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zemid\Documents\2.Reporting Forms\Subpart OO\"/>
    </mc:Choice>
  </mc:AlternateContent>
  <bookViews>
    <workbookView xWindow="0" yWindow="0" windowWidth="23040" windowHeight="10848" tabRatio="752"/>
  </bookViews>
  <sheets>
    <sheet name="Processes" sheetId="11" r:id="rId1"/>
    <sheet name="Products" sheetId="12" r:id="rId2"/>
    <sheet name="Onsite Transformation" sheetId="13" r:id="rId3"/>
    <sheet name="Onsite Destruction" sheetId="14" r:id="rId4"/>
    <sheet name="Offsite Transformation" sheetId="15" r:id="rId5"/>
    <sheet name="Offsite Destruction" sheetId="16" r:id="rId6"/>
    <sheet name="Lists" sheetId="8" state="hidden" r:id="rId7"/>
    <sheet name="f-GHG List for Subpart OO" sheetId="18" r:id="rId8"/>
  </sheets>
  <definedNames>
    <definedName name="_xlnm._FilterDatabase" localSheetId="7" hidden="1">'f-GHG List for Subpart OO'!$A$4:$D$4</definedName>
    <definedName name="CASRN">Lists!$C$47:$C$250</definedName>
    <definedName name="FGHG_Category">Lists!$I$3:$I$14</definedName>
    <definedName name="FGHG_List">Lists!$B$2:$B$37</definedName>
    <definedName name="FGHG_List_Long">Lists!$B$47:$B$251</definedName>
    <definedName name="FGHG_Sheet_List">#REF!</definedName>
    <definedName name="http___www.ccdsupport.com_confluence_display_help_Reporting_Form_Instructions">Processes!$C$11</definedName>
    <definedName name="List">#REF!</definedName>
    <definedName name="ListV">OFFSET(#REF!,0,0,20-COUNTIF(#REF!,"=#N/A"),1)</definedName>
    <definedName name="ListVother">OFFSET(#REF!,0,0,#REF!,1)</definedName>
    <definedName name="OffDestFacCount">'Offsite Destruction'!$Q$24</definedName>
    <definedName name="OffDestFacList">'Offsite Destruction'!$B$24:$B$63</definedName>
    <definedName name="OffTransFacCount">'Offsite Transformation'!$T$25</definedName>
    <definedName name="OffTransFacList">'Offsite Transformation'!$B$25:$B$64</definedName>
    <definedName name="ProcessCount">Processes!$M$32</definedName>
    <definedName name="ProcessList">Processes!$B$32:$B$81</definedName>
    <definedName name="ProductIDCount">Processes!$M$32</definedName>
    <definedName name="ProductIDList">Processes!$N$32:$N$81</definedName>
    <definedName name="Reactant_List">Lists!$D$2:$D$38</definedName>
    <definedName name="State_List">Lists!$F$2:$F$52</definedName>
    <definedName name="TransIDCount">Processes!$O$32</definedName>
    <definedName name="TransIDList">Processes!$P$32:$P$81</definedName>
  </definedNames>
  <calcPr calcId="152511"/>
</workbook>
</file>

<file path=xl/calcChain.xml><?xml version="1.0" encoding="utf-8"?>
<calcChain xmlns="http://schemas.openxmlformats.org/spreadsheetml/2006/main">
  <c r="E28" i="13" l="1"/>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N32" i="11" l="1" a="1"/>
  <c r="N32" i="11" s="1"/>
  <c r="P32" i="11" a="1"/>
  <c r="P32" i="11" s="1"/>
  <c r="P33" i="11" l="1" a="1"/>
  <c r="P33" i="11" s="1"/>
  <c r="N33" i="11" a="1"/>
  <c r="N33" i="11" s="1"/>
  <c r="N34" i="11" s="1" a="1"/>
  <c r="N34" i="11" s="1"/>
  <c r="P34" i="11" l="1" a="1"/>
  <c r="P34" i="11" s="1"/>
  <c r="P35" i="11" s="1" a="1"/>
  <c r="P35" i="11" s="1"/>
  <c r="N35" i="11" a="1"/>
  <c r="N35" i="11" s="1"/>
  <c r="N36" i="11" s="1" a="1"/>
  <c r="N36" i="11" s="1"/>
  <c r="N37" i="11" s="1" a="1"/>
  <c r="N37" i="11" s="1"/>
  <c r="N38" i="11" s="1" a="1"/>
  <c r="N38" i="11" s="1"/>
  <c r="N39" i="11" s="1" a="1"/>
  <c r="N39" i="11" s="1"/>
  <c r="E72" i="16"/>
  <c r="E71" i="16"/>
  <c r="P36" i="11" l="1" a="1"/>
  <c r="P36" i="11" s="1"/>
  <c r="P37" i="11" s="1" a="1"/>
  <c r="P37" i="11" s="1"/>
  <c r="N40" i="11" a="1"/>
  <c r="N40" i="11" s="1"/>
  <c r="E27" i="13"/>
  <c r="E26" i="12"/>
  <c r="P38" i="11" l="1" a="1"/>
  <c r="P38" i="11" s="1"/>
  <c r="N41" i="11" a="1"/>
  <c r="N41" i="11" s="1"/>
  <c r="E140" i="16"/>
  <c r="E139" i="16"/>
  <c r="E138" i="16"/>
  <c r="E137" i="16"/>
  <c r="E136" i="16"/>
  <c r="E135" i="16"/>
  <c r="E134" i="16"/>
  <c r="E133" i="16"/>
  <c r="E132" i="16"/>
  <c r="E131" i="16"/>
  <c r="E130" i="16"/>
  <c r="E129" i="16"/>
  <c r="E128" i="16"/>
  <c r="E127" i="16"/>
  <c r="E126" i="16"/>
  <c r="E125" i="16"/>
  <c r="E124" i="16"/>
  <c r="E123" i="16"/>
  <c r="E122" i="16"/>
  <c r="E121" i="16"/>
  <c r="E120" i="16"/>
  <c r="E119" i="16"/>
  <c r="E118" i="16"/>
  <c r="E117" i="16"/>
  <c r="E116" i="16"/>
  <c r="E115" i="16"/>
  <c r="E114" i="16"/>
  <c r="E113" i="16"/>
  <c r="E112" i="16"/>
  <c r="E111" i="16"/>
  <c r="E110" i="16"/>
  <c r="E109" i="16"/>
  <c r="E108" i="16"/>
  <c r="E107" i="16"/>
  <c r="E106" i="16"/>
  <c r="E105" i="16"/>
  <c r="E104" i="16"/>
  <c r="E103" i="16"/>
  <c r="E102" i="16"/>
  <c r="E101" i="16"/>
  <c r="E100" i="16"/>
  <c r="E99" i="16"/>
  <c r="E98" i="16"/>
  <c r="E97" i="16"/>
  <c r="E96" i="16"/>
  <c r="E95" i="16"/>
  <c r="E94" i="16"/>
  <c r="E93" i="16"/>
  <c r="E92" i="16"/>
  <c r="E91" i="16"/>
  <c r="E90" i="16"/>
  <c r="E89" i="16"/>
  <c r="E88" i="16"/>
  <c r="E87" i="16"/>
  <c r="E86" i="16"/>
  <c r="E85" i="16"/>
  <c r="E84" i="16"/>
  <c r="E83" i="16"/>
  <c r="E82" i="16"/>
  <c r="E81" i="16"/>
  <c r="E80" i="16"/>
  <c r="E79" i="16"/>
  <c r="E78" i="16"/>
  <c r="E77" i="16"/>
  <c r="E76" i="16"/>
  <c r="E75" i="16"/>
  <c r="E74" i="16"/>
  <c r="E73" i="16"/>
  <c r="P39" i="11" l="1" a="1"/>
  <c r="P39" i="11" s="1"/>
  <c r="P40" i="11" s="1" a="1"/>
  <c r="P40" i="11" s="1"/>
  <c r="P41" i="11" s="1" a="1"/>
  <c r="P41" i="11" s="1"/>
  <c r="N42" i="11" a="1"/>
  <c r="N42" i="11" s="1"/>
  <c r="F2" i="16"/>
  <c r="E2" i="15"/>
  <c r="E2" i="14"/>
  <c r="E2" i="13"/>
  <c r="E2" i="12"/>
  <c r="P42" i="11" l="1" a="1"/>
  <c r="P42" i="11" s="1"/>
  <c r="P43" i="11" s="1" a="1"/>
  <c r="P43" i="11" s="1"/>
  <c r="P44" i="11" s="1" a="1"/>
  <c r="P44" i="11" s="1"/>
  <c r="N43" i="11" a="1"/>
  <c r="N43" i="11" s="1"/>
  <c r="V31" i="14"/>
  <c r="V32" i="14"/>
  <c r="V33" i="14"/>
  <c r="V34" i="14"/>
  <c r="V35" i="14"/>
  <c r="V36" i="14"/>
  <c r="V37" i="14"/>
  <c r="V38" i="14"/>
  <c r="V39" i="14"/>
  <c r="V40" i="14"/>
  <c r="V41" i="14"/>
  <c r="V42" i="14"/>
  <c r="V43" i="14"/>
  <c r="V44" i="14"/>
  <c r="V45" i="14"/>
  <c r="V46" i="14"/>
  <c r="V47" i="14"/>
  <c r="V48" i="14"/>
  <c r="V49" i="14"/>
  <c r="V50" i="14"/>
  <c r="V51" i="14"/>
  <c r="V52" i="14"/>
  <c r="V53" i="14"/>
  <c r="V54" i="14"/>
  <c r="V55" i="14"/>
  <c r="V56" i="14"/>
  <c r="V57" i="14"/>
  <c r="V58" i="14"/>
  <c r="V59" i="14"/>
  <c r="V60" i="14"/>
  <c r="V61" i="14"/>
  <c r="V62" i="14"/>
  <c r="V63" i="14"/>
  <c r="V64" i="14"/>
  <c r="V65" i="14"/>
  <c r="V66" i="14"/>
  <c r="V67" i="14"/>
  <c r="V68" i="14"/>
  <c r="V69" i="14"/>
  <c r="V70" i="14"/>
  <c r="V30" i="14"/>
  <c r="Y30" i="14"/>
  <c r="Y31" i="14" s="1" a="1"/>
  <c r="Y31" i="14" s="1"/>
  <c r="B27" i="14" s="1"/>
  <c r="N44" i="11" l="1" a="1"/>
  <c r="N44" i="11" s="1"/>
  <c r="P45" i="11" s="1" a="1"/>
  <c r="P45" i="11" s="1"/>
  <c r="W29" i="14"/>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30" i="14"/>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27" i="12"/>
  <c r="E28" i="12"/>
  <c r="E29" i="12"/>
  <c r="E30" i="12"/>
  <c r="E31" i="12"/>
  <c r="E32" i="12"/>
  <c r="E33" i="12"/>
  <c r="E34" i="12"/>
  <c r="E35" i="12"/>
  <c r="E36" i="12"/>
  <c r="E73" i="15"/>
  <c r="E72" i="15"/>
  <c r="N45" i="11" l="1" a="1"/>
  <c r="N45" i="11" s="1"/>
  <c r="P46" i="11" s="1" a="1"/>
  <c r="P46" i="11" s="1"/>
  <c r="Q24" i="16"/>
  <c r="X28" i="16"/>
  <c r="X29" i="16" s="1" a="1"/>
  <c r="X29" i="16" s="1"/>
  <c r="B68" i="16" s="1"/>
  <c r="T25"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24" i="16"/>
  <c r="X25" i="16"/>
  <c r="X26" i="16" s="1" a="1"/>
  <c r="X26" i="16" s="1"/>
  <c r="B22" i="16" s="1"/>
  <c r="Z29" i="15"/>
  <c r="Z30" i="15" s="1" a="1"/>
  <c r="Z30" i="15" s="1"/>
  <c r="B69" i="15" s="1"/>
  <c r="T25" i="15"/>
  <c r="W41" i="15"/>
  <c r="W42" i="15"/>
  <c r="W43" i="15"/>
  <c r="W44" i="15"/>
  <c r="W45" i="15"/>
  <c r="W46" i="15"/>
  <c r="W47" i="15"/>
  <c r="W48" i="15"/>
  <c r="W49" i="15"/>
  <c r="W50" i="15"/>
  <c r="W51" i="15"/>
  <c r="W52" i="15"/>
  <c r="W53" i="15"/>
  <c r="W54" i="15"/>
  <c r="W55" i="15"/>
  <c r="W56" i="15"/>
  <c r="W57" i="15"/>
  <c r="W58" i="15"/>
  <c r="W59" i="15"/>
  <c r="W60" i="15"/>
  <c r="W61" i="15"/>
  <c r="W62" i="15"/>
  <c r="W63" i="15"/>
  <c r="W64" i="15"/>
  <c r="W26" i="15"/>
  <c r="W27" i="15"/>
  <c r="W28" i="15"/>
  <c r="W29" i="15"/>
  <c r="W30" i="15"/>
  <c r="W31" i="15"/>
  <c r="W32" i="15"/>
  <c r="W33" i="15"/>
  <c r="W34" i="15"/>
  <c r="W35" i="15"/>
  <c r="W36" i="15"/>
  <c r="W37" i="15"/>
  <c r="W38" i="15"/>
  <c r="W39" i="15"/>
  <c r="W40" i="15"/>
  <c r="W25" i="15"/>
  <c r="Z26" i="15"/>
  <c r="Z27" i="15" s="1" a="1"/>
  <c r="Z27" i="15" s="1"/>
  <c r="B23" i="15" s="1"/>
  <c r="Y30" i="13"/>
  <c r="Y31" i="13"/>
  <c r="Y32" i="13"/>
  <c r="Y33" i="13"/>
  <c r="Y34" i="13"/>
  <c r="Y35" i="13"/>
  <c r="Y36" i="13"/>
  <c r="Y37" i="13"/>
  <c r="Y38" i="13"/>
  <c r="Y39" i="13"/>
  <c r="Y40" i="13"/>
  <c r="Y41" i="13"/>
  <c r="Y42" i="13"/>
  <c r="Y43" i="13"/>
  <c r="Y44" i="13"/>
  <c r="Y45" i="13"/>
  <c r="Y46" i="13"/>
  <c r="Y47" i="13"/>
  <c r="Y48" i="13"/>
  <c r="Y49" i="13"/>
  <c r="Y50" i="13"/>
  <c r="Y51" i="13"/>
  <c r="Y52" i="13"/>
  <c r="Y53" i="13"/>
  <c r="Y54" i="13"/>
  <c r="Y55" i="13"/>
  <c r="Y56" i="13"/>
  <c r="Y57" i="13"/>
  <c r="Y58" i="13"/>
  <c r="Y59" i="13"/>
  <c r="Y60" i="13"/>
  <c r="Y61" i="13"/>
  <c r="Y62" i="13"/>
  <c r="Y63" i="13"/>
  <c r="Y64" i="13"/>
  <c r="Y65" i="13"/>
  <c r="Y66" i="13"/>
  <c r="Y67" i="13"/>
  <c r="Y68" i="13"/>
  <c r="Y69" i="13"/>
  <c r="Y70" i="13"/>
  <c r="Y71" i="13"/>
  <c r="Y72" i="13"/>
  <c r="Y73" i="13"/>
  <c r="Y74" i="13"/>
  <c r="Y75" i="13"/>
  <c r="Y76" i="13"/>
  <c r="Y28" i="13"/>
  <c r="Y29" i="13"/>
  <c r="Y27" i="13"/>
  <c r="AB29" i="13"/>
  <c r="AB30" i="13" s="1" a="1"/>
  <c r="AB30" i="13" s="1"/>
  <c r="B24" i="13" s="1"/>
  <c r="AA29" i="12"/>
  <c r="AA30" i="12" s="1" a="1"/>
  <c r="AA30" i="12" s="1"/>
  <c r="B23" i="12" s="1"/>
  <c r="N46" i="11" l="1" a="1"/>
  <c r="N46" i="11" s="1"/>
  <c r="N47" i="11" s="1" a="1"/>
  <c r="N47" i="11" s="1"/>
  <c r="N48" i="11" s="1" a="1"/>
  <c r="N48" i="11" s="1"/>
  <c r="N49" i="11" s="1" a="1"/>
  <c r="N49" i="11" s="1"/>
  <c r="N50" i="11" s="1" a="1"/>
  <c r="N50" i="11" s="1"/>
  <c r="N51" i="11" s="1" a="1"/>
  <c r="N51" i="11" s="1"/>
  <c r="N52" i="11" s="1" a="1"/>
  <c r="N52" i="11" s="1"/>
  <c r="N53" i="11" s="1" a="1"/>
  <c r="N53" i="11" s="1"/>
  <c r="N54" i="11" s="1" a="1"/>
  <c r="N54" i="11" s="1"/>
  <c r="N55" i="11" s="1" a="1"/>
  <c r="N55" i="11" s="1"/>
  <c r="N56" i="11" s="1" a="1"/>
  <c r="N56" i="11" s="1"/>
  <c r="N57" i="11" s="1" a="1"/>
  <c r="N57" i="11" s="1"/>
  <c r="N58" i="11" s="1" a="1"/>
  <c r="N58" i="11" s="1"/>
  <c r="N59" i="11" s="1" a="1"/>
  <c r="N59" i="11" s="1"/>
  <c r="N60" i="11" s="1" a="1"/>
  <c r="N60" i="11" s="1"/>
  <c r="N61" i="11" s="1" a="1"/>
  <c r="N61" i="11" s="1"/>
  <c r="N62" i="11" s="1" a="1"/>
  <c r="N62" i="11" s="1"/>
  <c r="N63" i="11" s="1" a="1"/>
  <c r="N63" i="11" s="1"/>
  <c r="N64" i="11" s="1" a="1"/>
  <c r="N64" i="11" s="1"/>
  <c r="N65" i="11" s="1" a="1"/>
  <c r="N65" i="11" s="1"/>
  <c r="N66" i="11" s="1" a="1"/>
  <c r="N66" i="11" s="1"/>
  <c r="N67" i="11" s="1" a="1"/>
  <c r="N67" i="11" s="1"/>
  <c r="N68" i="11" s="1" a="1"/>
  <c r="N68" i="11" s="1"/>
  <c r="N69" i="11" s="1" a="1"/>
  <c r="N69" i="11" s="1"/>
  <c r="N70" i="11" s="1" a="1"/>
  <c r="N70" i="11" s="1"/>
  <c r="N71" i="11" s="1" a="1"/>
  <c r="N71" i="11" s="1"/>
  <c r="N72" i="11" s="1" a="1"/>
  <c r="N72" i="11" s="1"/>
  <c r="N73" i="11" s="1" a="1"/>
  <c r="N73" i="11" s="1"/>
  <c r="N74" i="11" s="1" a="1"/>
  <c r="N74" i="11" s="1"/>
  <c r="N75" i="11" s="1" a="1"/>
  <c r="N75" i="11" s="1"/>
  <c r="N76" i="11" s="1" a="1"/>
  <c r="N76" i="11" s="1"/>
  <c r="N77" i="11" s="1" a="1"/>
  <c r="N77" i="11" s="1"/>
  <c r="N78" i="11" s="1" a="1"/>
  <c r="N78" i="11" s="1"/>
  <c r="N79" i="11" s="1" a="1"/>
  <c r="N79" i="11" s="1"/>
  <c r="N80" i="11" s="1" a="1"/>
  <c r="N80" i="11" s="1"/>
  <c r="N81" i="11" s="1" a="1"/>
  <c r="N81" i="11" s="1"/>
  <c r="Z26" i="13"/>
  <c r="U23" i="16"/>
  <c r="C22" i="16" s="1"/>
  <c r="X24" i="15"/>
  <c r="C23" i="15" s="1"/>
  <c r="V33" i="11"/>
  <c r="V34" i="11"/>
  <c r="V35" i="11"/>
  <c r="V36" i="11"/>
  <c r="V37" i="11"/>
  <c r="V38" i="11"/>
  <c r="V39" i="11"/>
  <c r="V40" i="11"/>
  <c r="V41" i="11"/>
  <c r="V42" i="11"/>
  <c r="V43" i="11"/>
  <c r="V44" i="11"/>
  <c r="V45" i="11"/>
  <c r="V46" i="11"/>
  <c r="V47" i="11"/>
  <c r="V48" i="11"/>
  <c r="V49" i="11"/>
  <c r="V50" i="11"/>
  <c r="V51" i="11"/>
  <c r="V52" i="11"/>
  <c r="V53" i="11"/>
  <c r="V54" i="11"/>
  <c r="V55" i="11"/>
  <c r="V56" i="11"/>
  <c r="V57" i="11"/>
  <c r="V58" i="11"/>
  <c r="V59" i="11"/>
  <c r="V60" i="11"/>
  <c r="V61" i="11"/>
  <c r="V62" i="11"/>
  <c r="V63" i="11"/>
  <c r="V64" i="11"/>
  <c r="V65" i="11"/>
  <c r="V66" i="11"/>
  <c r="V67" i="11"/>
  <c r="V68" i="11"/>
  <c r="V69" i="11"/>
  <c r="V70" i="11"/>
  <c r="V71" i="11"/>
  <c r="V72" i="11"/>
  <c r="V73" i="11"/>
  <c r="V74" i="11"/>
  <c r="V75" i="11"/>
  <c r="V76" i="11"/>
  <c r="V77" i="11"/>
  <c r="V78" i="11"/>
  <c r="V79" i="11"/>
  <c r="V80" i="11"/>
  <c r="V81" i="11"/>
  <c r="V32" i="11"/>
  <c r="P47" i="11" l="1" a="1"/>
  <c r="P47" i="11" s="1"/>
  <c r="W31" i="11"/>
  <c r="C30" i="11" s="1"/>
  <c r="T32" i="11"/>
  <c r="P48" i="11" l="1" a="1"/>
  <c r="P48" i="11" s="1"/>
  <c r="P49" i="11" s="1" a="1"/>
  <c r="P49" i="11" s="1"/>
  <c r="P50" i="11" s="1" a="1"/>
  <c r="P50" i="11" s="1"/>
  <c r="P51" i="11" s="1" a="1"/>
  <c r="P51" i="11" s="1"/>
  <c r="P52" i="11" s="1" a="1"/>
  <c r="P52" i="11" s="1"/>
  <c r="P53" i="11" s="1" a="1"/>
  <c r="P53" i="11" s="1"/>
  <c r="P54" i="11" s="1" a="1"/>
  <c r="P54" i="11" s="1"/>
  <c r="P55" i="11" s="1" a="1"/>
  <c r="P55" i="11" s="1"/>
  <c r="P56" i="11" s="1" a="1"/>
  <c r="P56" i="11" s="1"/>
  <c r="P57" i="11" s="1" a="1"/>
  <c r="P57" i="11" s="1"/>
  <c r="P58" i="11" s="1" a="1"/>
  <c r="P58" i="11" s="1"/>
  <c r="P59" i="11" s="1" a="1"/>
  <c r="P59" i="11" s="1"/>
  <c r="P60" i="11" s="1" a="1"/>
  <c r="P60" i="11" s="1"/>
  <c r="P61" i="11" s="1" a="1"/>
  <c r="P61" i="11" s="1"/>
  <c r="P62" i="11" s="1" a="1"/>
  <c r="P62" i="11" s="1"/>
  <c r="P63" i="11" s="1" a="1"/>
  <c r="P63" i="11" s="1"/>
  <c r="P64" i="11" s="1" a="1"/>
  <c r="P64" i="11" s="1"/>
  <c r="P65" i="11" s="1" a="1"/>
  <c r="P65" i="11" s="1"/>
  <c r="P66" i="11" s="1" a="1"/>
  <c r="P66" i="11" s="1"/>
  <c r="P67" i="11" s="1" a="1"/>
  <c r="P67" i="11" s="1"/>
  <c r="P68" i="11" s="1" a="1"/>
  <c r="P68" i="11" s="1"/>
  <c r="P69" i="11" s="1" a="1"/>
  <c r="P69" i="11" s="1"/>
  <c r="P70" i="11" s="1" a="1"/>
  <c r="P70" i="11" s="1"/>
  <c r="P71" i="11" s="1" a="1"/>
  <c r="P71" i="11" s="1"/>
  <c r="P72" i="11" s="1" a="1"/>
  <c r="P72" i="11" s="1"/>
  <c r="P73" i="11" s="1" a="1"/>
  <c r="P73" i="11" s="1"/>
  <c r="P74" i="11" s="1" a="1"/>
  <c r="P74" i="11" s="1"/>
  <c r="P75" i="11" s="1" a="1"/>
  <c r="P75" i="11" s="1"/>
  <c r="P76" i="11" s="1" a="1"/>
  <c r="P76" i="11" s="1"/>
  <c r="P77" i="11" s="1" a="1"/>
  <c r="P77" i="11" s="1"/>
  <c r="P78" i="11" s="1" a="1"/>
  <c r="P78" i="11" s="1"/>
  <c r="P79" i="11" s="1" a="1"/>
  <c r="P79" i="11" s="1"/>
  <c r="P80" i="11" s="1" a="1"/>
  <c r="P80" i="11" s="1"/>
  <c r="P81" i="11" s="1" a="1"/>
  <c r="P81" i="11" s="1"/>
  <c r="AB27" i="11"/>
  <c r="AB28" i="11" s="1" a="1"/>
  <c r="AB28" i="11" s="1"/>
  <c r="B30" i="11" s="1"/>
  <c r="O32" i="11" l="1"/>
  <c r="M32" i="11"/>
  <c r="B26" i="14"/>
</calcChain>
</file>

<file path=xl/sharedStrings.xml><?xml version="1.0" encoding="utf-8"?>
<sst xmlns="http://schemas.openxmlformats.org/spreadsheetml/2006/main" count="1526" uniqueCount="896">
  <si>
    <t>Part 1 - Facility Information</t>
  </si>
  <si>
    <t>Instructions: Complete the following facility information.</t>
  </si>
  <si>
    <t>Facility Name:</t>
  </si>
  <si>
    <t>CASRN:</t>
  </si>
  <si>
    <t>Is the Facility US based?</t>
  </si>
  <si>
    <t>Part 1- Facility Information</t>
  </si>
  <si>
    <t>Part 2 - Production &amp; Transformation Process Information</t>
  </si>
  <si>
    <t>Country</t>
  </si>
  <si>
    <t xml:space="preserve">ALASKA </t>
  </si>
  <si>
    <t xml:space="preserve">ALABAMA </t>
  </si>
  <si>
    <t xml:space="preserve">ARKANSAS </t>
  </si>
  <si>
    <t xml:space="preserve">ARIZONA </t>
  </si>
  <si>
    <t xml:space="preserve">CALIFORNIA </t>
  </si>
  <si>
    <t xml:space="preserve">COLORADO </t>
  </si>
  <si>
    <t xml:space="preserve">CONNECTICUT </t>
  </si>
  <si>
    <t xml:space="preserve">DELAWARE </t>
  </si>
  <si>
    <t>DISTRICT OF COLUMBIA</t>
  </si>
  <si>
    <t xml:space="preserve">FLORIDA </t>
  </si>
  <si>
    <t xml:space="preserve">GEORGIA </t>
  </si>
  <si>
    <t xml:space="preserve">HAWAII </t>
  </si>
  <si>
    <t xml:space="preserve">IOWA </t>
  </si>
  <si>
    <t xml:space="preserve">IDAHO </t>
  </si>
  <si>
    <t xml:space="preserve">ILLINOIS </t>
  </si>
  <si>
    <t xml:space="preserve">INDIANA </t>
  </si>
  <si>
    <t xml:space="preserve">KANSAS </t>
  </si>
  <si>
    <t xml:space="preserve">KENTUCKY </t>
  </si>
  <si>
    <t xml:space="preserve">LOUISIANA </t>
  </si>
  <si>
    <t xml:space="preserve">MASSACHUSETTS </t>
  </si>
  <si>
    <t xml:space="preserve">MARYLAND </t>
  </si>
  <si>
    <t xml:space="preserve">MAINE </t>
  </si>
  <si>
    <t xml:space="preserve">MICHIGAN </t>
  </si>
  <si>
    <t xml:space="preserve">MINNESOTA </t>
  </si>
  <si>
    <t xml:space="preserve">MISSOURI </t>
  </si>
  <si>
    <t xml:space="preserve">MISSISSIPPI </t>
  </si>
  <si>
    <t xml:space="preserve">MONTANA </t>
  </si>
  <si>
    <t xml:space="preserve">NORTH CAROLINA </t>
  </si>
  <si>
    <t xml:space="preserve">NORTH DAKOTA </t>
  </si>
  <si>
    <t xml:space="preserve">NEBRASKA </t>
  </si>
  <si>
    <t xml:space="preserve">NEW HAMPSHIRE </t>
  </si>
  <si>
    <t xml:space="preserve">NEW JERSEY </t>
  </si>
  <si>
    <t xml:space="preserve">NEW MEXICO </t>
  </si>
  <si>
    <t xml:space="preserve">NEVADA </t>
  </si>
  <si>
    <t xml:space="preserve">NEW YORK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</si>
  <si>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</si>
  <si>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</si>
  <si>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</si>
  <si>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</si>
  <si>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</si>
  <si>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</si>
  <si>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</si>
  <si>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</si>
  <si>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</si>
  <si>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</si>
  <si>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VIRGINIA </t>
  </si>
  <si>
    <t xml:space="preserve">VERMONT </t>
  </si>
  <si>
    <t xml:space="preserve">WASHINGTON </t>
  </si>
  <si>
    <t xml:space="preserve">WISCONSIN </t>
  </si>
  <si>
    <t xml:space="preserve">WEST VIRGINIA </t>
  </si>
  <si>
    <t xml:space="preserve">WYOMING </t>
  </si>
  <si>
    <t>Other F-GHG:</t>
  </si>
  <si>
    <t xml:space="preserve">F-GHGs from Table A-1 </t>
  </si>
  <si>
    <t>Other F-GHG chemical not listed</t>
  </si>
  <si>
    <r>
      <t>Subpart OO - Only for Facilities that Produce F-GHGs and/or N</t>
    </r>
    <r>
      <rPr>
        <b/>
        <vertAlign val="subscript"/>
        <sz val="14"/>
        <color indexed="8"/>
        <rFont val="Arial"/>
        <family val="2"/>
      </rPr>
      <t>2</t>
    </r>
    <r>
      <rPr>
        <b/>
        <sz val="14"/>
        <color indexed="8"/>
        <rFont val="Arial"/>
        <family val="2"/>
      </rPr>
      <t>O</t>
    </r>
  </si>
  <si>
    <t>Nitrous Oxide</t>
  </si>
  <si>
    <t>Sevoflurane</t>
  </si>
  <si>
    <t>Nitrogen trifluoride</t>
  </si>
  <si>
    <t>Sulfur hexafluoride</t>
  </si>
  <si>
    <t>HFE-449sl, (HFE-7100) Isomer blend</t>
  </si>
  <si>
    <t>HFE-569sf2, (HFE-7200) Isomer blend</t>
  </si>
  <si>
    <t>Perfluorocyclopropane</t>
  </si>
  <si>
    <t>Perfluorocyclobutane</t>
  </si>
  <si>
    <t>Trifluoromethyl sulphur pentafluoride</t>
  </si>
  <si>
    <t>(Octafluorotetramethy-lene)hydroxymethyl group</t>
  </si>
  <si>
    <t>2,2,3,3,3-pentafluoropropanol</t>
  </si>
  <si>
    <t>Bis(trifluoromethyl)-methanol</t>
  </si>
  <si>
    <t>Part 3 - On-Site Destruction Information</t>
  </si>
  <si>
    <t>Part 5 - Off-Site Destruction Information</t>
  </si>
  <si>
    <t xml:space="preserve">Instructions: Identify each F-GHG and N2O transformed by the process. Do not include isolated intermediates that are produced and transformed at the same facility.  Report all significant figures (including fractions of a metric ton, if applicable). </t>
  </si>
  <si>
    <t xml:space="preserve">Instructions: Identify each F-GHG and N2O produced by the process. Report the production of blend components, but not the production of blends (unless the “blend” consists of F-GHG components that are simultaneously produced by the same process).  Do not include isolated intermediates that are produced and transformed at the same facility.  Report all significant figures (including fractions of a metric ton, if applicable).  </t>
  </si>
  <si>
    <t>Instructions: Identify each F-GHG that was previously produced (as defined at 98.410(b),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Report all significant figures (including fractions of a metric ton, if applicable).</t>
  </si>
  <si>
    <r>
      <t>Instructions: Provide the following information for N</t>
    </r>
    <r>
      <rPr>
        <b/>
        <vertAlign val="subscript"/>
        <sz val="11"/>
        <color indexed="8"/>
        <rFont val="Arial"/>
        <family val="2"/>
      </rPr>
      <t>2</t>
    </r>
    <r>
      <rPr>
        <b/>
        <sz val="11"/>
        <color indexed="8"/>
        <rFont val="Arial"/>
        <family val="2"/>
      </rPr>
      <t>O or each F-GHG produced that was sent to the facility for transformation.  Report all significant figures (including fractions of a metric ton, if applicable).</t>
    </r>
  </si>
  <si>
    <t>Reactant List</t>
  </si>
  <si>
    <t>State List</t>
  </si>
  <si>
    <t>HFC-245eb</t>
  </si>
  <si>
    <t>HFC-245fa</t>
  </si>
  <si>
    <t>HCC-240fa</t>
  </si>
  <si>
    <t>CO</t>
  </si>
  <si>
    <t>Part 4 - Off-Site Transformation Information</t>
  </si>
  <si>
    <t>Acetylene (C2H2)</t>
  </si>
  <si>
    <t>Ammonium Nitrate (NH4NO3)</t>
  </si>
  <si>
    <t>Antimony trifluoride (SbF3)</t>
  </si>
  <si>
    <t>Bromoform (CHBr3)</t>
  </si>
  <si>
    <t>Butene (C4H8)</t>
  </si>
  <si>
    <t>C2F4</t>
  </si>
  <si>
    <t>C3F6</t>
  </si>
  <si>
    <t>CFC-12</t>
  </si>
  <si>
    <t>CFC-13</t>
  </si>
  <si>
    <t>Chloroform (CHCl3)</t>
  </si>
  <si>
    <t>Cobalt fluoride (CoF3)</t>
  </si>
  <si>
    <t>Ethylene (C2H4)</t>
  </si>
  <si>
    <t>Fluorine (F2)</t>
  </si>
  <si>
    <t>HCFC-124</t>
  </si>
  <si>
    <t>HCFC-142b</t>
  </si>
  <si>
    <t>HCFC-22</t>
  </si>
  <si>
    <t>Hexafluoroacetone (CF3-CO-CF3)</t>
  </si>
  <si>
    <t>HFC-1234ze</t>
  </si>
  <si>
    <t>HFIP (1,1,1,3,3,3-hexafluoro-2-propanol)</t>
  </si>
  <si>
    <t>Hydrofluoric acid (HF)</t>
  </si>
  <si>
    <t>Hydrogen (H2)</t>
  </si>
  <si>
    <t>Mercury Fluoride (Hg2F2)</t>
  </si>
  <si>
    <t>Methylene chloride (DCM)</t>
  </si>
  <si>
    <t>Naphtha</t>
  </si>
  <si>
    <t>Nitrogen Trifluoride (NF3)</t>
  </si>
  <si>
    <t>Perchloroethylene (Cl2C=CCl2)</t>
  </si>
  <si>
    <t>PFA (paraformaldehyde)</t>
  </si>
  <si>
    <t>Silicon carbide (SiC)</t>
  </si>
  <si>
    <t>Sulfur</t>
  </si>
  <si>
    <t>Sulfuric Acid (H2SO4)</t>
  </si>
  <si>
    <t>Trichloroethylene (C2HCl3)</t>
  </si>
  <si>
    <t>Vinyl chloride (CH2=CHCl)</t>
  </si>
  <si>
    <t>Other reactant not listed</t>
  </si>
  <si>
    <r>
      <t>Instructions: Provide the following information for each facility to which any of the produced N</t>
    </r>
    <r>
      <rPr>
        <b/>
        <vertAlign val="subscript"/>
        <sz val="11"/>
        <color indexed="8"/>
        <rFont val="Arial"/>
        <family val="2"/>
      </rPr>
      <t>2</t>
    </r>
    <r>
      <rPr>
        <b/>
        <sz val="11"/>
        <color indexed="8"/>
        <rFont val="Arial"/>
        <family val="2"/>
      </rPr>
      <t xml:space="preserve">O or F-GHGs were sent for transformation per 98.416(a)(14): </t>
    </r>
  </si>
  <si>
    <t xml:space="preserve">Instructions: Provide the following information for each facility to which any F-GHGs were sent for destruction per 98.416(a)(15): </t>
  </si>
  <si>
    <t>Part 2b - Transformation Process Information</t>
  </si>
  <si>
    <t>CASRN</t>
  </si>
  <si>
    <t>GHGRP ID:</t>
  </si>
  <si>
    <t>Reporting Period:</t>
  </si>
  <si>
    <t>Specify f-GHG Category for Purposes of Estimating GWP (1 of 3) (if necessary) [98.3(c)(5)(ii)]</t>
  </si>
  <si>
    <t>Fully fluorinated GHGs; GWP = 10,000</t>
  </si>
  <si>
    <t>Saturated HFCs with 3 or more carbon-hydrogen bonds; GWP = 930</t>
  </si>
  <si>
    <t>Fluorinated formates; GWP = 350</t>
  </si>
  <si>
    <t>Fluorinated acetates, carbonofluoridates, and fluorinated alcohols other than fluorotelomer alcohols; GWP = 30</t>
  </si>
  <si>
    <t>Fluorotelomer alcohols; GWP = 1</t>
  </si>
  <si>
    <t>Fluorinated GHGs with carbon-iodine bond(s); GWP = 1</t>
  </si>
  <si>
    <t>Other fluorinated GHGs; GWP = 2000</t>
  </si>
  <si>
    <t>Search Extended List</t>
  </si>
  <si>
    <t>FC-3283/FC-8270 (Perfluorotripropylamine)</t>
  </si>
  <si>
    <t>FC-3284 (Perfluoromethylmorpholine)</t>
  </si>
  <si>
    <t>FC-40/FC-43 (Perfluorotributylamine (PTBA))</t>
  </si>
  <si>
    <t>FC-770 (Perfluoroisopropylmorpholine)</t>
  </si>
  <si>
    <t>Galden ZT-130</t>
  </si>
  <si>
    <t>Galden ZT-150</t>
  </si>
  <si>
    <t>Galden ZT-85</t>
  </si>
  <si>
    <t>HFE-7300 (1,1,1,2,2,3,4,5,5,5-decafluoro-3-methoxy-4-trifluoromethyl-pentane)</t>
  </si>
  <si>
    <t>HFE-7500 (3-ethoxy-1,1,1,2,3,4,4,5,5,6,6,6-dodecafluoro-2-trifluoromethyl-hexane)</t>
  </si>
  <si>
    <t>HT-110</t>
  </si>
  <si>
    <t>HT-135</t>
  </si>
  <si>
    <t>HT-55</t>
  </si>
  <si>
    <t>HT-90</t>
  </si>
  <si>
    <t>Octafluorotetrahydrofuran</t>
  </si>
  <si>
    <t>HFC-23</t>
  </si>
  <si>
    <t>HFC-32</t>
  </si>
  <si>
    <t>HFC-125</t>
  </si>
  <si>
    <t>HFC-134a</t>
  </si>
  <si>
    <t>HFC-143a</t>
  </si>
  <si>
    <t>HFC-152a</t>
  </si>
  <si>
    <t>HFC-227ea</t>
  </si>
  <si>
    <t>HFC-1234ze(E)</t>
  </si>
  <si>
    <t>PFC-116 (Perfluoroethane)</t>
  </si>
  <si>
    <t>Isoflurane (HCFE-235da2)</t>
  </si>
  <si>
    <t>Desflurane (HFE-236ea2)</t>
  </si>
  <si>
    <t>PFC-1114; TFE</t>
  </si>
  <si>
    <t>HFC-1141; VF</t>
  </si>
  <si>
    <t>HFC-1243zf; TFP</t>
  </si>
  <si>
    <t>PMVE; HFE-216</t>
  </si>
  <si>
    <t>Capstone 42-U</t>
  </si>
  <si>
    <t>Capstone 62-U</t>
  </si>
  <si>
    <t>Capstone 82-U</t>
  </si>
  <si>
    <t>Dibromodifluoromethane (Halon 1202)</t>
  </si>
  <si>
    <t>Difluoro(fluoromethoxy)methane</t>
  </si>
  <si>
    <t>Difluoro(methoxy)methane</t>
  </si>
  <si>
    <t>Difluoromethyl 2,2,2-trifluoroacetate</t>
  </si>
  <si>
    <t>Ethyl 2,2,2-trifluoroacetate</t>
  </si>
  <si>
    <t>Fluoro(fluoromethoxy)methane</t>
  </si>
  <si>
    <t>Fluoro(methoxy)methane</t>
  </si>
  <si>
    <t>Fluoroxene</t>
  </si>
  <si>
    <t>HCFE-235ca2 (Enflurane)</t>
  </si>
  <si>
    <t>HFC-1132a; VF2</t>
  </si>
  <si>
    <t>HFC-1234yf; HFO-1234yf</t>
  </si>
  <si>
    <t>HFC-1234ze(Z)</t>
  </si>
  <si>
    <t>HFC-134</t>
  </si>
  <si>
    <t>HFC-1345zfc</t>
  </si>
  <si>
    <t>HFC-143</t>
  </si>
  <si>
    <t>HFC-152</t>
  </si>
  <si>
    <t>HFC-161</t>
  </si>
  <si>
    <t>HFC-227ca</t>
  </si>
  <si>
    <t>HFC-236cb</t>
  </si>
  <si>
    <t>HFC-236ea</t>
  </si>
  <si>
    <t>HFC-236fa</t>
  </si>
  <si>
    <t>HFC-245ca</t>
  </si>
  <si>
    <t>HFC-245cb</t>
  </si>
  <si>
    <t>HFC-245ea</t>
  </si>
  <si>
    <t>HFC-263fb</t>
  </si>
  <si>
    <t>HFC-272ca</t>
  </si>
  <si>
    <t>HFC-329p</t>
  </si>
  <si>
    <t>HFC-365mfc</t>
  </si>
  <si>
    <t>HFC-41</t>
  </si>
  <si>
    <t>HFC-43-10mee</t>
  </si>
  <si>
    <t>HFE-125</t>
  </si>
  <si>
    <t>HFE-134</t>
  </si>
  <si>
    <t>HFE-143a</t>
  </si>
  <si>
    <t>HFE-227ea</t>
  </si>
  <si>
    <t>HFE-236ca</t>
  </si>
  <si>
    <t>HFE-236ca12 (HG-10)</t>
  </si>
  <si>
    <t>HFE-236fa</t>
  </si>
  <si>
    <t>HFE-245cb2</t>
  </si>
  <si>
    <t>HFE-245fa1</t>
  </si>
  <si>
    <t>HFE-245fa2</t>
  </si>
  <si>
    <t>HFE-254cb2</t>
  </si>
  <si>
    <t>HFE-263fb2</t>
  </si>
  <si>
    <t>HFE-263m1; R-E-143a</t>
  </si>
  <si>
    <t>HFE-329mcc2</t>
  </si>
  <si>
    <t>HFE-329me3</t>
  </si>
  <si>
    <t>HFE-338mcf2</t>
  </si>
  <si>
    <t>HFE-338mmz1</t>
  </si>
  <si>
    <t>HFE-338pcc13 (HG-01)</t>
  </si>
  <si>
    <t>HFE-347mcc3</t>
  </si>
  <si>
    <t>HFE-347mcf2</t>
  </si>
  <si>
    <t>HFE-347mmy1</t>
  </si>
  <si>
    <t>HFE-347pcf2</t>
  </si>
  <si>
    <t>HFE-356mec3</t>
  </si>
  <si>
    <t>HFE-356mff2</t>
  </si>
  <si>
    <t>HFE-356pcc3</t>
  </si>
  <si>
    <t>HFE-356pcf2</t>
  </si>
  <si>
    <t>HFE-356pcf3</t>
  </si>
  <si>
    <t>HFE-365mcf2</t>
  </si>
  <si>
    <t>HFE-365mcf3</t>
  </si>
  <si>
    <t>HFE-374pc2</t>
  </si>
  <si>
    <t>HFE-43-10pccc (H-Galden 1040x)</t>
  </si>
  <si>
    <t>HG'-01</t>
  </si>
  <si>
    <t>HG'-02</t>
  </si>
  <si>
    <t>HG-02</t>
  </si>
  <si>
    <t>HG'-03</t>
  </si>
  <si>
    <t>HG-03</t>
  </si>
  <si>
    <t>HG-20</t>
  </si>
  <si>
    <t>HG-21</t>
  </si>
  <si>
    <t>HG-30</t>
  </si>
  <si>
    <t>Methyl 2,2,2-trifluoroacetate</t>
  </si>
  <si>
    <t>Methyl 2,2-difluoroacetate</t>
  </si>
  <si>
    <t>Methyl carbonofluoridate</t>
  </si>
  <si>
    <t>Novec 649/1230, FK 5-1-12, perfluoro(2-methyl-3-pentanone)</t>
  </si>
  <si>
    <t>Perfluorobut-1-ene</t>
  </si>
  <si>
    <t>Perfluorobut-2-ene</t>
  </si>
  <si>
    <t>Perfluorobuta-1,3-diene</t>
  </si>
  <si>
    <t>Perfluorobutyl acetate</t>
  </si>
  <si>
    <t>Perfluorobutyl formate</t>
  </si>
  <si>
    <t>Perfluorodecalin (cis)</t>
  </si>
  <si>
    <t>Perfluorodecalin (trans)</t>
  </si>
  <si>
    <t>Perfluoroethyl acetate</t>
  </si>
  <si>
    <t>Perfluoroethyl formate</t>
  </si>
  <si>
    <t>Perfluoropropyl acetate</t>
  </si>
  <si>
    <t>Perfluoropropyl formate</t>
  </si>
  <si>
    <t>PFC C-1418</t>
  </si>
  <si>
    <t>PFC-1216; Dyneon HFP</t>
  </si>
  <si>
    <t>PFC-14 (Perfluoromethane)</t>
  </si>
  <si>
    <t>PFC-218 (Perfluoropropane)</t>
  </si>
  <si>
    <t>PFC-3-1-10 (Perfluorobutane)</t>
  </si>
  <si>
    <t>PFC-4-1-12 (Perfluoropentane)</t>
  </si>
  <si>
    <t>PFC-6-1-12</t>
  </si>
  <si>
    <t>PFC-7-1-18</t>
  </si>
  <si>
    <t>PFC-9-1-18</t>
  </si>
  <si>
    <t>PFPMIE (HT-70)</t>
  </si>
  <si>
    <t>Trifluoro(fluoromethoxy)methane</t>
  </si>
  <si>
    <t>Trifluoroiodomethane</t>
  </si>
  <si>
    <t>Trifluoromethyl acetate</t>
  </si>
  <si>
    <t>Trifluoromethyl formate</t>
  </si>
  <si>
    <t>(E)-HFC-1225ye</t>
  </si>
  <si>
    <t>(Z)-HFC-1225ye</t>
  </si>
  <si>
    <t>(Z)-HFC-1336</t>
  </si>
  <si>
    <t>1,1,1,2,2,3,3-Heptafluoro-3-(1,2,2,2-tetrafluoroethoxy)-propane</t>
  </si>
  <si>
    <t>1,1,1,3,3,3-Hexafluoropropan-2-yl formate</t>
  </si>
  <si>
    <t>1,1,2,2-Tetrafluoro-1-(fluoromethoxy)ethane</t>
  </si>
  <si>
    <t>1,1,2,2-Tetrafluoro-3-methoxy-propane; Methyl 2,2,3,3-tetrafluoropropyl ether</t>
  </si>
  <si>
    <t>1,1,2-Trifluoro-2-(trifluoromethoxy)-ethane</t>
  </si>
  <si>
    <t>1,1,3,3,4,4,6,6,7,7,9,9,10,10,12,12,13,13,15,15-eicosafluoro-2,5,8,11,14-Pentaoxapentadecane</t>
  </si>
  <si>
    <t>1,1-Difluoroethyl 2,2,2-trifluoroacetate</t>
  </si>
  <si>
    <t>1,1-Difluoroethyl carbonofluoridate</t>
  </si>
  <si>
    <t>1,2,2,2-Tetrafluoroethyl formate</t>
  </si>
  <si>
    <t>1-Ethoxy-1,1,2,2,3,3,3-heptafluoropropane</t>
  </si>
  <si>
    <t>1-Ethoxy-1,1,2,3,3,3-hexafluoropropane</t>
  </si>
  <si>
    <t>2,2,2-Trifluoroethanol</t>
  </si>
  <si>
    <t>2,2,2-Trifluoroethyl 2,2,2-trifluoroacetate</t>
  </si>
  <si>
    <t>2,2,2-Trifluoroethyl formate</t>
  </si>
  <si>
    <t>2,2,3,3,4,4,4-Heptafluorobutan-1-ol</t>
  </si>
  <si>
    <t>2,2,3,3-Tetrafluoro-1-propanol</t>
  </si>
  <si>
    <t>2,2,3,4,4,4-Hexafluoro-1-butanol</t>
  </si>
  <si>
    <t>2,2-Difluoroethanol</t>
  </si>
  <si>
    <t>2-Bromo-2-chloro-1,1,1-trifluoroethane (Halon-2311 / Halothane)</t>
  </si>
  <si>
    <t>2-Chloro-1,1,2-trifluoro-1-methoxyethane</t>
  </si>
  <si>
    <t>2-Ethoxy-3,3,4,4,5-pentafluorotetrahydro-2,5-bis[1,2,2,2-tetrafluoro-1-(trifluoromethyl)ethyl]-furan</t>
  </si>
  <si>
    <t>2-Fluoroethanol</t>
  </si>
  <si>
    <t>3,3,3-Trifluoropropan-1-ol</t>
  </si>
  <si>
    <t>3,3,3-Trifluoro-propanal</t>
  </si>
  <si>
    <t>3,3,3-Trifluoropropyl formate</t>
  </si>
  <si>
    <t>3,3,4,4,5,5,6,6,7,7,7-Undecafluoroheptan-1-ol</t>
  </si>
  <si>
    <t>3,3,4,4,5,5,6,6,7,7,8,8,9,9,10,10,11,11,11-Nonadecafluoroundecan-1-ol</t>
  </si>
  <si>
    <t>3,3,4,4,5,5,6,6,7,7,8,8,9,9,9-Pentadecafluorononan-1-ol</t>
  </si>
  <si>
    <t>4,4,4-Trifluorobutan-1-ol</t>
  </si>
  <si>
    <t>PFC c-1418</t>
  </si>
  <si>
    <t>R.04</t>
  </si>
  <si>
    <t>Part 2 - Production/Transformation Process Information</t>
  </si>
  <si>
    <t>Instructions: Identify and describe each production/transformation process at the production facility.  Each identifier entered in Column B must be unique.  These identifiers will be referenced again on the Products tab when you enter product information.</t>
  </si>
  <si>
    <t>Part 2a -  Production Process Information</t>
  </si>
  <si>
    <t>Part 5a - Off-Site Destruction Facility Information</t>
  </si>
  <si>
    <t>Worksheet Instructions:</t>
  </si>
  <si>
    <t>Version:</t>
  </si>
  <si>
    <t>External Links:</t>
  </si>
  <si>
    <t>Reporting Form Help Content:</t>
  </si>
  <si>
    <t>http://www.ccdsupport.com/confluence/display/help/Reporting+Form+Instructions</t>
  </si>
  <si>
    <t>Optional Calculation Spreadsheet:</t>
  </si>
  <si>
    <t>http://www.ccdsupport.com/confluence/display/help/Optional+Calculation+Spreadsheet+Instructions</t>
  </si>
  <si>
    <t>Workbook Navigation:</t>
  </si>
  <si>
    <t>Subpart OO Resources Page:</t>
  </si>
  <si>
    <t>http://www2.epa.gov/ghgreporting/subpart-oo-suppliers-industrial-greenhouse-gases</t>
  </si>
  <si>
    <t>Part 4a - Off-Site Transformation Facility Information</t>
  </si>
  <si>
    <t>F-GHG</t>
  </si>
  <si>
    <r>
      <t>Method used to estimate the missing data
 [</t>
    </r>
    <r>
      <rPr>
        <b/>
        <sz val="11"/>
        <color indexed="8"/>
        <rFont val="Arial"/>
        <family val="2"/>
      </rPr>
      <t>98.416(a)(16)]</t>
    </r>
  </si>
  <si>
    <r>
      <t>Reason a missing data procedure was used
[</t>
    </r>
    <r>
      <rPr>
        <b/>
        <sz val="11"/>
        <color indexed="8"/>
        <rFont val="Arial"/>
        <family val="2"/>
      </rPr>
      <t>98.416(a)(16)]</t>
    </r>
  </si>
  <si>
    <r>
      <t>Specify the "Other" measurement method used to determine mass
(i</t>
    </r>
    <r>
      <rPr>
        <b/>
        <sz val="11"/>
        <color indexed="8"/>
        <rFont val="Arial"/>
        <family val="2"/>
      </rPr>
      <t>f applicable)
[98.416(a)(16)]</t>
    </r>
  </si>
  <si>
    <r>
      <t>Mass added back into the production process
(</t>
    </r>
    <r>
      <rPr>
        <b/>
        <sz val="11"/>
        <color indexed="8"/>
        <rFont val="Arial"/>
        <family val="2"/>
      </rPr>
      <t>metric tons)
[98.416(a)(13)]</t>
    </r>
  </si>
  <si>
    <r>
      <t>Number of hours that a missing data procedure was used to measure the mass coming out of the production process
 [</t>
    </r>
    <r>
      <rPr>
        <b/>
        <sz val="11"/>
        <color indexed="8"/>
        <rFont val="Arial"/>
        <family val="2"/>
      </rPr>
      <t>98.416(a)(16)]</t>
    </r>
  </si>
  <si>
    <r>
      <t xml:space="preserve">Mass determined using the missing data procedure </t>
    </r>
    <r>
      <rPr>
        <b/>
        <sz val="11"/>
        <color indexed="8"/>
        <rFont val="Arial"/>
        <family val="2"/>
      </rPr>
      <t>(metric tons)
[98.416(a)(16)]</t>
    </r>
  </si>
  <si>
    <r>
      <t>Was the mass determined using a missing data procedure? 
[</t>
    </r>
    <r>
      <rPr>
        <b/>
        <sz val="11"/>
        <color indexed="8"/>
        <rFont val="Arial"/>
        <family val="2"/>
      </rPr>
      <t>98.416(a)(16)]</t>
    </r>
  </si>
  <si>
    <r>
      <t xml:space="preserve">Mass measured coming out of the production process  
</t>
    </r>
    <r>
      <rPr>
        <b/>
        <sz val="11"/>
        <color indexed="8"/>
        <rFont val="Arial"/>
        <family val="2"/>
      </rPr>
      <t>(metric tons)
[98.416(a)(12)]</t>
    </r>
  </si>
  <si>
    <t>Specify f-GHG Category for Purposes of Estimating GWP (if necessary) 
[98.3(c)(5)(ii)]</t>
  </si>
  <si>
    <r>
      <t>If a F-GHG chemical is not listed, search the Substance Registry system by name and/or Chemical Abstracts Service registry number (CASRN) and enter chemical here. If a F-GHG constituent cannot be found via SRS search, add the F-GHG by entering its name and, if available, CASRN 
[</t>
    </r>
    <r>
      <rPr>
        <b/>
        <sz val="11"/>
        <color indexed="10"/>
        <rFont val="Arial"/>
        <family val="2"/>
      </rPr>
      <t>98.416(a)(1)]</t>
    </r>
  </si>
  <si>
    <r>
      <t>Number of hours that a missing data procedure was used to measure the mass fed into the transformation process
[</t>
    </r>
    <r>
      <rPr>
        <b/>
        <sz val="11"/>
        <color indexed="8"/>
        <rFont val="Arial"/>
        <family val="2"/>
      </rPr>
      <t>98.416(a)(16)]</t>
    </r>
  </si>
  <si>
    <r>
      <t>Mass determined using the missing data procedure
(</t>
    </r>
    <r>
      <rPr>
        <b/>
        <sz val="11"/>
        <color indexed="8"/>
        <rFont val="Arial"/>
        <family val="2"/>
      </rPr>
      <t>metric tons)
[98.416(a)(16)]</t>
    </r>
  </si>
  <si>
    <r>
      <t>Was any of the mass that was fed into the transformation process determined using a missing data procedure? 
[9</t>
    </r>
    <r>
      <rPr>
        <b/>
        <sz val="11"/>
        <color indexed="8"/>
        <rFont val="Arial"/>
        <family val="2"/>
      </rPr>
      <t>8.416(a)(16)]</t>
    </r>
  </si>
  <si>
    <r>
      <t xml:space="preserve">Mass fed into the transformation process
</t>
    </r>
    <r>
      <rPr>
        <b/>
        <sz val="11"/>
        <color indexed="8"/>
        <rFont val="Arial"/>
        <family val="2"/>
      </rPr>
      <t>(metric tons)
[98.416(a)(10)]</t>
    </r>
  </si>
  <si>
    <r>
      <t xml:space="preserve">Mass transformed at facility 
</t>
    </r>
    <r>
      <rPr>
        <b/>
        <sz val="11"/>
        <color indexed="8"/>
        <rFont val="Arial"/>
        <family val="2"/>
      </rPr>
      <t>(metric tons)
[98.416(a)(2)]</t>
    </r>
  </si>
  <si>
    <t>Specify f-GHG Category for Purposes of Estimating GWP (if necessary)
 [98.3(c)(5)(ii)]</t>
  </si>
  <si>
    <r>
      <t>Method used to estimate the missing data
[</t>
    </r>
    <r>
      <rPr>
        <b/>
        <sz val="11"/>
        <color indexed="8"/>
        <rFont val="Arial"/>
        <family val="2"/>
      </rPr>
      <t>98.416(a)(16)]</t>
    </r>
  </si>
  <si>
    <r>
      <t>Specify the "Other" measurement method used to determine mass
(</t>
    </r>
    <r>
      <rPr>
        <b/>
        <sz val="11"/>
        <color indexed="8"/>
        <rFont val="Arial"/>
        <family val="2"/>
      </rPr>
      <t>if applicable)
[98.416(a)(16)]</t>
    </r>
  </si>
  <si>
    <r>
      <t>Does your facility destroy F-GHGs?  [</t>
    </r>
    <r>
      <rPr>
        <b/>
        <sz val="11"/>
        <color indexed="8"/>
        <rFont val="Arial"/>
        <family val="2"/>
      </rPr>
      <t>98.416(a)(3)]</t>
    </r>
  </si>
  <si>
    <r>
      <t xml:space="preserve">Mass of the F-GHG destroyed at the facility 
</t>
    </r>
    <r>
      <rPr>
        <b/>
        <sz val="11"/>
        <color indexed="8"/>
        <rFont val="Arial"/>
        <family val="2"/>
      </rPr>
      <t>(metric tons) 
[98.416(a)(3)]</t>
    </r>
  </si>
  <si>
    <r>
      <t xml:space="preserve">Mass fed into the destruction device
 </t>
    </r>
    <r>
      <rPr>
        <b/>
        <sz val="11"/>
        <color indexed="8"/>
        <rFont val="Arial"/>
        <family val="2"/>
      </rPr>
      <t>(metric tons)
[98.416(a)(11)]</t>
    </r>
  </si>
  <si>
    <r>
      <t>Mass determined using the missing data procedure
(</t>
    </r>
    <r>
      <rPr>
        <b/>
        <sz val="11"/>
        <color indexed="8"/>
        <rFont val="Arial"/>
        <family val="2"/>
      </rPr>
      <t>metric tons)
[ 98.416(a)(16)]</t>
    </r>
  </si>
  <si>
    <r>
      <t>Was the F-GHG mass determined using a missing data procedure?
[</t>
    </r>
    <r>
      <rPr>
        <b/>
        <sz val="11"/>
        <color indexed="8"/>
        <rFont val="Arial"/>
        <family val="2"/>
      </rPr>
      <t>98.416(a)(16)]</t>
    </r>
  </si>
  <si>
    <t>Number of hours that a missing data procedure was used to measure the mass fed into the destruction device
[98.416(a)(16)]</t>
  </si>
  <si>
    <t>Reason a missing data procedure was used 
[98.416(a)(16)]</t>
  </si>
  <si>
    <t>Method used to estimate the missing data 
[98.416(a)(16)]</t>
  </si>
  <si>
    <r>
      <t xml:space="preserve">Specify the "Other" measurement method used to determine mass 
</t>
    </r>
    <r>
      <rPr>
        <b/>
        <sz val="11"/>
        <color indexed="8"/>
        <rFont val="Arial"/>
        <family val="2"/>
      </rPr>
      <t>(if applicable)
[98.416(a)(16)]</t>
    </r>
  </si>
  <si>
    <t>Part 4b - Off-Site Transformation Facility Shipment Information</t>
  </si>
  <si>
    <r>
      <t>Mass of the F-GHG or N</t>
    </r>
    <r>
      <rPr>
        <b/>
        <vertAlign val="subscript"/>
        <sz val="11"/>
        <color indexed="8"/>
        <rFont val="Arial"/>
        <family val="2"/>
      </rPr>
      <t>2</t>
    </r>
    <r>
      <rPr>
        <b/>
        <sz val="11"/>
        <color indexed="8"/>
        <rFont val="Arial"/>
        <family val="2"/>
      </rPr>
      <t>O sent to another facility for transformation
(metric tons)
[98.416(a)(14)]</t>
    </r>
  </si>
  <si>
    <r>
      <t>Was the mass determined using a missing data procedure?
[9</t>
    </r>
    <r>
      <rPr>
        <b/>
        <sz val="11"/>
        <color indexed="8"/>
        <rFont val="Arial"/>
        <family val="2"/>
      </rPr>
      <t>8.416(a)(16)]</t>
    </r>
  </si>
  <si>
    <r>
      <t xml:space="preserve">Mass determined using the missing data procedure 
</t>
    </r>
    <r>
      <rPr>
        <b/>
        <sz val="11"/>
        <color indexed="8"/>
        <rFont val="Arial"/>
        <family val="2"/>
      </rPr>
      <t>(metric tons)
[98.416(a)(16)]</t>
    </r>
  </si>
  <si>
    <t>Reason a missing data procedure was used
[98.416(a)(16)]</t>
  </si>
  <si>
    <t>Method used to estimate the missing data
[98.416(a)(16)]</t>
  </si>
  <si>
    <t>Facility Name
[98.416(a)(14)]</t>
  </si>
  <si>
    <t>Facility Name</t>
  </si>
  <si>
    <t>US Street Address</t>
  </si>
  <si>
    <t>US City</t>
  </si>
  <si>
    <t>US State</t>
  </si>
  <si>
    <t>US 5-Digit Zip Code</t>
  </si>
  <si>
    <t>non-US
Country</t>
  </si>
  <si>
    <t>non-US 
Postal Cod</t>
  </si>
  <si>
    <t>non-US 
Province</t>
  </si>
  <si>
    <t>non-US 
City</t>
  </si>
  <si>
    <t>non-US
 Street Address</t>
  </si>
  <si>
    <t>Part 5b - Off-Site Destruction Facility Shipment Information</t>
  </si>
  <si>
    <r>
      <t>Instructions: Provide the following information for N</t>
    </r>
    <r>
      <rPr>
        <b/>
        <vertAlign val="subscript"/>
        <sz val="11"/>
        <color indexed="8"/>
        <rFont val="Arial"/>
        <family val="2"/>
      </rPr>
      <t>2</t>
    </r>
    <r>
      <rPr>
        <b/>
        <sz val="11"/>
        <color indexed="8"/>
        <rFont val="Arial"/>
        <family val="2"/>
      </rPr>
      <t>O or each F-GHG produced that was sent to the facility for destruction.  Report all significant figures (including fractions of a metric ton, if applicable).</t>
    </r>
  </si>
  <si>
    <t>Number of hours that a missing data procedure was used to measure the mass fed into the transformation device
[98.416(a)(16)]</t>
  </si>
  <si>
    <t>Facility Name
[98.416(a)(15)]</t>
  </si>
  <si>
    <t>non-US 
Postal Code</t>
  </si>
  <si>
    <r>
      <t>Quantity of the F-GHG sent to that facility for destruction, except  those removed as by-products or other waste</t>
    </r>
    <r>
      <rPr>
        <b/>
        <sz val="11"/>
        <color indexed="8"/>
        <rFont val="Arial"/>
        <family val="2"/>
      </rPr>
      <t xml:space="preserve">
(metric tons)
[98.416(a)(15)]</t>
    </r>
  </si>
  <si>
    <r>
      <rPr>
        <b/>
        <sz val="11"/>
        <color theme="1"/>
        <rFont val="Arial"/>
        <family val="2"/>
      </rPr>
      <t xml:space="preserve">Was this F-GHG removed from a production process as a BYPRODUCT or OTHER WASTE? </t>
    </r>
    <r>
      <rPr>
        <b/>
        <i/>
        <sz val="11"/>
        <color indexed="8"/>
        <rFont val="Arial"/>
        <family val="2"/>
      </rPr>
      <t xml:space="preserve"> 
</t>
    </r>
    <r>
      <rPr>
        <i/>
        <sz val="11"/>
        <color indexed="8"/>
        <rFont val="Arial"/>
        <family val="2"/>
      </rPr>
      <t xml:space="preserve">
</t>
    </r>
    <r>
      <rPr>
        <b/>
        <sz val="11"/>
        <color indexed="8"/>
        <rFont val="Arial"/>
        <family val="2"/>
      </rPr>
      <t>[98.416(a)(6) and (a)(7)]</t>
    </r>
  </si>
  <si>
    <t>FIND FIRST BLANK CELL IN RANGE (KEY COLUMN B)</t>
  </si>
  <si>
    <t>Relative location of last non-blank text cell in data entry column</t>
  </si>
  <si>
    <t>Identify first blank cell (array formula - must use CTRL+SHIFT+ENTER)</t>
  </si>
  <si>
    <t>Message if row is skipped</t>
  </si>
  <si>
    <t>WARNING:  Data must be entered in sequential rows.  e-GGRT will not process records after an empty row.</t>
  </si>
  <si>
    <t>[ProcessCount]</t>
  </si>
  <si>
    <t>Duplicate</t>
  </si>
  <si>
    <t>Message if row is duplicate</t>
  </si>
  <si>
    <t>Processes</t>
  </si>
  <si>
    <t>Products</t>
  </si>
  <si>
    <t>Onsite Transformation</t>
  </si>
  <si>
    <t>[OffTransFacCount]</t>
  </si>
  <si>
    <t>Onsite Transformation 4b</t>
  </si>
  <si>
    <t>Onsite Transformation 4a</t>
  </si>
  <si>
    <t>Onsite Destruction 5a</t>
  </si>
  <si>
    <t>Onsite Destruction 5b</t>
  </si>
  <si>
    <t>[OffDestFacCount]</t>
  </si>
  <si>
    <t>WARNING:  Unique Identifier is a duplicate.  Enter a new Unique Identifier for the record highlighted in red.</t>
  </si>
  <si>
    <t>5595-10-8</t>
  </si>
  <si>
    <t>NA</t>
  </si>
  <si>
    <t>5528-43-8</t>
  </si>
  <si>
    <t>692-49-9</t>
  </si>
  <si>
    <t>3330-15-2</t>
  </si>
  <si>
    <t>856766-70-6</t>
  </si>
  <si>
    <t>37031-31-5</t>
  </si>
  <si>
    <t>60598-17-6</t>
  </si>
  <si>
    <t>84011-06-3</t>
  </si>
  <si>
    <t>173350-38-4</t>
  </si>
  <si>
    <t>1344118-13-3</t>
  </si>
  <si>
    <t>1344118-11-1</t>
  </si>
  <si>
    <t>481631-19-0</t>
  </si>
  <si>
    <t>22052-86-4</t>
  </si>
  <si>
    <t>380-34-7</t>
  </si>
  <si>
    <t>75-89-8</t>
  </si>
  <si>
    <t>407-38-5</t>
  </si>
  <si>
    <t>32042-38-9</t>
  </si>
  <si>
    <t>422-05-9</t>
  </si>
  <si>
    <t>375-01-9</t>
  </si>
  <si>
    <t>76-37-9</t>
  </si>
  <si>
    <t>382-31-0</t>
  </si>
  <si>
    <t>359-13-7</t>
  </si>
  <si>
    <t>151-67-7</t>
  </si>
  <si>
    <t>425-87-6</t>
  </si>
  <si>
    <t>920979-28-8</t>
  </si>
  <si>
    <t>371-62-0</t>
  </si>
  <si>
    <t>2240-88-2</t>
  </si>
  <si>
    <t>460-40-2</t>
  </si>
  <si>
    <t>1344118-09-7</t>
  </si>
  <si>
    <t>185689-57-0</t>
  </si>
  <si>
    <t>87017-97-8</t>
  </si>
  <si>
    <t>755-02-2</t>
  </si>
  <si>
    <t>461-18-7</t>
  </si>
  <si>
    <t>920-66-1</t>
  </si>
  <si>
    <t>19430-93-4</t>
  </si>
  <si>
    <t>25291-17-2</t>
  </si>
  <si>
    <t>21652-58-4</t>
  </si>
  <si>
    <t>57041-67-5</t>
  </si>
  <si>
    <t>75-61-6</t>
  </si>
  <si>
    <t>461-63-2</t>
  </si>
  <si>
    <t>359-15-9</t>
  </si>
  <si>
    <t>2024-86-4</t>
  </si>
  <si>
    <t>383-63-1</t>
  </si>
  <si>
    <t>338-83-0</t>
  </si>
  <si>
    <t>382-28-5</t>
  </si>
  <si>
    <t>1064698-37-8</t>
  </si>
  <si>
    <t>1093615-61-2</t>
  </si>
  <si>
    <t>462-51-1</t>
  </si>
  <si>
    <t>460-22-0</t>
  </si>
  <si>
    <t>406-90-6</t>
  </si>
  <si>
    <t>13838-16-9</t>
  </si>
  <si>
    <t>75-38-7</t>
  </si>
  <si>
    <t>75-02-5</t>
  </si>
  <si>
    <t>754-12-1</t>
  </si>
  <si>
    <t>1645-83-6</t>
  </si>
  <si>
    <t>29118-25-0</t>
  </si>
  <si>
    <t>677-21-4</t>
  </si>
  <si>
    <t>354-33-6</t>
  </si>
  <si>
    <t>359-35-3</t>
  </si>
  <si>
    <t>374-27-6</t>
  </si>
  <si>
    <t>811-97-2</t>
  </si>
  <si>
    <t>430-66-0</t>
  </si>
  <si>
    <t>420-46-2</t>
  </si>
  <si>
    <t>624-72-6</t>
  </si>
  <si>
    <t>75-37-6</t>
  </si>
  <si>
    <t>353-36-6</t>
  </si>
  <si>
    <t>2252-84-8</t>
  </si>
  <si>
    <t>431-89-0</t>
  </si>
  <si>
    <t>75-46-7</t>
  </si>
  <si>
    <t>677-56-5</t>
  </si>
  <si>
    <t>431-63-0</t>
  </si>
  <si>
    <t>690-39-1</t>
  </si>
  <si>
    <t>679-86-7</t>
  </si>
  <si>
    <t>1814-88-6</t>
  </si>
  <si>
    <t>24270-66-4</t>
  </si>
  <si>
    <t>431-31-2</t>
  </si>
  <si>
    <t>460-73-1</t>
  </si>
  <si>
    <t>421-07-8</t>
  </si>
  <si>
    <t>420-45-1</t>
  </si>
  <si>
    <t>75-10-5</t>
  </si>
  <si>
    <t>375-17-7</t>
  </si>
  <si>
    <t>406-58-6</t>
  </si>
  <si>
    <t>593-53-3</t>
  </si>
  <si>
    <t>138495-42-8</t>
  </si>
  <si>
    <t>3822-68-2</t>
  </si>
  <si>
    <t>1691-17-4</t>
  </si>
  <si>
    <t>421-14-7</t>
  </si>
  <si>
    <t>2356-62-9</t>
  </si>
  <si>
    <t>32778-11-3</t>
  </si>
  <si>
    <t>78522-47-1</t>
  </si>
  <si>
    <t>20193-67-3</t>
  </si>
  <si>
    <t>22410-44-2</t>
  </si>
  <si>
    <t>84011-15-4</t>
  </si>
  <si>
    <t>1885-48-9</t>
  </si>
  <si>
    <t>425-88-7</t>
  </si>
  <si>
    <t>460-43-5</t>
  </si>
  <si>
    <t>690-22-2</t>
  </si>
  <si>
    <t>134769-21-4</t>
  </si>
  <si>
    <t>428454-68-6</t>
  </si>
  <si>
    <t>156053-88-2</t>
  </si>
  <si>
    <t>26103-08-2</t>
  </si>
  <si>
    <t>188690-78-0</t>
  </si>
  <si>
    <t>375-03-1</t>
  </si>
  <si>
    <t>171182-95-9</t>
  </si>
  <si>
    <t>22052-84-2</t>
  </si>
  <si>
    <t>406-78-0</t>
  </si>
  <si>
    <t>382-34-3</t>
  </si>
  <si>
    <t>333-36-8</t>
  </si>
  <si>
    <t>13171-18-1</t>
  </si>
  <si>
    <t>160620-20-2</t>
  </si>
  <si>
    <t>50807-77-7</t>
  </si>
  <si>
    <t>35042-99-0</t>
  </si>
  <si>
    <t>22052-81-9</t>
  </si>
  <si>
    <t>378-16-5</t>
  </si>
  <si>
    <t>512-51-6</t>
  </si>
  <si>
    <t>E1730133</t>
  </si>
  <si>
    <t>163702-07-6, 163702-08-7</t>
  </si>
  <si>
    <t>163702-05-4, 163702-06-5</t>
  </si>
  <si>
    <t>132182-92-4</t>
  </si>
  <si>
    <t>297730-93-9</t>
  </si>
  <si>
    <t>73287-23-7</t>
  </si>
  <si>
    <t>485399-46-0</t>
  </si>
  <si>
    <t>205367-61-9</t>
  </si>
  <si>
    <t>485399-48-2</t>
  </si>
  <si>
    <t>173350-37-3</t>
  </si>
  <si>
    <t>249932-25-0</t>
  </si>
  <si>
    <t>249932-26-1</t>
  </si>
  <si>
    <t>188690-77-9</t>
  </si>
  <si>
    <t>69991-67-9 (d)</t>
  </si>
  <si>
    <t>69991-67-9 (e)</t>
  </si>
  <si>
    <t>69991-67-9 (a)</t>
  </si>
  <si>
    <t>69991-67-9 (c)</t>
  </si>
  <si>
    <t>26675-46-7</t>
  </si>
  <si>
    <t>431-47-0</t>
  </si>
  <si>
    <t>433-53-4</t>
  </si>
  <si>
    <t>1538-06-3</t>
  </si>
  <si>
    <t>7783-54-2</t>
  </si>
  <si>
    <t>10024-97-2</t>
  </si>
  <si>
    <t>756-13-8</t>
  </si>
  <si>
    <t>773-14-8</t>
  </si>
  <si>
    <t>357-26-6</t>
  </si>
  <si>
    <t>360-89-4</t>
  </si>
  <si>
    <t>685-63-2</t>
  </si>
  <si>
    <t>209597-28-4</t>
  </si>
  <si>
    <t>197218-56-7</t>
  </si>
  <si>
    <t>115-25-3</t>
  </si>
  <si>
    <t>931-91-9</t>
  </si>
  <si>
    <t>60433-11-6</t>
  </si>
  <si>
    <t>60433-12-7</t>
  </si>
  <si>
    <t>343269-97-6</t>
  </si>
  <si>
    <t>313064-40-3</t>
  </si>
  <si>
    <t>1344118-10-0</t>
  </si>
  <si>
    <t>271257-42-2</t>
  </si>
  <si>
    <t>559-40-0</t>
  </si>
  <si>
    <t>116-14-3</t>
  </si>
  <si>
    <t>76-16-4</t>
  </si>
  <si>
    <t>116-15-4</t>
  </si>
  <si>
    <t>75-73-0</t>
  </si>
  <si>
    <t>76-19-7</t>
  </si>
  <si>
    <t>355-25-9</t>
  </si>
  <si>
    <t>678-26-2</t>
  </si>
  <si>
    <t>355-42-0</t>
  </si>
  <si>
    <t>335-57-9</t>
  </si>
  <si>
    <t>307-34-6</t>
  </si>
  <si>
    <t>306-94-5</t>
  </si>
  <si>
    <t>69991-67-9 (b)</t>
  </si>
  <si>
    <t>1187-93-5</t>
  </si>
  <si>
    <t>28523-86-6</t>
  </si>
  <si>
    <t>102687-65-0</t>
  </si>
  <si>
    <t>2551-62-4</t>
  </si>
  <si>
    <t>2261-01-0</t>
  </si>
  <si>
    <t>2314-97-8</t>
  </si>
  <si>
    <t>74123-20-9</t>
  </si>
  <si>
    <t>85358-65-2</t>
  </si>
  <si>
    <t>373-80-8</t>
  </si>
  <si>
    <r>
      <t>Unique Identifier 
[</t>
    </r>
    <r>
      <rPr>
        <b/>
        <sz val="11"/>
        <color indexed="8"/>
        <rFont val="Arial"/>
        <family val="2"/>
      </rPr>
      <t>98.416(a)]</t>
    </r>
  </si>
  <si>
    <r>
      <t>Description 
(</t>
    </r>
    <r>
      <rPr>
        <b/>
        <sz val="11"/>
        <color indexed="8"/>
        <rFont val="Arial"/>
        <family val="2"/>
      </rPr>
      <t>optional)
[98.416(a)]</t>
    </r>
  </si>
  <si>
    <r>
      <t>Does the process produce F-GHGs and/or N</t>
    </r>
    <r>
      <rPr>
        <b/>
        <vertAlign val="subscript"/>
        <sz val="11"/>
        <color indexed="8"/>
        <rFont val="Arial"/>
        <family val="2"/>
      </rPr>
      <t>2</t>
    </r>
    <r>
      <rPr>
        <b/>
        <sz val="11"/>
        <color indexed="8"/>
        <rFont val="Arial"/>
        <family val="2"/>
      </rPr>
      <t>O? 
[98.416(a)(1)]</t>
    </r>
  </si>
  <si>
    <t>WARNING:  Facility Name is a duplicate.  Enter a new Facility Name for the record highlighted in red.</t>
  </si>
  <si>
    <t>[TransIDCount]</t>
  </si>
  <si>
    <t>[ProductIDCount]</t>
  </si>
  <si>
    <t>Unique Production Process Identifier [98.416(a)]</t>
  </si>
  <si>
    <t>Unique Transformation Process Identifier 
[98.416(a)]</t>
  </si>
  <si>
    <r>
      <t>Produced F-GHG
 If not listed, select "Search Extended List" to activate column 'D' for a comprehensive list or select "Other F-GHG not listed" and enter the information required in columns 'G' and 'H'. If the process produces two or more F-GHGs simultaneously, and their concentrations in the product exceed 0.1 percent by weight, list the individual F-GHG constituents of the product in order of declining concentrations in the product 
[</t>
    </r>
    <r>
      <rPr>
        <b/>
        <sz val="11"/>
        <color indexed="8"/>
        <rFont val="Arial"/>
        <family val="2"/>
      </rPr>
      <t>98.416(a)(1)]</t>
    </r>
  </si>
  <si>
    <r>
      <t>Included F-GHG or N</t>
    </r>
    <r>
      <rPr>
        <b/>
        <vertAlign val="subscript"/>
        <sz val="11"/>
        <color indexed="8"/>
        <rFont val="Arial"/>
        <family val="2"/>
      </rPr>
      <t>2</t>
    </r>
    <r>
      <rPr>
        <b/>
        <sz val="11"/>
        <color indexed="8"/>
        <rFont val="Arial"/>
        <family val="2"/>
      </rPr>
      <t>O
 (if not listed, select "Search Extended List" to activate column 'D' for a comprehensive list or select "Other F-GHG not listed" and enter the information required in columns 'G' and 'H')
 [98.416(a)(2))]</t>
    </r>
  </si>
  <si>
    <r>
      <t xml:space="preserve">Previously produced F-GHG that was destroyed at the facility
 </t>
    </r>
    <r>
      <rPr>
        <b/>
        <sz val="11"/>
        <color indexed="8"/>
        <rFont val="Arial"/>
        <family val="2"/>
      </rPr>
      <t>(if not listed, select "Search Extended List" to activate column 'C' for a comprehensive list or select "Other F-GHG not listed" and enter the information required in columns 'F' and 'G')
[98.416(a)(3)]</t>
    </r>
  </si>
  <si>
    <r>
      <t xml:space="preserve">Previously produced F-GHG that was sent to another facility for transformation
 </t>
    </r>
    <r>
      <rPr>
        <b/>
        <sz val="11"/>
        <color indexed="8"/>
        <rFont val="Arial"/>
        <family val="2"/>
      </rPr>
      <t>(if not listed, select "Search Extended List" to activate column 'D' for a comprehensive list or select "Other F-GHG not listed" and enter the information required in columns 'G' and 'H')
[98.416(a)(3)]</t>
    </r>
  </si>
  <si>
    <r>
      <t xml:space="preserve">F-GHG that is sent to another facility for destruction, except those removed as by-products or other waste
 </t>
    </r>
    <r>
      <rPr>
        <b/>
        <sz val="11"/>
        <color indexed="8"/>
        <rFont val="Arial"/>
        <family val="2"/>
      </rPr>
      <t>(if not listed, select "Search Extended List" to activate column 'D' for a comprehensive list or select "Other F-GHG not listed" and enter the information required in columns 'G' and 'H')
[98.416(a)(3)]</t>
    </r>
  </si>
  <si>
    <t>Chemical Name</t>
  </si>
  <si>
    <t>GHG_EZForm</t>
  </si>
  <si>
    <r>
      <t>Does the process transform a F-GHG and/or N</t>
    </r>
    <r>
      <rPr>
        <b/>
        <vertAlign val="subscript"/>
        <sz val="11"/>
        <color indexed="8"/>
        <rFont val="Arial"/>
        <family val="2"/>
      </rPr>
      <t>2</t>
    </r>
    <r>
      <rPr>
        <b/>
        <sz val="11"/>
        <color indexed="8"/>
        <rFont val="Arial"/>
        <family val="2"/>
      </rPr>
      <t>O produced at an off-site location?
[98.416(a)(2)]</t>
    </r>
  </si>
  <si>
    <t xml:space="preserve">Is the unique identifier associated with a production process, a transformation process or both?
</t>
  </si>
  <si>
    <t>Both Production and Transformation Process</t>
  </si>
  <si>
    <t>Production Process</t>
  </si>
  <si>
    <t>Transformation Process</t>
  </si>
  <si>
    <t>Saturated hydrofluorocarbons (HFCs) with 2 or fewer carbon-hydrogen bonds; GWP = 3,700</t>
  </si>
  <si>
    <t>Saturated hydrofluoroethers (HFEs) and hydrochlorofluoroethers (HCFEs) with 1 carbon-hydrogen bond; GWP =  5,700</t>
  </si>
  <si>
    <t>Unsaturated perfluorocarbons (PFCs), unsaturated HFCs, unsaturated hydrochlorofluorocarbons (HCFCs), unsaturated halogenated ethers, unsaturated halogenated esters, fluorinated aldehydes, and fluorinated ketones; GWP = 1</t>
  </si>
  <si>
    <t>[F-GHG_List_Long]</t>
  </si>
  <si>
    <t>[CASRN]</t>
  </si>
  <si>
    <t>Perfluoroethyl vinyl ether</t>
  </si>
  <si>
    <t>HFE-356mmz1</t>
  </si>
  <si>
    <t>Perfluorosolve PFS-2</t>
  </si>
  <si>
    <t>DET</t>
  </si>
  <si>
    <t>HT-80</t>
  </si>
  <si>
    <t>D05</t>
  </si>
  <si>
    <t>Perfluoropropyl vinyl ether</t>
  </si>
  <si>
    <t>2H-perfluoro(5-methyl-3,6-dioxanonane)</t>
  </si>
  <si>
    <t>Trifluoromethanesulfonyl fluoride</t>
  </si>
  <si>
    <t>Carbonic difluoride</t>
  </si>
  <si>
    <t>Trifluoroacetyl fluoride</t>
  </si>
  <si>
    <t>PFC-5-1-14 (Perfluorohexane, FC 72)</t>
  </si>
  <si>
    <t>Perfluorodiethyl ether</t>
  </si>
  <si>
    <t>Perfluorobutanesulfonyl fluoride</t>
  </si>
  <si>
    <t>Perfluoropropionyl fluoride</t>
  </si>
  <si>
    <t>Perfluorobutyliodide</t>
  </si>
  <si>
    <t>Hexafluorooxetane</t>
  </si>
  <si>
    <t>Hexafluoropropylene oxide</t>
  </si>
  <si>
    <t>Propanoic Acid, 3-[1-[Difluoro [ (Trifluoroethenyl oxy] Methyl]-1,2,2,2-Tetrafluoroethoxy] -2,2,3,3-Tetrafluoro-, Methyl Ester</t>
  </si>
  <si>
    <t>10493-43-3</t>
  </si>
  <si>
    <t>161075-02-1 (q)</t>
  </si>
  <si>
    <t>161075-02-1 (r)</t>
  </si>
  <si>
    <t>161075-02-1 (s)</t>
  </si>
  <si>
    <t>161075-02-1 (t)</t>
  </si>
  <si>
    <t>1623-05-8</t>
  </si>
  <si>
    <t>3330-14-1</t>
  </si>
  <si>
    <t>335-05-7</t>
  </si>
  <si>
    <t>353-50-4</t>
  </si>
  <si>
    <t>354-34-7</t>
  </si>
  <si>
    <t>358-21-4</t>
  </si>
  <si>
    <t>375-72-4</t>
  </si>
  <si>
    <t>422-61-7</t>
  </si>
  <si>
    <t>423-39-2</t>
  </si>
  <si>
    <t>425-82-1</t>
  </si>
  <si>
    <t>63863-43-4</t>
  </si>
  <si>
    <t>665-16-7</t>
  </si>
  <si>
    <r>
      <t xml:space="preserve">The following f-GHGs are listed only by name in the f-GHG pick lists on the preceding tabs.  The f-GHGs below are presented in the same order as in the pick lists.  </t>
    </r>
    <r>
      <rPr>
        <b/>
        <sz val="10"/>
        <color indexed="8"/>
        <rFont val="Arial"/>
        <family val="2"/>
      </rPr>
      <t>Use Ctrl+F to search this list by name or CASRN</t>
    </r>
    <r>
      <rPr>
        <sz val="10"/>
        <color indexed="8"/>
        <rFont val="Arial"/>
        <family val="2"/>
      </rPr>
      <t>.  Once you have identified the f-GHG please note the f-GHG name used in this Inputs Form and its location within the pick list so that you can more easily locate it in the pick lists.</t>
    </r>
  </si>
  <si>
    <t>Listing of f-GHGs for Use in Subpart OO Producers Form</t>
  </si>
  <si>
    <t>Position Indicators</t>
  </si>
  <si>
    <t>Extended List</t>
  </si>
  <si>
    <t>Short List</t>
  </si>
  <si>
    <t>1 of 35</t>
  </si>
  <si>
    <t>2 of 35</t>
  </si>
  <si>
    <t>3 of 35</t>
  </si>
  <si>
    <t>4 of 35</t>
  </si>
  <si>
    <t>5 of 35</t>
  </si>
  <si>
    <t>6 of 35</t>
  </si>
  <si>
    <t>7 of 35</t>
  </si>
  <si>
    <t>8 of 35</t>
  </si>
  <si>
    <t>9 of 35</t>
  </si>
  <si>
    <t>10 of 35</t>
  </si>
  <si>
    <t>11 of 35</t>
  </si>
  <si>
    <t>12 of 35</t>
  </si>
  <si>
    <t>13 of 35</t>
  </si>
  <si>
    <t>14 of 35</t>
  </si>
  <si>
    <t>15 of 35</t>
  </si>
  <si>
    <t>16 of 35</t>
  </si>
  <si>
    <t>17 of 35</t>
  </si>
  <si>
    <t>18 of 35</t>
  </si>
  <si>
    <t>19 of 35</t>
  </si>
  <si>
    <t>20 of 35</t>
  </si>
  <si>
    <t>21 of 35</t>
  </si>
  <si>
    <t>22 of 35</t>
  </si>
  <si>
    <t>23 of 35</t>
  </si>
  <si>
    <t>24 of 35</t>
  </si>
  <si>
    <t>25 of 35</t>
  </si>
  <si>
    <t>26 of 35</t>
  </si>
  <si>
    <t>27 of 35</t>
  </si>
  <si>
    <t>28 of 35</t>
  </si>
  <si>
    <t>29 of 35</t>
  </si>
  <si>
    <t>30 of 35</t>
  </si>
  <si>
    <t>31 of 35</t>
  </si>
  <si>
    <t>32 of 35</t>
  </si>
  <si>
    <t>33 of 35</t>
  </si>
  <si>
    <t>34 of 35</t>
  </si>
  <si>
    <t>35 of 35</t>
  </si>
  <si>
    <t>161075-02-01 (a)</t>
  </si>
  <si>
    <t>161075-02-01 (b)</t>
  </si>
  <si>
    <t>161075-02-01 (c)</t>
  </si>
  <si>
    <t>428-59-1</t>
  </si>
  <si>
    <t>Saturated HFEs and HCFEs with 2 carbon-hydrogen bonds; GWP = 2,600</t>
  </si>
  <si>
    <t>Saturated HFEs and HCFEs with 3 or more carbon-hydrogen bonds; GWP = 270</t>
  </si>
  <si>
    <t>Please identify the f-GHGs and N20 produced by processes at the facility.  For each product identify process in Column B and the name of the product in Columns C and D.  A list of common f-GHGs is presented in Col C.  If the product in question is not present in Column C then select “Search Extended List” and find the product in Column D.  A complete list of products can be found on the Listed f-GHGs page.</t>
  </si>
  <si>
    <t>Please identify the f-GHGs and N20 transformed at the facility.  For each f-GHG or N2O transformed identify process in Column B and the name of the f-GHG or N2O in Columns C and D.  A list of common f-GHGs is presented in Col C.  If the product in question is not present in Column C then select “Search Extended List” and find the product in Column D.  A complete list of products can be found on the Listed f-GHGs page.</t>
  </si>
  <si>
    <t xml:space="preserve">Please identify each F-GHG that was previously produced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t>
  </si>
  <si>
    <t>Please identify the name and address of the offsite transformation facility to which f-GHG or N20 is sent in Part 4a.  Then identify the specific f-GHG or N20 that are sent to each transformation facility in Part 4b.</t>
  </si>
  <si>
    <t>Please identify the name and address of the offsite destruction facility to which f-GHG or N20 is sent in Part 5a.  Then identify the specific f-GHG or N20 that are sent to each destruction facility in Part 5b.</t>
  </si>
  <si>
    <t>Pentafluoro(trifluoromethoxy)-ethane</t>
  </si>
  <si>
    <t>1,1,1,3,3,5,5,7,7,9,9,11,11-tridecafluoro-2,4,6,8,10-pentaoxadodecan-12-oyl fluoride</t>
  </si>
  <si>
    <t>C5F13N</t>
  </si>
  <si>
    <t>Perfluorocyclohexane</t>
  </si>
  <si>
    <t>HEPTAFLUOROPROPYL TRIFLUOROMETHYL ETHER</t>
  </si>
  <si>
    <t>Perfluoro-2-(2-Fluorosulfonylethoxy) Propyl Vinyl Ether</t>
  </si>
  <si>
    <t>Perfluoro(methylcyclopropane)</t>
  </si>
  <si>
    <t>1 of 205</t>
  </si>
  <si>
    <t>2 of 205</t>
  </si>
  <si>
    <t>3 of 205</t>
  </si>
  <si>
    <t>4 of 205</t>
  </si>
  <si>
    <t>5 of 205</t>
  </si>
  <si>
    <t>6 of 205</t>
  </si>
  <si>
    <t>7 of 205</t>
  </si>
  <si>
    <t>8 of 205</t>
  </si>
  <si>
    <t>9 of 205</t>
  </si>
  <si>
    <t>10 of 205</t>
  </si>
  <si>
    <t>11 of 205</t>
  </si>
  <si>
    <t>12 of 205</t>
  </si>
  <si>
    <t>13 of 205</t>
  </si>
  <si>
    <t>14 of 205</t>
  </si>
  <si>
    <t>15 of 205</t>
  </si>
  <si>
    <t>16 of 205</t>
  </si>
  <si>
    <t>17 of 205</t>
  </si>
  <si>
    <t>18 of 205</t>
  </si>
  <si>
    <t>19 of 205</t>
  </si>
  <si>
    <t>20 of 205</t>
  </si>
  <si>
    <t>21 of 205</t>
  </si>
  <si>
    <t>22 of 205</t>
  </si>
  <si>
    <t>23 of 205</t>
  </si>
  <si>
    <t>24 of 205</t>
  </si>
  <si>
    <t>25 of 205</t>
  </si>
  <si>
    <t>26 of 205</t>
  </si>
  <si>
    <t>27 of 205</t>
  </si>
  <si>
    <t>28 of 205</t>
  </si>
  <si>
    <t>29 of 205</t>
  </si>
  <si>
    <t>30 of 205</t>
  </si>
  <si>
    <t>31 of 205</t>
  </si>
  <si>
    <t>32 of 205</t>
  </si>
  <si>
    <t>33 of 205</t>
  </si>
  <si>
    <t>34 of 205</t>
  </si>
  <si>
    <t>35 of 205</t>
  </si>
  <si>
    <t>36 of 205</t>
  </si>
  <si>
    <t>37 of 205</t>
  </si>
  <si>
    <t>38 of 205</t>
  </si>
  <si>
    <t>39 of 205</t>
  </si>
  <si>
    <t>40 of 205</t>
  </si>
  <si>
    <t>41 of 205</t>
  </si>
  <si>
    <t>42 of 205</t>
  </si>
  <si>
    <t>43 of 205</t>
  </si>
  <si>
    <t>44 of 205</t>
  </si>
  <si>
    <t>45 of 205</t>
  </si>
  <si>
    <t>46 of 205</t>
  </si>
  <si>
    <t>47 of 205</t>
  </si>
  <si>
    <t>48 of 205</t>
  </si>
  <si>
    <t>49 of 205</t>
  </si>
  <si>
    <t>50 of 205</t>
  </si>
  <si>
    <t>51 of 205</t>
  </si>
  <si>
    <t>52 of 205</t>
  </si>
  <si>
    <t>53 of 205</t>
  </si>
  <si>
    <t>54 of 205</t>
  </si>
  <si>
    <t>55 of 205</t>
  </si>
  <si>
    <t>56 of 205</t>
  </si>
  <si>
    <t>57 of 205</t>
  </si>
  <si>
    <t>58 of 205</t>
  </si>
  <si>
    <t>59 of 205</t>
  </si>
  <si>
    <t>60 of 205</t>
  </si>
  <si>
    <t>61 of 205</t>
  </si>
  <si>
    <t>62 of 205</t>
  </si>
  <si>
    <t>63 of 205</t>
  </si>
  <si>
    <t>64 of 205</t>
  </si>
  <si>
    <t>65 of 205</t>
  </si>
  <si>
    <t>66 of 205</t>
  </si>
  <si>
    <t>67 of 205</t>
  </si>
  <si>
    <t>68 of 205</t>
  </si>
  <si>
    <t>69 of 205</t>
  </si>
  <si>
    <t>70 of 205</t>
  </si>
  <si>
    <t>71 of 205</t>
  </si>
  <si>
    <t>72 of 205</t>
  </si>
  <si>
    <t>73 of 205</t>
  </si>
  <si>
    <t>74 of 205</t>
  </si>
  <si>
    <t>75 of 205</t>
  </si>
  <si>
    <t>76 of 205</t>
  </si>
  <si>
    <t>77 of 205</t>
  </si>
  <si>
    <t>78 of 205</t>
  </si>
  <si>
    <t>79 of 205</t>
  </si>
  <si>
    <t>80 of 205</t>
  </si>
  <si>
    <t>81 of 205</t>
  </si>
  <si>
    <t>82 of 205</t>
  </si>
  <si>
    <t>83 of 205</t>
  </si>
  <si>
    <t>84 of 205</t>
  </si>
  <si>
    <t>85 of 205</t>
  </si>
  <si>
    <t>86 of 205</t>
  </si>
  <si>
    <t>87 of 205</t>
  </si>
  <si>
    <t>88 of 205</t>
  </si>
  <si>
    <t>89 of 205</t>
  </si>
  <si>
    <t>90 of 205</t>
  </si>
  <si>
    <t>91 of 205</t>
  </si>
  <si>
    <t>92 of 205</t>
  </si>
  <si>
    <t>93 of 205</t>
  </si>
  <si>
    <t>94 of 205</t>
  </si>
  <si>
    <t>95 of 205</t>
  </si>
  <si>
    <t>96 of 205</t>
  </si>
  <si>
    <t>97 of 205</t>
  </si>
  <si>
    <t>98 of 205</t>
  </si>
  <si>
    <t>99 of 205</t>
  </si>
  <si>
    <t>100 of 205</t>
  </si>
  <si>
    <t>101 of 205</t>
  </si>
  <si>
    <t>102 of 205</t>
  </si>
  <si>
    <t>103 of 205</t>
  </si>
  <si>
    <t>104 of 205</t>
  </si>
  <si>
    <t>105 of 205</t>
  </si>
  <si>
    <t>106 of 205</t>
  </si>
  <si>
    <t>107 of 205</t>
  </si>
  <si>
    <t>108 of 205</t>
  </si>
  <si>
    <t>109 of 205</t>
  </si>
  <si>
    <t>110 of 205</t>
  </si>
  <si>
    <t>111 of 205</t>
  </si>
  <si>
    <t>112 of 205</t>
  </si>
  <si>
    <t>113 of 205</t>
  </si>
  <si>
    <t>114 of 205</t>
  </si>
  <si>
    <t>115 of 205</t>
  </si>
  <si>
    <t>116 of 205</t>
  </si>
  <si>
    <t>117 of 205</t>
  </si>
  <si>
    <t>118 of 205</t>
  </si>
  <si>
    <t>119 of 205</t>
  </si>
  <si>
    <t>120 of 205</t>
  </si>
  <si>
    <t>121 of 205</t>
  </si>
  <si>
    <t>122 of 205</t>
  </si>
  <si>
    <t>123 of 205</t>
  </si>
  <si>
    <t>124 of 205</t>
  </si>
  <si>
    <t>125 of 205</t>
  </si>
  <si>
    <t>126 of 205</t>
  </si>
  <si>
    <t>127 of 205</t>
  </si>
  <si>
    <t>128 of 205</t>
  </si>
  <si>
    <t>129 of 205</t>
  </si>
  <si>
    <t>130 of 205</t>
  </si>
  <si>
    <t>131 of 205</t>
  </si>
  <si>
    <t>132 of 205</t>
  </si>
  <si>
    <t>133 of 205</t>
  </si>
  <si>
    <t>134 of 205</t>
  </si>
  <si>
    <t>135 of 205</t>
  </si>
  <si>
    <t>136 of 205</t>
  </si>
  <si>
    <t>137 of 205</t>
  </si>
  <si>
    <t>138 of 205</t>
  </si>
  <si>
    <t>139 of 205</t>
  </si>
  <si>
    <t>140 of 205</t>
  </si>
  <si>
    <t>141 of 205</t>
  </si>
  <si>
    <t>142 of 205</t>
  </si>
  <si>
    <t>143 of 205</t>
  </si>
  <si>
    <t>144 of 205</t>
  </si>
  <si>
    <t>145 of 205</t>
  </si>
  <si>
    <t>146 of 205</t>
  </si>
  <si>
    <t>147 of 205</t>
  </si>
  <si>
    <t>148 of 205</t>
  </si>
  <si>
    <t>149 of 205</t>
  </si>
  <si>
    <t>150 of 205</t>
  </si>
  <si>
    <t>151 of 205</t>
  </si>
  <si>
    <t>152 of 205</t>
  </si>
  <si>
    <t>153 of 205</t>
  </si>
  <si>
    <t>154 of 205</t>
  </si>
  <si>
    <t>155 of 205</t>
  </si>
  <si>
    <t>156 of 205</t>
  </si>
  <si>
    <t>157 of 205</t>
  </si>
  <si>
    <t>158 of 205</t>
  </si>
  <si>
    <t>159 of 205</t>
  </si>
  <si>
    <t>160 of 205</t>
  </si>
  <si>
    <t>161 of 205</t>
  </si>
  <si>
    <t>162 of 205</t>
  </si>
  <si>
    <t>163 of 205</t>
  </si>
  <si>
    <t>164 of 205</t>
  </si>
  <si>
    <t>165 of 205</t>
  </si>
  <si>
    <t>166 of 205</t>
  </si>
  <si>
    <t>167 of 205</t>
  </si>
  <si>
    <t>168 of 205</t>
  </si>
  <si>
    <t>169 of 205</t>
  </si>
  <si>
    <t>170 of 205</t>
  </si>
  <si>
    <t>171 of 205</t>
  </si>
  <si>
    <t>172 of 205</t>
  </si>
  <si>
    <t>173 of 205</t>
  </si>
  <si>
    <t>174 of 205</t>
  </si>
  <si>
    <t>175 of 205</t>
  </si>
  <si>
    <t>176 of 205</t>
  </si>
  <si>
    <t>177 of 205</t>
  </si>
  <si>
    <t>178 of 205</t>
  </si>
  <si>
    <t>179 of 205</t>
  </si>
  <si>
    <t>180 of 205</t>
  </si>
  <si>
    <t>181 of 205</t>
  </si>
  <si>
    <t>182 of 205</t>
  </si>
  <si>
    <t>183 of 205</t>
  </si>
  <si>
    <t>184 of 205</t>
  </si>
  <si>
    <t>185 of 205</t>
  </si>
  <si>
    <t>186 of 205</t>
  </si>
  <si>
    <t>187 of 205</t>
  </si>
  <si>
    <t>188 of 205</t>
  </si>
  <si>
    <t>189 of 205</t>
  </si>
  <si>
    <t>190 of 205</t>
  </si>
  <si>
    <t>191 of 205</t>
  </si>
  <si>
    <t>192 of 205</t>
  </si>
  <si>
    <t>193 of 205</t>
  </si>
  <si>
    <t>194 of 205</t>
  </si>
  <si>
    <t>195 of 205</t>
  </si>
  <si>
    <t>196 of 205</t>
  </si>
  <si>
    <t>197 of 205</t>
  </si>
  <si>
    <t>198 of 205</t>
  </si>
  <si>
    <t>199 of 205</t>
  </si>
  <si>
    <t>200 of 205</t>
  </si>
  <si>
    <t>201 of 205</t>
  </si>
  <si>
    <t>202 of 205</t>
  </si>
  <si>
    <t>203 of 205</t>
  </si>
  <si>
    <t>204 of 205</t>
  </si>
  <si>
    <t>205 of 205</t>
  </si>
  <si>
    <t>21703-49-1</t>
  </si>
  <si>
    <t>2062-98-8</t>
  </si>
  <si>
    <t>678-29-5</t>
  </si>
  <si>
    <t>355-68-0</t>
  </si>
  <si>
    <t>59426-77-6</t>
  </si>
  <si>
    <t>16090-14-5</t>
  </si>
  <si>
    <t>379-16-8</t>
  </si>
  <si>
    <t>HCFC-1233zd(E)</t>
  </si>
  <si>
    <t>2,3,3,3-Tetrafluoro-2-(heptafluoropropoxy)propanoyl fluoride</t>
  </si>
  <si>
    <t>Updated: 01/25/2017</t>
  </si>
  <si>
    <t xml:space="preserve">Please identify the processes that produce or transform f-GHGs or Nitrous Oxide at the facility in Part 2 of this page.  Process Identifiers entered in Column B will be used as the basis for the process identification picklists presented on the Products and Onsite Transformation pages.  Please do not skip rows. </t>
  </si>
</sst>
</file>

<file path=xl/styles.xml><?xml version="1.0" encoding="utf-8"?>
<styleSheet xmlns="http://schemas.openxmlformats.org/spreadsheetml/2006/main" xmlns:mc="http://schemas.openxmlformats.org/markup-compatibility/2006" xmlns:x14ac="http://schemas.microsoft.com/office/spreadsheetml/2009/9/ac" mc:Ignorable="x14ac">
  <fonts count="36" x14ac:knownFonts="1">
    <font>
      <sz val="11"/>
      <color theme="1"/>
      <name val="Calibri"/>
      <family val="2"/>
      <scheme val="minor"/>
    </font>
    <font>
      <sz val="11"/>
      <color indexed="8"/>
      <name val="Arial"/>
      <family val="2"/>
    </font>
    <font>
      <i/>
      <sz val="11"/>
      <color indexed="8"/>
      <name val="Arial"/>
      <family val="2"/>
    </font>
    <font>
      <sz val="8"/>
      <color indexed="8"/>
      <name val="Arial"/>
      <family val="2"/>
    </font>
    <font>
      <i/>
      <sz val="11"/>
      <name val="Arial"/>
      <family val="2"/>
    </font>
    <font>
      <b/>
      <sz val="14"/>
      <color indexed="8"/>
      <name val="Arial"/>
      <family val="2"/>
    </font>
    <font>
      <b/>
      <sz val="11"/>
      <color indexed="8"/>
      <name val="Arial"/>
      <family val="2"/>
    </font>
    <font>
      <b/>
      <vertAlign val="subscript"/>
      <sz val="14"/>
      <color indexed="8"/>
      <name val="Arial"/>
      <family val="2"/>
    </font>
    <font>
      <b/>
      <vertAlign val="subscript"/>
      <sz val="11"/>
      <color indexed="8"/>
      <name val="Arial"/>
      <family val="2"/>
    </font>
    <font>
      <b/>
      <sz val="11"/>
      <color indexed="10"/>
      <name val="Arial"/>
      <family val="2"/>
    </font>
    <font>
      <b/>
      <sz val="11"/>
      <name val="Arial"/>
      <family val="2"/>
    </font>
    <font>
      <sz val="11"/>
      <name val="Arial"/>
      <family val="2"/>
    </font>
    <font>
      <u/>
      <sz val="8.8000000000000007"/>
      <color theme="10"/>
      <name val="Calibri"/>
      <family val="2"/>
    </font>
    <font>
      <b/>
      <sz val="11"/>
      <color theme="1"/>
      <name val="Calibri"/>
      <family val="2"/>
      <scheme val="minor"/>
    </font>
    <font>
      <b/>
      <sz val="14"/>
      <color theme="1"/>
      <name val="Arial"/>
      <family val="2"/>
    </font>
    <font>
      <b/>
      <sz val="11"/>
      <color rgb="FFFF0000"/>
      <name val="Arial"/>
      <family val="2"/>
    </font>
    <font>
      <b/>
      <sz val="11"/>
      <color theme="1"/>
      <name val="Arial"/>
      <family val="2"/>
    </font>
    <font>
      <sz val="11"/>
      <color theme="1"/>
      <name val="Arial"/>
      <family val="2"/>
    </font>
    <font>
      <sz val="8"/>
      <color theme="1"/>
      <name val="Calibri"/>
      <family val="2"/>
      <scheme val="minor"/>
    </font>
    <font>
      <b/>
      <sz val="8"/>
      <color theme="1"/>
      <name val="Arial"/>
      <family val="2"/>
    </font>
    <font>
      <sz val="11"/>
      <color rgb="FF000000"/>
      <name val="Calibri"/>
      <family val="2"/>
    </font>
    <font>
      <sz val="11"/>
      <color rgb="FF000000"/>
      <name val="Arial"/>
      <family val="2"/>
    </font>
    <font>
      <u/>
      <sz val="11"/>
      <color theme="10"/>
      <name val="Arial"/>
      <family val="2"/>
    </font>
    <font>
      <b/>
      <i/>
      <sz val="11"/>
      <color indexed="8"/>
      <name val="Arial"/>
      <family val="2"/>
    </font>
    <font>
      <sz val="11"/>
      <color theme="0" tint="-0.249977111117893"/>
      <name val="Arial"/>
      <family val="2"/>
    </font>
    <font>
      <sz val="12"/>
      <color theme="1"/>
      <name val="Arial"/>
      <family val="2"/>
    </font>
    <font>
      <sz val="11"/>
      <color rgb="FFFF0000"/>
      <name val="Arial"/>
      <family val="2"/>
    </font>
    <font>
      <sz val="11"/>
      <color indexed="8"/>
      <name val="Calibri"/>
      <family val="2"/>
      <scheme val="minor"/>
    </font>
    <font>
      <sz val="10"/>
      <name val="Arial"/>
      <family val="2"/>
    </font>
    <font>
      <sz val="11"/>
      <color theme="1"/>
      <name val="Calibri"/>
      <family val="2"/>
      <scheme val="minor"/>
    </font>
    <font>
      <b/>
      <sz val="10"/>
      <color theme="1"/>
      <name val="Arial"/>
      <family val="2"/>
    </font>
    <font>
      <sz val="10"/>
      <color theme="1"/>
      <name val="Arial"/>
      <family val="2"/>
    </font>
    <font>
      <b/>
      <sz val="10"/>
      <color indexed="8"/>
      <name val="Arial"/>
      <family val="2"/>
    </font>
    <font>
      <sz val="10"/>
      <color indexed="8"/>
      <name val="Arial"/>
      <family val="2"/>
    </font>
    <font>
      <b/>
      <sz val="11"/>
      <color theme="0"/>
      <name val="Calibri"/>
      <family val="2"/>
      <scheme val="minor"/>
    </font>
    <font>
      <sz val="11"/>
      <name val="Calibri"/>
      <family val="2"/>
      <scheme val="minor"/>
    </font>
  </fonts>
  <fills count="7">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1"/>
        <bgColor indexed="64"/>
      </patternFill>
    </fill>
    <fill>
      <patternFill patternType="solid">
        <fgColor theme="0" tint="-0.249977111117893"/>
        <bgColor indexed="64"/>
      </patternFill>
    </fill>
    <fill>
      <patternFill patternType="solid">
        <fgColor rgb="FF92D050"/>
        <bgColor indexed="64"/>
      </patternFill>
    </fill>
  </fills>
  <borders count="32">
    <border>
      <left/>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style="medium">
        <color indexed="64"/>
      </right>
      <top style="medium">
        <color indexed="64"/>
      </top>
      <bottom style="medium">
        <color indexed="64"/>
      </bottom>
      <diagonal/>
    </border>
  </borders>
  <cellStyleXfs count="4">
    <xf numFmtId="0" fontId="0" fillId="0" borderId="0"/>
    <xf numFmtId="0" fontId="12" fillId="0" borderId="0" applyNumberFormat="0" applyFill="0" applyBorder="0" applyAlignment="0" applyProtection="0">
      <alignment vertical="top"/>
      <protection locked="0"/>
    </xf>
    <xf numFmtId="0" fontId="27" fillId="0" borderId="0"/>
    <xf numFmtId="0" fontId="28" fillId="0" borderId="0"/>
  </cellStyleXfs>
  <cellXfs count="205">
    <xf numFmtId="0" fontId="0" fillId="0" borderId="0" xfId="0"/>
    <xf numFmtId="0" fontId="14" fillId="0" borderId="0" xfId="0" applyFont="1" applyProtection="1"/>
    <xf numFmtId="0" fontId="15" fillId="0" borderId="0" xfId="0" applyFont="1" applyProtection="1"/>
    <xf numFmtId="0" fontId="16" fillId="0" borderId="0" xfId="0" applyFont="1" applyProtection="1"/>
    <xf numFmtId="0" fontId="0" fillId="0" borderId="0" xfId="0" applyBorder="1"/>
    <xf numFmtId="0" fontId="15" fillId="0" borderId="0" xfId="0" applyFont="1" applyBorder="1" applyAlignment="1">
      <alignment wrapText="1"/>
    </xf>
    <xf numFmtId="0" fontId="4" fillId="0" borderId="1" xfId="0" applyFont="1" applyBorder="1" applyAlignment="1">
      <alignment vertical="center"/>
    </xf>
    <xf numFmtId="0" fontId="18" fillId="0" borderId="0" xfId="0" applyFont="1"/>
    <xf numFmtId="0" fontId="19" fillId="0" borderId="0" xfId="0" applyFont="1"/>
    <xf numFmtId="0" fontId="17" fillId="3" borderId="4" xfId="0" applyFont="1" applyFill="1" applyBorder="1" applyAlignment="1" applyProtection="1">
      <alignment vertical="center" wrapText="1"/>
      <protection locked="0"/>
    </xf>
    <xf numFmtId="0" fontId="17" fillId="3" borderId="4" xfId="0" applyFont="1" applyFill="1" applyBorder="1" applyAlignment="1" applyProtection="1">
      <alignment wrapText="1"/>
      <protection locked="0"/>
    </xf>
    <xf numFmtId="0" fontId="17" fillId="4" borderId="4" xfId="0" applyFont="1" applyFill="1" applyBorder="1" applyAlignment="1" applyProtection="1">
      <alignment wrapText="1"/>
      <protection locked="0"/>
    </xf>
    <xf numFmtId="0" fontId="17" fillId="4" borderId="4" xfId="0" applyFont="1" applyFill="1" applyBorder="1" applyAlignment="1" applyProtection="1">
      <alignment vertical="center" wrapText="1"/>
      <protection locked="0"/>
    </xf>
    <xf numFmtId="0" fontId="13" fillId="0" borderId="0" xfId="0" applyFont="1"/>
    <xf numFmtId="0" fontId="0" fillId="0" borderId="0" xfId="0" applyBorder="1" applyAlignment="1">
      <alignment horizontal="left" vertical="top"/>
    </xf>
    <xf numFmtId="0" fontId="0" fillId="0" borderId="0" xfId="0" applyBorder="1" applyAlignment="1">
      <alignment horizontal="left"/>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vertical="top"/>
    </xf>
    <xf numFmtId="0" fontId="13" fillId="0" borderId="0" xfId="0" applyFont="1" applyBorder="1"/>
    <xf numFmtId="0" fontId="0" fillId="0" borderId="0" xfId="0" applyBorder="1" applyAlignment="1">
      <alignment vertical="top"/>
    </xf>
    <xf numFmtId="0" fontId="0" fillId="0" borderId="5" xfId="0" applyBorder="1"/>
    <xf numFmtId="0" fontId="0" fillId="0" borderId="8" xfId="0" applyBorder="1"/>
    <xf numFmtId="0" fontId="0" fillId="0" borderId="7" xfId="0" applyBorder="1"/>
    <xf numFmtId="0" fontId="0" fillId="0" borderId="8" xfId="0" applyBorder="1" applyAlignment="1">
      <alignment horizontal="left" vertical="top"/>
    </xf>
    <xf numFmtId="0" fontId="0" fillId="0" borderId="8" xfId="0" applyBorder="1" applyAlignment="1">
      <alignment horizontal="left"/>
    </xf>
    <xf numFmtId="0" fontId="3" fillId="0" borderId="5" xfId="0" applyNumberFormat="1" applyFont="1" applyFill="1" applyBorder="1" applyAlignment="1"/>
    <xf numFmtId="0" fontId="3" fillId="0" borderId="8" xfId="0" applyNumberFormat="1" applyFont="1" applyFill="1" applyBorder="1" applyAlignment="1"/>
    <xf numFmtId="0" fontId="3" fillId="0" borderId="7" xfId="0" applyNumberFormat="1" applyFont="1" applyFill="1" applyBorder="1" applyAlignment="1"/>
    <xf numFmtId="0" fontId="0" fillId="0" borderId="0" xfId="0" applyAlignment="1"/>
    <xf numFmtId="0" fontId="17" fillId="3" borderId="4" xfId="0" applyFont="1" applyFill="1" applyBorder="1" applyAlignment="1" applyProtection="1">
      <protection locked="0"/>
    </xf>
    <xf numFmtId="0" fontId="0" fillId="0" borderId="0" xfId="0" applyBorder="1" applyAlignment="1"/>
    <xf numFmtId="0" fontId="14" fillId="0" borderId="0" xfId="0" applyFont="1" applyFill="1"/>
    <xf numFmtId="0" fontId="17" fillId="3" borderId="4"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left" vertical="center"/>
      <protection locked="0"/>
    </xf>
    <xf numFmtId="0" fontId="11" fillId="3" borderId="21" xfId="0" applyNumberFormat="1" applyFont="1" applyFill="1" applyBorder="1" applyAlignment="1" applyProtection="1">
      <alignment vertical="center"/>
      <protection locked="0"/>
    </xf>
    <xf numFmtId="0" fontId="4" fillId="0" borderId="0" xfId="0" applyFont="1" applyBorder="1" applyAlignment="1">
      <alignment vertical="center"/>
    </xf>
    <xf numFmtId="0" fontId="15" fillId="0" borderId="0" xfId="0" applyFont="1" applyBorder="1" applyAlignment="1">
      <alignment horizontal="left" vertical="center" wrapText="1"/>
    </xf>
    <xf numFmtId="0" fontId="0" fillId="0" borderId="0" xfId="0" applyBorder="1" applyAlignment="1">
      <alignment wrapText="1"/>
    </xf>
    <xf numFmtId="0" fontId="17" fillId="4" borderId="4" xfId="0" applyFont="1" applyFill="1" applyBorder="1" applyProtection="1">
      <protection locked="0"/>
    </xf>
    <xf numFmtId="0" fontId="15" fillId="0" borderId="0" xfId="0" applyFont="1" applyBorder="1" applyAlignment="1"/>
    <xf numFmtId="0" fontId="17" fillId="0" borderId="0" xfId="0" applyFont="1" applyAlignment="1" applyProtection="1"/>
    <xf numFmtId="0" fontId="17" fillId="3" borderId="22" xfId="0" applyFont="1" applyFill="1" applyBorder="1" applyAlignment="1" applyProtection="1">
      <protection locked="0"/>
    </xf>
    <xf numFmtId="49" fontId="17" fillId="3" borderId="4" xfId="0" applyNumberFormat="1" applyFont="1" applyFill="1" applyBorder="1" applyAlignment="1" applyProtection="1">
      <protection locked="0"/>
    </xf>
    <xf numFmtId="0" fontId="20" fillId="0" borderId="8" xfId="0" applyFont="1" applyBorder="1" applyAlignment="1">
      <alignment vertical="center"/>
    </xf>
    <xf numFmtId="0" fontId="20" fillId="0" borderId="8" xfId="0" applyFont="1" applyBorder="1" applyAlignment="1">
      <alignment vertical="center" wrapText="1"/>
    </xf>
    <xf numFmtId="0" fontId="14" fillId="0" borderId="0" xfId="0" applyFont="1" applyFill="1" applyBorder="1"/>
    <xf numFmtId="0" fontId="16" fillId="0" borderId="0" xfId="0" applyFont="1" applyBorder="1" applyProtection="1"/>
    <xf numFmtId="0" fontId="17" fillId="3" borderId="7" xfId="0" applyFont="1" applyFill="1" applyBorder="1" applyAlignment="1" applyProtection="1">
      <protection locked="0"/>
    </xf>
    <xf numFmtId="0" fontId="14" fillId="0" borderId="0" xfId="0" applyFont="1" applyBorder="1"/>
    <xf numFmtId="0" fontId="17" fillId="3" borderId="13" xfId="0" applyFont="1" applyFill="1" applyBorder="1" applyAlignment="1" applyProtection="1">
      <alignment vertical="center" wrapText="1"/>
      <protection locked="0"/>
    </xf>
    <xf numFmtId="0" fontId="17" fillId="3" borderId="18" xfId="0" applyFont="1" applyFill="1" applyBorder="1" applyAlignment="1" applyProtection="1">
      <alignment vertical="center" wrapText="1"/>
      <protection locked="0"/>
    </xf>
    <xf numFmtId="0" fontId="17" fillId="3" borderId="7" xfId="0" applyFont="1" applyFill="1" applyBorder="1" applyAlignment="1" applyProtection="1">
      <alignment vertical="center" wrapText="1"/>
      <protection locked="0"/>
    </xf>
    <xf numFmtId="0" fontId="17" fillId="0" borderId="0" xfId="0" applyFont="1" applyAlignment="1" applyProtection="1">
      <alignment vertical="center"/>
    </xf>
    <xf numFmtId="0" fontId="1" fillId="0" borderId="0" xfId="0" applyFont="1" applyAlignment="1" applyProtection="1">
      <alignment vertical="center"/>
    </xf>
    <xf numFmtId="0" fontId="1" fillId="0" borderId="0" xfId="0" applyFont="1" applyAlignment="1" applyProtection="1">
      <alignment horizontal="right" vertical="center"/>
    </xf>
    <xf numFmtId="0" fontId="1" fillId="0" borderId="6" xfId="0" applyFont="1" applyBorder="1" applyAlignment="1" applyProtection="1">
      <alignment vertical="center"/>
    </xf>
    <xf numFmtId="0" fontId="1" fillId="0" borderId="17" xfId="0" applyFont="1" applyBorder="1" applyAlignment="1" applyProtection="1">
      <alignment vertical="center"/>
    </xf>
    <xf numFmtId="0" fontId="1" fillId="0" borderId="18" xfId="0" applyFont="1" applyBorder="1" applyAlignment="1" applyProtection="1">
      <alignment horizontal="right" vertical="center"/>
    </xf>
    <xf numFmtId="0" fontId="17" fillId="0" borderId="14" xfId="0" applyFont="1" applyBorder="1" applyAlignment="1" applyProtection="1">
      <alignment vertical="center"/>
    </xf>
    <xf numFmtId="0" fontId="17" fillId="0" borderId="15" xfId="0" applyFont="1" applyBorder="1" applyAlignment="1" applyProtection="1">
      <alignment vertical="center"/>
    </xf>
    <xf numFmtId="0" fontId="17" fillId="0" borderId="16" xfId="0" applyFont="1" applyBorder="1" applyAlignment="1" applyProtection="1">
      <alignment vertical="center"/>
    </xf>
    <xf numFmtId="0" fontId="17" fillId="0" borderId="11" xfId="0" applyFont="1" applyBorder="1" applyAlignment="1" applyProtection="1">
      <alignment vertical="center"/>
    </xf>
    <xf numFmtId="0" fontId="17" fillId="0" borderId="12" xfId="0" applyFont="1" applyBorder="1" applyAlignment="1" applyProtection="1">
      <alignment vertical="center"/>
    </xf>
    <xf numFmtId="0" fontId="22" fillId="0" borderId="0" xfId="1" applyFont="1" applyBorder="1" applyAlignment="1" applyProtection="1">
      <alignment horizontal="left" vertical="center"/>
    </xf>
    <xf numFmtId="0" fontId="17" fillId="0" borderId="13" xfId="0" applyFont="1" applyBorder="1" applyAlignment="1" applyProtection="1">
      <alignment vertical="center"/>
    </xf>
    <xf numFmtId="0" fontId="16" fillId="2" borderId="2" xfId="0" applyFont="1" applyFill="1" applyBorder="1" applyProtection="1"/>
    <xf numFmtId="0" fontId="10" fillId="5" borderId="3" xfId="0" applyFont="1" applyFill="1" applyBorder="1" applyAlignment="1" applyProtection="1">
      <alignment horizontal="left" vertical="center"/>
    </xf>
    <xf numFmtId="0" fontId="10" fillId="5" borderId="20" xfId="0" applyFont="1" applyFill="1" applyBorder="1" applyAlignment="1" applyProtection="1">
      <alignment horizontal="left" vertical="center"/>
    </xf>
    <xf numFmtId="0" fontId="16" fillId="2" borderId="24" xfId="0" applyFont="1" applyFill="1" applyBorder="1" applyAlignment="1" applyProtection="1">
      <alignment horizontal="center" wrapText="1"/>
    </xf>
    <xf numFmtId="0" fontId="22" fillId="0" borderId="0" xfId="1" applyFont="1" applyBorder="1" applyAlignment="1" applyProtection="1"/>
    <xf numFmtId="0" fontId="17" fillId="0" borderId="9" xfId="0" applyFont="1" applyBorder="1"/>
    <xf numFmtId="0" fontId="14" fillId="0" borderId="0" xfId="0" applyFont="1" applyAlignment="1" applyProtection="1">
      <alignment vertical="center"/>
    </xf>
    <xf numFmtId="0" fontId="24" fillId="0" borderId="0" xfId="0" applyFont="1" applyProtection="1"/>
    <xf numFmtId="0" fontId="0" fillId="0" borderId="0" xfId="0" quotePrefix="1"/>
    <xf numFmtId="0" fontId="17" fillId="4" borderId="7" xfId="0" applyFont="1" applyFill="1" applyBorder="1" applyAlignment="1" applyProtection="1">
      <alignment wrapText="1"/>
      <protection locked="0"/>
    </xf>
    <xf numFmtId="0" fontId="17" fillId="3" borderId="7" xfId="0" applyFont="1" applyFill="1" applyBorder="1" applyAlignment="1" applyProtection="1">
      <alignment wrapText="1"/>
      <protection locked="0"/>
    </xf>
    <xf numFmtId="0" fontId="17" fillId="4" borderId="7" xfId="0" applyFont="1" applyFill="1" applyBorder="1" applyAlignment="1" applyProtection="1">
      <alignment vertical="center" wrapText="1"/>
      <protection locked="0"/>
    </xf>
    <xf numFmtId="0" fontId="17" fillId="4" borderId="7" xfId="0" applyFont="1" applyFill="1" applyBorder="1" applyProtection="1">
      <protection locked="0"/>
    </xf>
    <xf numFmtId="0" fontId="16" fillId="0" borderId="0" xfId="0" applyFont="1" applyBorder="1" applyAlignment="1" applyProtection="1">
      <alignment wrapText="1"/>
    </xf>
    <xf numFmtId="49" fontId="17" fillId="3" borderId="7" xfId="0" applyNumberFormat="1" applyFont="1" applyFill="1" applyBorder="1" applyAlignment="1" applyProtection="1">
      <protection locked="0"/>
    </xf>
    <xf numFmtId="0" fontId="16" fillId="2" borderId="24" xfId="0" applyFont="1" applyFill="1" applyBorder="1" applyAlignment="1" applyProtection="1">
      <alignment horizontal="center" vertical="center"/>
    </xf>
    <xf numFmtId="0" fontId="16" fillId="2" borderId="24" xfId="0" applyFont="1" applyFill="1" applyBorder="1" applyAlignment="1" applyProtection="1">
      <alignment horizontal="center" vertical="center" wrapText="1"/>
    </xf>
    <xf numFmtId="0" fontId="16" fillId="0" borderId="0" xfId="0" applyFont="1" applyBorder="1" applyProtection="1">
      <protection locked="0"/>
    </xf>
    <xf numFmtId="0" fontId="17" fillId="0" borderId="0" xfId="0" applyFont="1" applyProtection="1">
      <protection locked="0"/>
    </xf>
    <xf numFmtId="0" fontId="25" fillId="0" borderId="0" xfId="0" applyFont="1" applyAlignment="1" applyProtection="1">
      <alignment horizontal="left" indent="14"/>
      <protection locked="0"/>
    </xf>
    <xf numFmtId="0" fontId="0" fillId="0" borderId="4" xfId="0" applyBorder="1" applyProtection="1">
      <protection locked="0"/>
    </xf>
    <xf numFmtId="0" fontId="16" fillId="0" borderId="0" xfId="0" applyFont="1" applyProtection="1">
      <protection locked="0"/>
    </xf>
    <xf numFmtId="0" fontId="0" fillId="0" borderId="4" xfId="0" applyBorder="1"/>
    <xf numFmtId="0" fontId="26" fillId="0" borderId="0" xfId="0" applyFont="1" applyAlignment="1">
      <alignment horizontal="center" wrapText="1"/>
    </xf>
    <xf numFmtId="0" fontId="26" fillId="0" borderId="27" xfId="0" applyFont="1" applyBorder="1" applyAlignment="1">
      <alignment horizontal="center" wrapText="1"/>
    </xf>
    <xf numFmtId="0" fontId="26" fillId="0" borderId="0" xfId="0" applyFont="1" applyBorder="1" applyAlignment="1" applyProtection="1">
      <alignment horizontal="center" wrapText="1"/>
    </xf>
    <xf numFmtId="0" fontId="26" fillId="4" borderId="29" xfId="0" applyFont="1" applyFill="1" applyBorder="1" applyAlignment="1" applyProtection="1">
      <alignment vertical="center" wrapText="1"/>
      <protection locked="0"/>
    </xf>
    <xf numFmtId="0" fontId="26" fillId="4" borderId="16" xfId="0" applyFont="1" applyFill="1" applyBorder="1" applyAlignment="1" applyProtection="1">
      <alignment vertical="center" wrapText="1"/>
      <protection locked="0"/>
    </xf>
    <xf numFmtId="0" fontId="26" fillId="4" borderId="6" xfId="0" applyFont="1" applyFill="1" applyBorder="1" applyAlignment="1" applyProtection="1">
      <alignment vertical="center" wrapText="1"/>
      <protection locked="0"/>
    </xf>
    <xf numFmtId="0" fontId="16" fillId="2" borderId="4" xfId="0" applyFont="1" applyFill="1" applyBorder="1" applyAlignment="1" applyProtection="1">
      <alignment horizontal="center" wrapText="1"/>
    </xf>
    <xf numFmtId="0" fontId="17" fillId="3" borderId="7" xfId="0" applyFont="1" applyFill="1" applyBorder="1" applyAlignment="1" applyProtection="1">
      <alignment horizontal="center" vertical="center" wrapText="1"/>
      <protection locked="0"/>
    </xf>
    <xf numFmtId="0" fontId="10" fillId="2" borderId="4" xfId="0" applyFont="1" applyFill="1" applyBorder="1" applyAlignment="1" applyProtection="1">
      <alignment horizontal="center"/>
    </xf>
    <xf numFmtId="0" fontId="16" fillId="2" borderId="4" xfId="0" applyFont="1" applyFill="1" applyBorder="1" applyAlignment="1">
      <alignment horizontal="center"/>
    </xf>
    <xf numFmtId="0" fontId="1" fillId="0" borderId="18" xfId="0" applyFont="1" applyBorder="1" applyAlignment="1" applyProtection="1">
      <alignment vertical="center"/>
    </xf>
    <xf numFmtId="0" fontId="22" fillId="0" borderId="12" xfId="1" applyFont="1" applyBorder="1" applyAlignment="1" applyProtection="1"/>
    <xf numFmtId="0" fontId="22" fillId="0" borderId="12" xfId="1" applyFont="1" applyBorder="1" applyAlignment="1" applyProtection="1">
      <alignment horizontal="left" vertical="center"/>
    </xf>
    <xf numFmtId="0" fontId="0" fillId="0" borderId="12" xfId="0" applyBorder="1"/>
    <xf numFmtId="0" fontId="0" fillId="0" borderId="13" xfId="0" applyBorder="1"/>
    <xf numFmtId="0" fontId="0" fillId="0" borderId="18" xfId="0" applyBorder="1"/>
    <xf numFmtId="0" fontId="26" fillId="4" borderId="7" xfId="0" applyFont="1" applyFill="1" applyBorder="1" applyAlignment="1" applyProtection="1">
      <alignment wrapText="1"/>
      <protection locked="0"/>
    </xf>
    <xf numFmtId="0" fontId="26" fillId="4" borderId="4" xfId="0" applyFont="1" applyFill="1" applyBorder="1" applyAlignment="1" applyProtection="1">
      <alignment wrapText="1"/>
      <protection locked="0"/>
    </xf>
    <xf numFmtId="0" fontId="26" fillId="4" borderId="28" xfId="0" applyFont="1" applyFill="1" applyBorder="1" applyAlignment="1" applyProtection="1">
      <alignment vertical="center" wrapText="1"/>
      <protection locked="0"/>
    </xf>
    <xf numFmtId="0" fontId="26" fillId="4" borderId="3" xfId="0" applyFont="1" applyFill="1" applyBorder="1" applyAlignment="1" applyProtection="1">
      <alignment vertical="center" wrapText="1"/>
      <protection locked="0"/>
    </xf>
    <xf numFmtId="0" fontId="26" fillId="4" borderId="7" xfId="0" applyFont="1" applyFill="1" applyBorder="1" applyAlignment="1" applyProtection="1">
      <alignment vertical="center" wrapText="1"/>
      <protection locked="0"/>
    </xf>
    <xf numFmtId="0" fontId="26" fillId="4" borderId="7" xfId="0" applyFont="1" applyFill="1" applyBorder="1" applyProtection="1">
      <protection locked="0"/>
    </xf>
    <xf numFmtId="0" fontId="26" fillId="4" borderId="4" xfId="0" applyFont="1" applyFill="1" applyBorder="1" applyAlignment="1" applyProtection="1">
      <alignment vertical="center" wrapText="1"/>
      <protection locked="0"/>
    </xf>
    <xf numFmtId="0" fontId="26" fillId="4" borderId="4" xfId="0" applyFont="1" applyFill="1" applyBorder="1" applyProtection="1">
      <protection locked="0"/>
    </xf>
    <xf numFmtId="0" fontId="13" fillId="0" borderId="4" xfId="0" applyFont="1" applyBorder="1" applyAlignment="1">
      <alignment horizontal="center"/>
    </xf>
    <xf numFmtId="0" fontId="13" fillId="0" borderId="4" xfId="0" applyFont="1" applyBorder="1"/>
    <xf numFmtId="0" fontId="16" fillId="0" borderId="0" xfId="0" applyFont="1"/>
    <xf numFmtId="0" fontId="17" fillId="3" borderId="4" xfId="0" applyFont="1" applyFill="1" applyBorder="1" applyProtection="1">
      <protection locked="0"/>
    </xf>
    <xf numFmtId="0" fontId="17" fillId="0" borderId="0" xfId="0" applyFont="1"/>
    <xf numFmtId="0" fontId="0" fillId="0" borderId="0" xfId="0" applyFont="1"/>
    <xf numFmtId="0" fontId="0" fillId="0" borderId="0" xfId="0" applyFont="1" applyAlignment="1">
      <alignment wrapText="1"/>
    </xf>
    <xf numFmtId="0" fontId="0" fillId="0" borderId="0" xfId="0" applyFill="1"/>
    <xf numFmtId="0" fontId="29" fillId="0" borderId="0" xfId="0" applyFont="1" applyFill="1" applyBorder="1"/>
    <xf numFmtId="0" fontId="16" fillId="2" borderId="4" xfId="0" applyFont="1" applyFill="1" applyBorder="1" applyAlignment="1" applyProtection="1">
      <alignment horizontal="center" wrapText="1"/>
    </xf>
    <xf numFmtId="0" fontId="17" fillId="4" borderId="7" xfId="0" applyFont="1" applyFill="1" applyBorder="1" applyAlignment="1" applyProtection="1">
      <alignment vertical="center" wrapText="1"/>
    </xf>
    <xf numFmtId="0" fontId="17" fillId="4" borderId="4" xfId="0" applyFont="1" applyFill="1" applyBorder="1" applyAlignment="1" applyProtection="1">
      <alignment vertical="center" wrapText="1"/>
    </xf>
    <xf numFmtId="0" fontId="14" fillId="0" borderId="0" xfId="0" applyFont="1" applyAlignment="1" applyProtection="1">
      <alignment vertical="center" wrapText="1"/>
    </xf>
    <xf numFmtId="0" fontId="17" fillId="0" borderId="0" xfId="0" applyFont="1" applyAlignment="1" applyProtection="1">
      <alignment vertical="center" wrapText="1"/>
    </xf>
    <xf numFmtId="0" fontId="1" fillId="0" borderId="17" xfId="0" applyFont="1" applyBorder="1" applyAlignment="1" applyProtection="1">
      <alignment vertical="center" wrapText="1"/>
    </xf>
    <xf numFmtId="0" fontId="0" fillId="0" borderId="0" xfId="0" applyAlignment="1">
      <alignment wrapText="1"/>
    </xf>
    <xf numFmtId="0" fontId="10" fillId="2" borderId="4" xfId="0" applyFont="1" applyFill="1" applyBorder="1" applyAlignment="1">
      <alignment horizontal="center" wrapText="1"/>
    </xf>
    <xf numFmtId="0" fontId="16" fillId="4" borderId="7" xfId="0" applyFont="1" applyFill="1" applyBorder="1" applyAlignment="1" applyProtection="1">
      <alignment vertical="center" wrapText="1"/>
    </xf>
    <xf numFmtId="0" fontId="1" fillId="0" borderId="0" xfId="0" applyFont="1" applyAlignment="1" applyProtection="1">
      <alignment vertical="center" wrapText="1"/>
    </xf>
    <xf numFmtId="0" fontId="17" fillId="0" borderId="0" xfId="0" applyFont="1" applyAlignment="1" applyProtection="1">
      <alignment wrapText="1"/>
    </xf>
    <xf numFmtId="0" fontId="17" fillId="3" borderId="23" xfId="0" applyFont="1" applyFill="1" applyBorder="1" applyAlignment="1" applyProtection="1">
      <alignment vertical="center" wrapText="1"/>
      <protection locked="0"/>
    </xf>
    <xf numFmtId="0" fontId="26" fillId="4" borderId="4" xfId="0" applyFont="1" applyFill="1" applyBorder="1" applyAlignment="1" applyProtection="1">
      <alignment vertical="center" wrapText="1"/>
    </xf>
    <xf numFmtId="0" fontId="26" fillId="4" borderId="7" xfId="0" applyFont="1" applyFill="1" applyBorder="1" applyAlignment="1" applyProtection="1">
      <alignment vertical="center" wrapText="1"/>
    </xf>
    <xf numFmtId="0" fontId="30" fillId="0" borderId="0" xfId="0" applyFont="1" applyBorder="1"/>
    <xf numFmtId="0" fontId="31" fillId="0" borderId="0" xfId="0" applyFont="1" applyAlignment="1">
      <alignment wrapText="1"/>
    </xf>
    <xf numFmtId="0" fontId="13" fillId="0" borderId="7" xfId="0" applyFont="1" applyBorder="1"/>
    <xf numFmtId="0" fontId="0" fillId="0" borderId="0" xfId="0" applyFont="1" applyFill="1" applyBorder="1"/>
    <xf numFmtId="0" fontId="35" fillId="0" borderId="0" xfId="0" applyFont="1" applyAlignment="1">
      <alignment vertical="top" wrapText="1"/>
    </xf>
    <xf numFmtId="49" fontId="35" fillId="0" borderId="0" xfId="0" applyNumberFormat="1" applyFont="1" applyFill="1" applyAlignment="1">
      <alignment vertical="top" wrapText="1"/>
    </xf>
    <xf numFmtId="49" fontId="35" fillId="0" borderId="0" xfId="0" applyNumberFormat="1" applyFont="1" applyAlignment="1">
      <alignment vertical="top" wrapText="1"/>
    </xf>
    <xf numFmtId="0" fontId="35" fillId="0" borderId="8" xfId="0" applyFont="1" applyBorder="1" applyAlignment="1">
      <alignment vertical="top" wrapText="1"/>
    </xf>
    <xf numFmtId="0" fontId="22" fillId="0" borderId="9" xfId="1" applyFont="1" applyBorder="1" applyAlignment="1" applyProtection="1">
      <alignment horizontal="left" vertical="center"/>
    </xf>
    <xf numFmtId="0" fontId="22" fillId="0" borderId="13" xfId="1" applyFont="1" applyBorder="1" applyAlignment="1" applyProtection="1">
      <alignment horizontal="left" vertical="center"/>
    </xf>
    <xf numFmtId="0" fontId="22" fillId="0" borderId="0" xfId="1" applyFont="1" applyFill="1" applyBorder="1" applyAlignment="1" applyProtection="1">
      <alignment horizontal="left" vertical="center"/>
    </xf>
    <xf numFmtId="0" fontId="22" fillId="0" borderId="12" xfId="1" applyFont="1" applyFill="1" applyBorder="1" applyAlignment="1" applyProtection="1">
      <alignment horizontal="left" vertical="center"/>
    </xf>
    <xf numFmtId="0" fontId="16" fillId="0" borderId="0" xfId="0" applyFont="1" applyBorder="1" applyAlignment="1" applyProtection="1">
      <alignment horizontal="left" wrapText="1"/>
    </xf>
    <xf numFmtId="0" fontId="6" fillId="2" borderId="6" xfId="0" applyFont="1" applyFill="1" applyBorder="1" applyAlignment="1" applyProtection="1">
      <alignment horizontal="left" vertical="center" wrapText="1"/>
    </xf>
    <xf numFmtId="0" fontId="6" fillId="2" borderId="17" xfId="0" applyFont="1" applyFill="1" applyBorder="1" applyAlignment="1" applyProtection="1">
      <alignment horizontal="left" vertical="center" wrapText="1"/>
    </xf>
    <xf numFmtId="0" fontId="6" fillId="2" borderId="18" xfId="0" applyFont="1" applyFill="1" applyBorder="1" applyAlignment="1" applyProtection="1">
      <alignment horizontal="left" vertical="center" wrapText="1"/>
    </xf>
    <xf numFmtId="0" fontId="21" fillId="0" borderId="14" xfId="0" applyFont="1" applyBorder="1" applyAlignment="1" applyProtection="1">
      <alignment horizontal="left" vertical="center" wrapText="1"/>
    </xf>
    <xf numFmtId="0" fontId="21" fillId="0" borderId="10" xfId="0" applyFont="1" applyBorder="1" applyAlignment="1" applyProtection="1">
      <alignment horizontal="left" vertical="center"/>
    </xf>
    <xf numFmtId="0" fontId="21" fillId="0" borderId="11" xfId="0" applyFont="1" applyBorder="1" applyAlignment="1" applyProtection="1">
      <alignment horizontal="left" vertical="center"/>
    </xf>
    <xf numFmtId="0" fontId="21" fillId="0" borderId="15" xfId="0" applyFont="1" applyBorder="1" applyAlignment="1" applyProtection="1">
      <alignment horizontal="left" vertical="center" wrapText="1"/>
    </xf>
    <xf numFmtId="0" fontId="21" fillId="0" borderId="0" xfId="0" applyFont="1" applyBorder="1" applyAlignment="1" applyProtection="1">
      <alignment horizontal="left" vertical="center"/>
    </xf>
    <xf numFmtId="0" fontId="21" fillId="0" borderId="12" xfId="0" applyFont="1" applyBorder="1" applyAlignment="1" applyProtection="1">
      <alignment horizontal="left" vertical="center"/>
    </xf>
    <xf numFmtId="0" fontId="21" fillId="0" borderId="16" xfId="0" applyFont="1" applyBorder="1" applyAlignment="1" applyProtection="1">
      <alignment horizontal="left" vertical="center"/>
    </xf>
    <xf numFmtId="0" fontId="21" fillId="0" borderId="9" xfId="0" applyFont="1" applyBorder="1" applyAlignment="1" applyProtection="1">
      <alignment horizontal="left" vertical="center"/>
    </xf>
    <xf numFmtId="0" fontId="21" fillId="0" borderId="13" xfId="0" applyFont="1" applyBorder="1" applyAlignment="1" applyProtection="1">
      <alignment horizontal="left" vertical="center"/>
    </xf>
    <xf numFmtId="0" fontId="22" fillId="0" borderId="10" xfId="1" applyFont="1" applyFill="1" applyBorder="1" applyAlignment="1" applyProtection="1">
      <alignment horizontal="left" vertical="center"/>
    </xf>
    <xf numFmtId="0" fontId="22" fillId="0" borderId="11" xfId="1" applyFont="1" applyFill="1" applyBorder="1" applyAlignment="1" applyProtection="1">
      <alignment horizontal="left" vertical="center"/>
    </xf>
    <xf numFmtId="0" fontId="22" fillId="0" borderId="10" xfId="1" applyFont="1" applyBorder="1" applyAlignment="1" applyProtection="1">
      <alignment horizontal="left"/>
    </xf>
    <xf numFmtId="0" fontId="22" fillId="0" borderId="9" xfId="1" applyFont="1" applyBorder="1" applyAlignment="1" applyProtection="1">
      <alignment horizontal="left" vertical="center"/>
    </xf>
    <xf numFmtId="0" fontId="22" fillId="0" borderId="13" xfId="1" applyFont="1" applyBorder="1" applyAlignment="1" applyProtection="1">
      <alignment horizontal="left" vertical="center"/>
    </xf>
    <xf numFmtId="0" fontId="6" fillId="2" borderId="5" xfId="0" applyFont="1" applyFill="1" applyBorder="1" applyAlignment="1" applyProtection="1">
      <alignment horizontal="left" vertical="center" wrapText="1"/>
    </xf>
    <xf numFmtId="0" fontId="22" fillId="0" borderId="14" xfId="1" applyFont="1" applyBorder="1" applyAlignment="1" applyProtection="1">
      <alignment horizontal="left"/>
    </xf>
    <xf numFmtId="0" fontId="22" fillId="0" borderId="15" xfId="1" applyFont="1" applyBorder="1" applyAlignment="1" applyProtection="1">
      <alignment horizontal="left"/>
    </xf>
    <xf numFmtId="0" fontId="22" fillId="0" borderId="0" xfId="1" applyFont="1" applyBorder="1" applyAlignment="1" applyProtection="1">
      <alignment horizontal="left"/>
    </xf>
    <xf numFmtId="0" fontId="22" fillId="0" borderId="16" xfId="1" applyFont="1" applyBorder="1" applyAlignment="1" applyProtection="1">
      <alignment horizontal="left"/>
    </xf>
    <xf numFmtId="0" fontId="22" fillId="0" borderId="9" xfId="1" applyFont="1" applyBorder="1" applyAlignment="1" applyProtection="1">
      <alignment horizontal="left"/>
    </xf>
    <xf numFmtId="0" fontId="16" fillId="2" borderId="4" xfId="0" applyFont="1" applyFill="1" applyBorder="1" applyAlignment="1" applyProtection="1">
      <alignment horizontal="center" wrapText="1"/>
    </xf>
    <xf numFmtId="0" fontId="15" fillId="2" borderId="6" xfId="0" applyFont="1" applyFill="1" applyBorder="1" applyAlignment="1" applyProtection="1">
      <alignment horizontal="center" wrapText="1"/>
    </xf>
    <xf numFmtId="0" fontId="15" fillId="2" borderId="18" xfId="0" applyFont="1" applyFill="1" applyBorder="1" applyAlignment="1" applyProtection="1">
      <alignment horizontal="center" wrapText="1"/>
    </xf>
    <xf numFmtId="0" fontId="16" fillId="2" borderId="4" xfId="0" applyFont="1" applyFill="1" applyBorder="1" applyAlignment="1">
      <alignment horizontal="center" wrapText="1"/>
    </xf>
    <xf numFmtId="0" fontId="16" fillId="2" borderId="6" xfId="0" applyFont="1" applyFill="1" applyBorder="1" applyAlignment="1" applyProtection="1">
      <alignment horizontal="center" wrapText="1"/>
    </xf>
    <xf numFmtId="0" fontId="16" fillId="2" borderId="18" xfId="0" applyFont="1" applyFill="1" applyBorder="1" applyAlignment="1" applyProtection="1">
      <alignment horizontal="center" wrapText="1"/>
    </xf>
    <xf numFmtId="0" fontId="15" fillId="0" borderId="30" xfId="0" applyFont="1" applyBorder="1" applyAlignment="1">
      <alignment horizontal="left" vertical="center" wrapText="1"/>
    </xf>
    <xf numFmtId="0" fontId="16" fillId="2" borderId="25" xfId="0" applyFont="1" applyFill="1" applyBorder="1" applyAlignment="1" applyProtection="1">
      <alignment horizontal="left" vertical="center" wrapText="1"/>
    </xf>
    <xf numFmtId="0" fontId="16" fillId="2" borderId="26" xfId="0" applyFont="1" applyFill="1" applyBorder="1" applyAlignment="1" applyProtection="1">
      <alignment horizontal="left" vertical="center" wrapText="1"/>
    </xf>
    <xf numFmtId="0" fontId="26" fillId="0" borderId="9" xfId="0" applyFont="1" applyBorder="1" applyAlignment="1">
      <alignment horizontal="center" wrapText="1"/>
    </xf>
    <xf numFmtId="0" fontId="16" fillId="2" borderId="5" xfId="0" applyFont="1" applyFill="1" applyBorder="1" applyAlignment="1" applyProtection="1">
      <alignment horizontal="center" wrapText="1"/>
    </xf>
    <xf numFmtId="0" fontId="16" fillId="2" borderId="7" xfId="0" applyFont="1" applyFill="1" applyBorder="1" applyAlignment="1" applyProtection="1">
      <alignment horizontal="center" wrapText="1"/>
    </xf>
    <xf numFmtId="0" fontId="16" fillId="2" borderId="5" xfId="0" applyFont="1" applyFill="1" applyBorder="1" applyAlignment="1">
      <alignment horizontal="center" wrapText="1"/>
    </xf>
    <xf numFmtId="0" fontId="16" fillId="2" borderId="7" xfId="0" applyFont="1" applyFill="1" applyBorder="1" applyAlignment="1">
      <alignment horizontal="center" wrapText="1"/>
    </xf>
    <xf numFmtId="0" fontId="16" fillId="0" borderId="0" xfId="0" applyFont="1" applyBorder="1" applyAlignment="1" applyProtection="1">
      <alignment horizontal="center" wrapText="1"/>
    </xf>
    <xf numFmtId="0" fontId="22" fillId="0" borderId="11" xfId="1" applyFont="1" applyBorder="1" applyAlignment="1" applyProtection="1">
      <alignment horizontal="left"/>
    </xf>
    <xf numFmtId="0" fontId="16" fillId="2" borderId="4" xfId="0" applyFont="1" applyFill="1" applyBorder="1" applyAlignment="1" applyProtection="1">
      <alignment horizontal="center"/>
    </xf>
    <xf numFmtId="0" fontId="6" fillId="2" borderId="6"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6" fillId="2" borderId="18" xfId="0" applyFont="1" applyFill="1" applyBorder="1" applyAlignment="1" applyProtection="1">
      <alignment horizontal="center" vertical="center" wrapText="1"/>
    </xf>
    <xf numFmtId="0" fontId="21" fillId="0" borderId="14" xfId="0" applyFont="1" applyBorder="1" applyAlignment="1" applyProtection="1">
      <alignment horizontal="center" vertical="center" wrapText="1"/>
    </xf>
    <xf numFmtId="0" fontId="21" fillId="0" borderId="10" xfId="0" applyFont="1" applyBorder="1" applyAlignment="1" applyProtection="1">
      <alignment horizontal="center" vertical="center" wrapText="1"/>
    </xf>
    <xf numFmtId="0" fontId="21" fillId="0" borderId="11" xfId="0" applyFont="1" applyBorder="1" applyAlignment="1" applyProtection="1">
      <alignment horizontal="center" vertical="center" wrapText="1"/>
    </xf>
    <xf numFmtId="0" fontId="21" fillId="0" borderId="15"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21" fillId="0" borderId="12" xfId="0" applyFont="1" applyBorder="1" applyAlignment="1" applyProtection="1">
      <alignment horizontal="center" vertical="center" wrapText="1"/>
    </xf>
    <xf numFmtId="0" fontId="21" fillId="0" borderId="16" xfId="0" applyFont="1" applyBorder="1" applyAlignment="1" applyProtection="1">
      <alignment horizontal="center" vertical="center" wrapText="1"/>
    </xf>
    <xf numFmtId="0" fontId="21" fillId="0" borderId="9" xfId="0" applyFont="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17" fillId="2" borderId="4" xfId="0" applyFont="1" applyFill="1" applyBorder="1" applyAlignment="1" applyProtection="1">
      <alignment horizontal="center" wrapText="1"/>
    </xf>
    <xf numFmtId="0" fontId="13" fillId="0" borderId="0" xfId="0" applyFont="1" applyAlignment="1">
      <alignment horizontal="center"/>
    </xf>
    <xf numFmtId="0" fontId="34" fillId="6" borderId="25" xfId="0" applyFont="1" applyFill="1" applyBorder="1" applyAlignment="1">
      <alignment horizontal="center"/>
    </xf>
    <xf numFmtId="0" fontId="34" fillId="6" borderId="31" xfId="0" applyFont="1" applyFill="1" applyBorder="1" applyAlignment="1">
      <alignment horizontal="center"/>
    </xf>
  </cellXfs>
  <cellStyles count="4">
    <cellStyle name="Hyperlink" xfId="1" builtinId="8"/>
    <cellStyle name="Normal" xfId="0" builtinId="0"/>
    <cellStyle name="Normal 2" xfId="2"/>
    <cellStyle name="Normal 2 2" xfId="3"/>
  </cellStyles>
  <dxfs count="87">
    <dxf>
      <font>
        <color rgb="FFFF0000"/>
      </font>
      <fill>
        <patternFill>
          <bgColor theme="1"/>
        </patternFill>
      </fill>
    </dxf>
    <dxf>
      <font>
        <color theme="1"/>
      </font>
      <fill>
        <patternFill>
          <bgColor theme="0" tint="-0.2499465926084170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b val="0"/>
        <i val="0"/>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rgb="FF99CCFF"/>
        </patternFill>
      </fill>
    </dxf>
  </dxfs>
  <tableStyles count="0" defaultTableStyle="TableStyleMedium9"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1.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2.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3.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81"/>
  <sheetViews>
    <sheetView showGridLines="0" tabSelected="1" zoomScale="85" zoomScaleNormal="85" workbookViewId="0"/>
  </sheetViews>
  <sheetFormatPr defaultRowHeight="14.4" x14ac:dyDescent="0.3"/>
  <cols>
    <col min="1" max="1" width="8.109375" customWidth="1"/>
    <col min="2" max="2" width="34.33203125" customWidth="1"/>
    <col min="3" max="3" width="42.5546875" customWidth="1"/>
    <col min="4" max="4" width="29.33203125" customWidth="1"/>
    <col min="5" max="5" width="37" customWidth="1"/>
    <col min="6" max="6" width="37.6640625" customWidth="1"/>
    <col min="7" max="7" width="28.5546875" customWidth="1"/>
    <col min="8" max="8" width="13.109375" customWidth="1"/>
    <col min="9" max="9" width="11" customWidth="1"/>
    <col min="10" max="10" width="11" hidden="1" customWidth="1"/>
    <col min="11" max="12" width="9.109375" hidden="1" customWidth="1"/>
    <col min="13" max="13" width="16.6640625" hidden="1" customWidth="1"/>
    <col min="14" max="14" width="17.6640625" hidden="1" customWidth="1"/>
    <col min="15" max="15" width="15" hidden="1" customWidth="1"/>
    <col min="16" max="16" width="24.6640625" hidden="1" customWidth="1"/>
    <col min="17" max="21" width="9.109375" hidden="1" customWidth="1"/>
    <col min="22" max="22" width="10" hidden="1" customWidth="1"/>
    <col min="23" max="46" width="9.109375" hidden="1" customWidth="1"/>
  </cols>
  <sheetData>
    <row r="1" spans="2:6" ht="21" customHeight="1" x14ac:dyDescent="0.3">
      <c r="B1" s="72" t="s">
        <v>62</v>
      </c>
      <c r="C1" s="72"/>
      <c r="D1" s="72"/>
      <c r="E1" s="53"/>
      <c r="F1" s="53"/>
    </row>
    <row r="2" spans="2:6" x14ac:dyDescent="0.3">
      <c r="B2" s="55"/>
      <c r="C2" s="54"/>
      <c r="D2" s="53"/>
      <c r="E2" s="53" t="s">
        <v>894</v>
      </c>
      <c r="F2" s="53"/>
    </row>
    <row r="3" spans="2:6" x14ac:dyDescent="0.3">
      <c r="B3" s="149" t="s">
        <v>304</v>
      </c>
      <c r="C3" s="150"/>
      <c r="D3" s="150"/>
      <c r="E3" s="150"/>
      <c r="F3" s="151"/>
    </row>
    <row r="4" spans="2:6" x14ac:dyDescent="0.3">
      <c r="B4" s="152" t="s">
        <v>895</v>
      </c>
      <c r="C4" s="153"/>
      <c r="D4" s="153"/>
      <c r="E4" s="153"/>
      <c r="F4" s="154"/>
    </row>
    <row r="5" spans="2:6" x14ac:dyDescent="0.3">
      <c r="B5" s="155"/>
      <c r="C5" s="156"/>
      <c r="D5" s="156"/>
      <c r="E5" s="156"/>
      <c r="F5" s="157"/>
    </row>
    <row r="6" spans="2:6" x14ac:dyDescent="0.3">
      <c r="B6" s="158"/>
      <c r="C6" s="159"/>
      <c r="D6" s="159"/>
      <c r="E6" s="159"/>
      <c r="F6" s="160"/>
    </row>
    <row r="7" spans="2:6" x14ac:dyDescent="0.3">
      <c r="B7" s="149" t="s">
        <v>305</v>
      </c>
      <c r="C7" s="150"/>
      <c r="D7" s="150"/>
      <c r="E7" s="150"/>
      <c r="F7" s="151"/>
    </row>
    <row r="8" spans="2:6" x14ac:dyDescent="0.3">
      <c r="B8" s="56" t="s">
        <v>299</v>
      </c>
      <c r="C8" s="57"/>
      <c r="D8" s="57"/>
      <c r="E8" s="57"/>
      <c r="F8" s="58"/>
    </row>
    <row r="9" spans="2:6" x14ac:dyDescent="0.3">
      <c r="B9" s="149" t="s">
        <v>306</v>
      </c>
      <c r="C9" s="150"/>
      <c r="D9" s="150"/>
      <c r="E9" s="150"/>
      <c r="F9" s="151"/>
    </row>
    <row r="10" spans="2:6" x14ac:dyDescent="0.3">
      <c r="B10" s="59" t="s">
        <v>312</v>
      </c>
      <c r="C10" s="161" t="s">
        <v>313</v>
      </c>
      <c r="D10" s="161"/>
      <c r="E10" s="161"/>
      <c r="F10" s="162"/>
    </row>
    <row r="11" spans="2:6" x14ac:dyDescent="0.3">
      <c r="B11" s="60" t="s">
        <v>307</v>
      </c>
      <c r="C11" s="146" t="s">
        <v>308</v>
      </c>
      <c r="D11" s="146"/>
      <c r="E11" s="146"/>
      <c r="F11" s="147"/>
    </row>
    <row r="12" spans="2:6" x14ac:dyDescent="0.3">
      <c r="B12" s="61" t="s">
        <v>309</v>
      </c>
      <c r="C12" s="164" t="s">
        <v>310</v>
      </c>
      <c r="D12" s="164"/>
      <c r="E12" s="164"/>
      <c r="F12" s="165"/>
    </row>
    <row r="13" spans="2:6" x14ac:dyDescent="0.3">
      <c r="B13" s="166" t="s">
        <v>311</v>
      </c>
      <c r="C13" s="166"/>
      <c r="D13" s="166"/>
      <c r="E13" s="166"/>
      <c r="F13" s="166"/>
    </row>
    <row r="14" spans="2:6" x14ac:dyDescent="0.3">
      <c r="B14" s="167" t="s">
        <v>5</v>
      </c>
      <c r="C14" s="163"/>
      <c r="D14" s="163" t="s">
        <v>75</v>
      </c>
      <c r="E14" s="163"/>
      <c r="F14" s="62"/>
    </row>
    <row r="15" spans="2:6" x14ac:dyDescent="0.3">
      <c r="B15" s="168" t="s">
        <v>6</v>
      </c>
      <c r="C15" s="169"/>
      <c r="D15" s="70" t="s">
        <v>87</v>
      </c>
      <c r="E15" s="70"/>
      <c r="F15" s="63"/>
    </row>
    <row r="16" spans="2:6" ht="14.25" customHeight="1" x14ac:dyDescent="0.3">
      <c r="B16" s="168" t="s">
        <v>302</v>
      </c>
      <c r="C16" s="169"/>
      <c r="D16" s="70" t="s">
        <v>76</v>
      </c>
      <c r="E16" s="64"/>
      <c r="F16" s="63"/>
    </row>
    <row r="17" spans="1:29" x14ac:dyDescent="0.3">
      <c r="B17" s="170" t="s">
        <v>123</v>
      </c>
      <c r="C17" s="171"/>
      <c r="D17" s="71"/>
      <c r="E17" s="144"/>
      <c r="F17" s="65"/>
    </row>
    <row r="18" spans="1:29" ht="17.399999999999999" x14ac:dyDescent="0.3">
      <c r="B18" s="1"/>
      <c r="C18" s="41"/>
      <c r="D18" s="29"/>
    </row>
    <row r="19" spans="1:29" x14ac:dyDescent="0.3">
      <c r="B19" s="2"/>
      <c r="C19" s="41"/>
      <c r="D19" s="29"/>
    </row>
    <row r="20" spans="1:29" ht="19.5" customHeight="1" x14ac:dyDescent="0.3">
      <c r="C20" s="29"/>
      <c r="D20" s="29"/>
    </row>
    <row r="21" spans="1:29" ht="19.5" customHeight="1" x14ac:dyDescent="0.3">
      <c r="B21" s="32" t="s">
        <v>0</v>
      </c>
      <c r="C21" s="41"/>
      <c r="D21" s="29"/>
    </row>
    <row r="22" spans="1:29" ht="19.5" customHeight="1" thickBot="1" x14ac:dyDescent="0.35">
      <c r="B22" s="3" t="s">
        <v>1</v>
      </c>
      <c r="C22" s="41"/>
      <c r="D22" s="29"/>
    </row>
    <row r="23" spans="1:29" ht="21" customHeight="1" x14ac:dyDescent="0.3">
      <c r="B23" s="66" t="s">
        <v>2</v>
      </c>
      <c r="C23" s="42"/>
      <c r="D23" s="6"/>
      <c r="E23" s="36"/>
    </row>
    <row r="24" spans="1:29" ht="21" customHeight="1" x14ac:dyDescent="0.3">
      <c r="B24" s="67" t="s">
        <v>125</v>
      </c>
      <c r="C24" s="34"/>
      <c r="D24" s="6"/>
      <c r="E24" s="36"/>
    </row>
    <row r="25" spans="1:29" ht="21" customHeight="1" thickBot="1" x14ac:dyDescent="0.35">
      <c r="B25" s="68" t="s">
        <v>126</v>
      </c>
      <c r="C25" s="35"/>
      <c r="D25" s="29"/>
      <c r="AB25" s="83" t="s">
        <v>367</v>
      </c>
      <c r="AC25" s="84"/>
    </row>
    <row r="26" spans="1:29" ht="15.6" x14ac:dyDescent="0.3">
      <c r="D26" s="29"/>
      <c r="AB26" s="83" t="s">
        <v>375</v>
      </c>
      <c r="AC26" s="85"/>
    </row>
    <row r="27" spans="1:29" x14ac:dyDescent="0.3">
      <c r="AB27" s="86" t="e">
        <f>MATCH("*",B32:B81,-1)</f>
        <v>#N/A</v>
      </c>
      <c r="AC27" s="84" t="s">
        <v>368</v>
      </c>
    </row>
    <row r="28" spans="1:29" ht="17.399999999999999" x14ac:dyDescent="0.3">
      <c r="B28" s="46" t="s">
        <v>300</v>
      </c>
      <c r="C28" s="4"/>
      <c r="AB28" s="86" t="e">
        <f t="array" aca="1" ref="AB28" ca="1">MIN(IF(LEN(OFFSET(B32,0,0,AB27-1,1))=0,ROW(OFFSET(B32,0,0,AB27-1,1))))</f>
        <v>#N/A</v>
      </c>
      <c r="AC28" s="84" t="s">
        <v>369</v>
      </c>
    </row>
    <row r="29" spans="1:29" ht="29.25" customHeight="1" x14ac:dyDescent="0.3">
      <c r="B29" s="148" t="s">
        <v>301</v>
      </c>
      <c r="C29" s="148"/>
      <c r="D29" s="148"/>
      <c r="E29" s="148"/>
      <c r="F29" s="148"/>
    </row>
    <row r="30" spans="1:29" ht="78.75" customHeight="1" thickBot="1" x14ac:dyDescent="0.35">
      <c r="B30" s="90" t="str">
        <f ca="1">IF(ISERROR(AB28),"",IF(AB28&gt;0,AB34,""))</f>
        <v/>
      </c>
      <c r="C30" s="90" t="str">
        <f>IF($W$31&gt;0,$AB$37,"")</f>
        <v/>
      </c>
      <c r="N30" t="s">
        <v>578</v>
      </c>
    </row>
    <row r="31" spans="1:29" ht="120.75" customHeight="1" thickBot="1" x14ac:dyDescent="0.35">
      <c r="B31" s="69" t="s">
        <v>561</v>
      </c>
      <c r="C31" s="69" t="s">
        <v>577</v>
      </c>
      <c r="D31" s="69" t="s">
        <v>562</v>
      </c>
      <c r="E31" s="69" t="s">
        <v>563</v>
      </c>
      <c r="F31" s="69" t="s">
        <v>576</v>
      </c>
      <c r="M31" s="113" t="s">
        <v>566</v>
      </c>
      <c r="N31" s="113" t="s">
        <v>579</v>
      </c>
      <c r="O31" s="113" t="s">
        <v>565</v>
      </c>
      <c r="P31" s="113" t="s">
        <v>580</v>
      </c>
      <c r="T31" t="s">
        <v>372</v>
      </c>
      <c r="V31" s="88" t="s">
        <v>373</v>
      </c>
      <c r="W31" s="88">
        <f>SUM(V32:V81)</f>
        <v>0</v>
      </c>
    </row>
    <row r="32" spans="1:29" ht="19.5" customHeight="1" x14ac:dyDescent="0.3">
      <c r="A32" s="73">
        <v>1</v>
      </c>
      <c r="B32" s="48"/>
      <c r="C32" s="116"/>
      <c r="D32" s="48"/>
      <c r="E32" s="48"/>
      <c r="F32" s="48"/>
      <c r="M32" s="88">
        <f>COUNTIF($N$32:$N$81,"&lt;&gt;#N/A")</f>
        <v>0</v>
      </c>
      <c r="N32" s="88" t="e">
        <f t="array" ref="N32">INDEX(ProcessList,MATCH(0,IF($N$31=$C$32:$C$81,COUNTIF($N$31:N31,ProcessList),IF($N$30=$C$32:$C$81,COUNTIF($N$31:N31,ProcessList),"")),0))</f>
        <v>#N/A</v>
      </c>
      <c r="O32" s="88">
        <f>COUNTIF($P$32:$P$81,"&lt;&gt;#N/A")</f>
        <v>0</v>
      </c>
      <c r="P32" s="88" t="e">
        <f t="array" ref="P32">INDEX(ProcessList,MATCH(0,IF($P$31=$C$32:$C$81,COUNTIF($P$31:P31,ProcessList),IF($N$30=$C$32:$C$81,COUNTIF($N$31:N31,ProcessList),"")),0))</f>
        <v>#N/A</v>
      </c>
      <c r="T32">
        <f>COUNTA(B32:B81)</f>
        <v>0</v>
      </c>
      <c r="V32" t="str">
        <f>IF(LEN(B32)&lt;1,"",IF(COUNTIF($B$32:B32,B32)=1,0,1))</f>
        <v/>
      </c>
    </row>
    <row r="33" spans="1:28" ht="19.5" customHeight="1" x14ac:dyDescent="0.3">
      <c r="A33" s="73">
        <v>2</v>
      </c>
      <c r="B33" s="48"/>
      <c r="C33" s="116"/>
      <c r="D33" s="30"/>
      <c r="E33" s="30"/>
      <c r="F33" s="30"/>
      <c r="M33" s="88"/>
      <c r="N33" s="88" t="e">
        <f t="array" ref="N33">INDEX(ProcessList,MATCH(0,IF($N$31=$C$32:$C$81,COUNTIF($N$31:N32,ProcessList),IF($N$30=$C$32:$C$81,COUNTIF($N$31:N32,ProcessList),"")),0))</f>
        <v>#N/A</v>
      </c>
      <c r="O33" s="88"/>
      <c r="P33" s="88" t="e">
        <f t="array" ref="P33">INDEX(ProcessList,MATCH(0,IF($P$31=$C$32:$C$81,COUNTIF($P$31:P32,ProcessList),IF($N$30=$C$32:$C$81,COUNTIF($N$31:N32,ProcessList),"")),0))</f>
        <v>#N/A</v>
      </c>
      <c r="V33" t="str">
        <f>IF(LEN(B33)&lt;1,"",IF(COUNTIF($B$32:B33,B33)=1,0,1))</f>
        <v/>
      </c>
      <c r="AB33" s="87" t="s">
        <v>370</v>
      </c>
    </row>
    <row r="34" spans="1:28" ht="19.5" customHeight="1" x14ac:dyDescent="0.3">
      <c r="A34" s="73">
        <v>3</v>
      </c>
      <c r="B34" s="48"/>
      <c r="C34" s="116"/>
      <c r="D34" s="30"/>
      <c r="E34" s="30"/>
      <c r="F34" s="30"/>
      <c r="M34" s="88"/>
      <c r="N34" s="88" t="e">
        <f t="array" ref="N34">INDEX(ProcessList,MATCH(0,IF($N$31=$C$32:$C$81,COUNTIF($N$31:N33,ProcessList),IF($N$30=$C$32:$C$81,COUNTIF($N$31:N33,ProcessList),"")),0))</f>
        <v>#N/A</v>
      </c>
      <c r="O34" s="88"/>
      <c r="P34" s="88" t="e">
        <f t="array" ref="P34">INDEX(ProcessList,MATCH(0,IF($P$31=$C$32:$C$81,COUNTIF($P$31:P33,ProcessList),IF($N$30=$C$32:$C$81,COUNTIF($N$31:N33,ProcessList),"")),0))</f>
        <v>#N/A</v>
      </c>
      <c r="V34" t="str">
        <f>IF(LEN(B34)&lt;1,"",IF(COUNTIF($B$32:B34,B34)=1,0,1))</f>
        <v/>
      </c>
      <c r="AB34" s="84" t="s">
        <v>371</v>
      </c>
    </row>
    <row r="35" spans="1:28" ht="19.5" customHeight="1" x14ac:dyDescent="0.3">
      <c r="A35" s="73">
        <v>4</v>
      </c>
      <c r="B35" s="48"/>
      <c r="C35" s="116"/>
      <c r="D35" s="30"/>
      <c r="E35" s="30"/>
      <c r="F35" s="30"/>
      <c r="M35" s="88"/>
      <c r="N35" s="88" t="e">
        <f t="array" ref="N35">INDEX(ProcessList,MATCH(0,IF($N$31=$C$32:$C$81,COUNTIF($N$31:N34,ProcessList),IF($N$30=$C$32:$C$81,COUNTIF($N$31:N34,ProcessList),"")),0))</f>
        <v>#N/A</v>
      </c>
      <c r="O35" s="88"/>
      <c r="P35" s="88" t="e">
        <f t="array" ref="P35">INDEX(ProcessList,MATCH(0,IF($P$31=$C$32:$C$81,COUNTIF($P$31:P34,ProcessList),IF($N$30=$C$32:$C$81,COUNTIF($N$31:N34,ProcessList),"")),0))</f>
        <v>#N/A</v>
      </c>
      <c r="V35" t="str">
        <f>IF(LEN(B35)&lt;1,"",IF(COUNTIF($B$32:B35,B35)=1,0,1))</f>
        <v/>
      </c>
    </row>
    <row r="36" spans="1:28" ht="19.5" customHeight="1" x14ac:dyDescent="0.3">
      <c r="A36" s="73">
        <v>5</v>
      </c>
      <c r="B36" s="48"/>
      <c r="C36" s="116"/>
      <c r="D36" s="30"/>
      <c r="E36" s="30"/>
      <c r="F36" s="30"/>
      <c r="M36" s="88"/>
      <c r="N36" s="88" t="e">
        <f t="array" ref="N36">INDEX(ProcessList,MATCH(0,IF($N$31=$C$32:$C$81,COUNTIF($N$31:N35,ProcessList),IF($N$30=$C$32:$C$81,COUNTIF($N$31:N35,ProcessList),"")),0))</f>
        <v>#N/A</v>
      </c>
      <c r="O36" s="88"/>
      <c r="P36" s="88" t="e">
        <f t="array" ref="P36">INDEX(ProcessList,MATCH(0,IF($P$31=$C$32:$C$81,COUNTIF($P$31:P35,ProcessList),IF($N$30=$C$32:$C$81,COUNTIF($N$31:N35,ProcessList),"")),0))</f>
        <v>#N/A</v>
      </c>
      <c r="V36" t="str">
        <f>IF(LEN(B36)&lt;1,"",IF(COUNTIF($B$32:B36,B36)=1,0,1))</f>
        <v/>
      </c>
      <c r="AB36" s="87" t="s">
        <v>374</v>
      </c>
    </row>
    <row r="37" spans="1:28" ht="19.5" customHeight="1" x14ac:dyDescent="0.3">
      <c r="A37" s="73">
        <v>6</v>
      </c>
      <c r="B37" s="48"/>
      <c r="C37" s="116"/>
      <c r="D37" s="30"/>
      <c r="E37" s="30"/>
      <c r="F37" s="30"/>
      <c r="M37" s="88"/>
      <c r="N37" s="88" t="e">
        <f t="array" ref="N37">INDEX(ProcessList,MATCH(0,IF($N$31=$C$32:$C$81,COUNTIF($N$31:N36,ProcessList),IF($N$30=$C$32:$C$81,COUNTIF($N$31:N36,ProcessList),"")),0))</f>
        <v>#N/A</v>
      </c>
      <c r="O37" s="88"/>
      <c r="P37" s="88" t="e">
        <f t="array" ref="P37">INDEX(ProcessList,MATCH(0,IF($P$31=$C$32:$C$81,COUNTIF($P$31:P36,ProcessList),IF($N$30=$C$32:$C$81,COUNTIF($N$31:N36,ProcessList),"")),0))</f>
        <v>#N/A</v>
      </c>
      <c r="V37" t="str">
        <f>IF(LEN(B37)&lt;1,"",IF(COUNTIF($B$32:B37,B37)=1,0,1))</f>
        <v/>
      </c>
      <c r="AB37" s="84" t="s">
        <v>384</v>
      </c>
    </row>
    <row r="38" spans="1:28" ht="19.5" customHeight="1" x14ac:dyDescent="0.3">
      <c r="A38" s="73">
        <v>7</v>
      </c>
      <c r="B38" s="48"/>
      <c r="C38" s="116"/>
      <c r="D38" s="30"/>
      <c r="E38" s="30"/>
      <c r="F38" s="30"/>
      <c r="M38" s="88"/>
      <c r="N38" s="88" t="e">
        <f t="array" ref="N38">INDEX(ProcessList,MATCH(0,IF($N$31=$C$32:$C$81,COUNTIF($N$31:N37,ProcessList),IF($N$30=$C$32:$C$81,COUNTIF($N$31:N37,ProcessList),"")),0))</f>
        <v>#N/A</v>
      </c>
      <c r="O38" s="88"/>
      <c r="P38" s="88" t="e">
        <f t="array" ref="P38">INDEX(ProcessList,MATCH(0,IF($P$31=$C$32:$C$81,COUNTIF($P$31:P37,ProcessList),IF($N$30=$C$32:$C$81,COUNTIF($N$31:N37,ProcessList),"")),0))</f>
        <v>#N/A</v>
      </c>
      <c r="V38" t="str">
        <f>IF(LEN(B38)&lt;1,"",IF(COUNTIF($B$32:B38,B38)=1,0,1))</f>
        <v/>
      </c>
    </row>
    <row r="39" spans="1:28" ht="19.5" customHeight="1" x14ac:dyDescent="0.3">
      <c r="A39" s="73">
        <v>8</v>
      </c>
      <c r="B39" s="48"/>
      <c r="C39" s="116"/>
      <c r="D39" s="30"/>
      <c r="E39" s="30"/>
      <c r="F39" s="30"/>
      <c r="M39" s="88"/>
      <c r="N39" s="88" t="e">
        <f t="array" ref="N39">INDEX(ProcessList,MATCH(0,IF($N$31=$C$32:$C$81,COUNTIF($N$31:N38,ProcessList),IF($N$30=$C$32:$C$81,COUNTIF($N$31:N38,ProcessList),"")),0))</f>
        <v>#N/A</v>
      </c>
      <c r="O39" s="88"/>
      <c r="P39" s="88" t="e">
        <f t="array" ref="P39">INDEX(ProcessList,MATCH(0,IF($P$31=$C$32:$C$81,COUNTIF($P$31:P38,ProcessList),IF($N$30=$C$32:$C$81,COUNTIF($N$31:N38,ProcessList),"")),0))</f>
        <v>#N/A</v>
      </c>
      <c r="V39" t="str">
        <f>IF(LEN(B39)&lt;1,"",IF(COUNTIF($B$32:B39,B39)=1,0,1))</f>
        <v/>
      </c>
    </row>
    <row r="40" spans="1:28" ht="19.5" customHeight="1" x14ac:dyDescent="0.3">
      <c r="A40" s="73">
        <v>9</v>
      </c>
      <c r="B40" s="48"/>
      <c r="C40" s="116"/>
      <c r="D40" s="30"/>
      <c r="E40" s="30"/>
      <c r="F40" s="30"/>
      <c r="M40" s="88"/>
      <c r="N40" s="88" t="e">
        <f t="array" ref="N40">INDEX(ProcessList,MATCH(0,IF($N$31=$C$32:$C$81,COUNTIF($N$31:N39,ProcessList),IF($N$30=$C$32:$C$81,COUNTIF($N$31:N39,ProcessList),"")),0))</f>
        <v>#N/A</v>
      </c>
      <c r="O40" s="88"/>
      <c r="P40" s="88" t="e">
        <f t="array" ref="P40">INDEX(ProcessList,MATCH(0,IF($P$31=$C$32:$C$81,COUNTIF($P$31:P39,ProcessList),IF($N$30=$C$32:$C$81,COUNTIF($N$31:N39,ProcessList),"")),0))</f>
        <v>#N/A</v>
      </c>
      <c r="V40" t="str">
        <f>IF(LEN(B40)&lt;1,"",IF(COUNTIF($B$32:B40,B40)=1,0,1))</f>
        <v/>
      </c>
    </row>
    <row r="41" spans="1:28" ht="19.5" customHeight="1" x14ac:dyDescent="0.3">
      <c r="A41" s="73">
        <v>10</v>
      </c>
      <c r="B41" s="48"/>
      <c r="C41" s="116"/>
      <c r="D41" s="30"/>
      <c r="E41" s="30"/>
      <c r="F41" s="30"/>
      <c r="M41" s="88"/>
      <c r="N41" s="88" t="e">
        <f t="array" ref="N41">INDEX(ProcessList,MATCH(0,IF($N$31=$C$32:$C$81,COUNTIF($N$31:N40,ProcessList),IF($N$30=$C$32:$C$81,COUNTIF($N$31:N40,ProcessList),"")),0))</f>
        <v>#N/A</v>
      </c>
      <c r="O41" s="88"/>
      <c r="P41" s="88" t="e">
        <f t="array" ref="P41">INDEX(ProcessList,MATCH(0,IF($P$31=$C$32:$C$81,COUNTIF($P$31:P40,ProcessList),IF($N$30=$C$32:$C$81,COUNTIF($N$31:N40,ProcessList),"")),0))</f>
        <v>#N/A</v>
      </c>
      <c r="V41" t="str">
        <f>IF(LEN(B41)&lt;1,"",IF(COUNTIF($B$32:B41,B41)=1,0,1))</f>
        <v/>
      </c>
      <c r="AB41" s="115" t="s">
        <v>577</v>
      </c>
    </row>
    <row r="42" spans="1:28" ht="19.5" customHeight="1" x14ac:dyDescent="0.3">
      <c r="A42" s="73">
        <v>11</v>
      </c>
      <c r="B42" s="48"/>
      <c r="C42" s="116"/>
      <c r="D42" s="30"/>
      <c r="E42" s="30"/>
      <c r="F42" s="30"/>
      <c r="M42" s="88"/>
      <c r="N42" s="88" t="e">
        <f t="array" ref="N42">INDEX(ProcessList,MATCH(0,IF($N$31=$C$32:$C$81,COUNTIF($N$31:N41,ProcessList),IF($N$30=$C$32:$C$81,COUNTIF($N$31:N41,ProcessList),"")),0))</f>
        <v>#N/A</v>
      </c>
      <c r="O42" s="88"/>
      <c r="P42" s="88" t="e">
        <f t="array" ref="P42">INDEX(ProcessList,MATCH(0,IF($P$31=$C$32:$C$81,COUNTIF($P$31:P41,ProcessList),IF($N$30=$C$32:$C$81,COUNTIF($N$31:N41,ProcessList),"")),0))</f>
        <v>#N/A</v>
      </c>
      <c r="V42" t="str">
        <f>IF(LEN(B42)&lt;1,"",IF(COUNTIF($B$32:B42,B42)=1,0,1))</f>
        <v/>
      </c>
      <c r="AB42" s="117" t="s">
        <v>579</v>
      </c>
    </row>
    <row r="43" spans="1:28" ht="19.5" customHeight="1" x14ac:dyDescent="0.3">
      <c r="A43" s="73">
        <v>12</v>
      </c>
      <c r="B43" s="48"/>
      <c r="C43" s="116"/>
      <c r="D43" s="30"/>
      <c r="E43" s="30"/>
      <c r="F43" s="30"/>
      <c r="M43" s="88"/>
      <c r="N43" s="88" t="e">
        <f t="array" ref="N43">INDEX(ProcessList,MATCH(0,IF($N$31=$C$32:$C$81,COUNTIF($N$31:N42,ProcessList),IF($N$30=$C$32:$C$81,COUNTIF($N$31:N42,ProcessList),"")),0))</f>
        <v>#N/A</v>
      </c>
      <c r="O43" s="88"/>
      <c r="P43" s="88" t="e">
        <f t="array" ref="P43">INDEX(ProcessList,MATCH(0,IF($P$31=$C$32:$C$81,COUNTIF($P$31:P42,ProcessList),IF($N$30=$C$32:$C$81,COUNTIF($N$31:N42,ProcessList),"")),0))</f>
        <v>#N/A</v>
      </c>
      <c r="V43" t="str">
        <f>IF(LEN(B43)&lt;1,"",IF(COUNTIF($B$32:B43,B43)=1,0,1))</f>
        <v/>
      </c>
      <c r="AB43" s="117" t="s">
        <v>580</v>
      </c>
    </row>
    <row r="44" spans="1:28" ht="19.5" customHeight="1" x14ac:dyDescent="0.3">
      <c r="A44" s="73">
        <v>13</v>
      </c>
      <c r="B44" s="48"/>
      <c r="C44" s="116"/>
      <c r="D44" s="30"/>
      <c r="E44" s="30"/>
      <c r="F44" s="30"/>
      <c r="M44" s="88"/>
      <c r="N44" s="88" t="e">
        <f t="array" ref="N44">INDEX(ProcessList,MATCH(0,IF($N$31=$C$32:$C$81,COUNTIF($N$31:N43,ProcessList),IF($N$30=$C$32:$C$81,COUNTIF($N$31:N43,ProcessList),"")),0))</f>
        <v>#N/A</v>
      </c>
      <c r="O44" s="88"/>
      <c r="P44" s="88" t="e">
        <f t="array" ref="P44">INDEX(ProcessList,MATCH(0,IF($P$31=$C$32:$C$81,COUNTIF($P$31:P43,ProcessList),IF($N$30=$C$32:$C$81,COUNTIF($N$31:N43,ProcessList),"")),0))</f>
        <v>#N/A</v>
      </c>
      <c r="V44" t="str">
        <f>IF(LEN(B44)&lt;1,"",IF(COUNTIF($B$32:B44,B44)=1,0,1))</f>
        <v/>
      </c>
      <c r="AB44" s="117" t="s">
        <v>578</v>
      </c>
    </row>
    <row r="45" spans="1:28" ht="19.5" customHeight="1" x14ac:dyDescent="0.3">
      <c r="A45" s="73">
        <v>14</v>
      </c>
      <c r="B45" s="48"/>
      <c r="C45" s="116"/>
      <c r="D45" s="30"/>
      <c r="E45" s="30"/>
      <c r="F45" s="30"/>
      <c r="M45" s="88"/>
      <c r="N45" s="88" t="e">
        <f t="array" ref="N45">INDEX(ProcessList,MATCH(0,IF($N$31=$C$32:$C$81,COUNTIF($N$31:N44,ProcessList),IF($N$30=$C$32:$C$81,COUNTIF($N$31:N44,ProcessList),"")),0))</f>
        <v>#N/A</v>
      </c>
      <c r="O45" s="88"/>
      <c r="P45" s="88" t="e">
        <f t="array" ref="P45">INDEX(ProcessList,MATCH(0,IF($P$31=$C$32:$C$81,COUNTIF($P$31:P44,ProcessList),IF($N$30=$C$32:$C$81,COUNTIF($N$31:N44,ProcessList),"")),0))</f>
        <v>#N/A</v>
      </c>
      <c r="V45" t="str">
        <f>IF(LEN(B45)&lt;1,"",IF(COUNTIF($B$32:B45,B45)=1,0,1))</f>
        <v/>
      </c>
    </row>
    <row r="46" spans="1:28" ht="19.5" customHeight="1" x14ac:dyDescent="0.3">
      <c r="A46" s="73">
        <v>15</v>
      </c>
      <c r="B46" s="48"/>
      <c r="C46" s="116"/>
      <c r="D46" s="30"/>
      <c r="E46" s="30"/>
      <c r="F46" s="30"/>
      <c r="M46" s="88"/>
      <c r="N46" s="88" t="e">
        <f t="array" ref="N46">INDEX(ProcessList,MATCH(0,IF($N$31=$C$32:$C$81,COUNTIF($N$31:N45,ProcessList),IF($N$30=$C$32:$C$81,COUNTIF($N$31:N45,ProcessList),"")),0))</f>
        <v>#N/A</v>
      </c>
      <c r="O46" s="88"/>
      <c r="P46" s="88" t="e">
        <f t="array" ref="P46">INDEX(ProcessList,MATCH(0,IF($P$31=$C$32:$C$81,COUNTIF($P$31:P45,ProcessList),IF($N$30=$C$32:$C$81,COUNTIF($N$31:N45,ProcessList),"")),0))</f>
        <v>#N/A</v>
      </c>
      <c r="V46" t="str">
        <f>IF(LEN(B46)&lt;1,"",IF(COUNTIF($B$32:B46,B46)=1,0,1))</f>
        <v/>
      </c>
    </row>
    <row r="47" spans="1:28" ht="19.5" customHeight="1" x14ac:dyDescent="0.3">
      <c r="A47" s="73">
        <v>16</v>
      </c>
      <c r="B47" s="48"/>
      <c r="C47" s="116"/>
      <c r="D47" s="30"/>
      <c r="E47" s="30"/>
      <c r="F47" s="30"/>
      <c r="M47" s="88"/>
      <c r="N47" s="88" t="e">
        <f t="array" ref="N47">INDEX(ProcessList,MATCH(0,IF($N$31=$C$32:$C$81,COUNTIF($N$31:N46,ProcessList),IF($N$30=$C$32:$C$81,COUNTIF($N$31:N46,ProcessList),"")),0))</f>
        <v>#N/A</v>
      </c>
      <c r="O47" s="88"/>
      <c r="P47" s="88" t="e">
        <f t="array" ref="P47">INDEX(ProcessList,MATCH(0,IF($P$31=$C$32:$C$81,COUNTIF($P$31:P46,ProcessList),IF($N$30=$C$32:$C$81,COUNTIF($N$31:N46,ProcessList),"")),0))</f>
        <v>#N/A</v>
      </c>
      <c r="V47" t="str">
        <f>IF(LEN(B47)&lt;1,"",IF(COUNTIF($B$32:B47,B47)=1,0,1))</f>
        <v/>
      </c>
    </row>
    <row r="48" spans="1:28" ht="19.5" customHeight="1" x14ac:dyDescent="0.3">
      <c r="A48" s="73">
        <v>17</v>
      </c>
      <c r="B48" s="48"/>
      <c r="C48" s="116"/>
      <c r="D48" s="30"/>
      <c r="E48" s="30"/>
      <c r="F48" s="30"/>
      <c r="M48" s="88"/>
      <c r="N48" s="88" t="e">
        <f t="array" ref="N48">INDEX(ProcessList,MATCH(0,IF($N$31=$C$32:$C$81,COUNTIF($N$31:N47,ProcessList),IF($N$30=$C$32:$C$81,COUNTIF($N$31:N47,ProcessList),"")),0))</f>
        <v>#N/A</v>
      </c>
      <c r="O48" s="88"/>
      <c r="P48" s="88" t="e">
        <f t="array" ref="P48">INDEX(ProcessList,MATCH(0,IF($P$31=$C$32:$C$81,COUNTIF($P$31:P47,ProcessList),IF($N$30=$C$32:$C$81,COUNTIF($N$31:N47,ProcessList),"")),0))</f>
        <v>#N/A</v>
      </c>
      <c r="V48" t="str">
        <f>IF(LEN(B48)&lt;1,"",IF(COUNTIF($B$32:B48,B48)=1,0,1))</f>
        <v/>
      </c>
    </row>
    <row r="49" spans="1:22" ht="19.5" customHeight="1" x14ac:dyDescent="0.3">
      <c r="A49" s="73">
        <v>18</v>
      </c>
      <c r="B49" s="48"/>
      <c r="C49" s="116"/>
      <c r="D49" s="30"/>
      <c r="E49" s="30"/>
      <c r="F49" s="30"/>
      <c r="M49" s="88"/>
      <c r="N49" s="88" t="e">
        <f t="array" ref="N49">INDEX(ProcessList,MATCH(0,IF($N$31=$C$32:$C$81,COUNTIF($N$31:N48,ProcessList),IF($N$30=$C$32:$C$81,COUNTIF($N$31:N48,ProcessList),"")),0))</f>
        <v>#N/A</v>
      </c>
      <c r="O49" s="88"/>
      <c r="P49" s="88" t="e">
        <f t="array" ref="P49">INDEX(ProcessList,MATCH(0,IF($P$31=$C$32:$C$81,COUNTIF($P$31:P48,ProcessList),IF($N$30=$C$32:$C$81,COUNTIF($N$31:N48,ProcessList),"")),0))</f>
        <v>#N/A</v>
      </c>
      <c r="V49" t="str">
        <f>IF(LEN(B49)&lt;1,"",IF(COUNTIF($B$32:B49,B49)=1,0,1))</f>
        <v/>
      </c>
    </row>
    <row r="50" spans="1:22" ht="19.5" customHeight="1" x14ac:dyDescent="0.3">
      <c r="A50" s="73">
        <v>19</v>
      </c>
      <c r="B50" s="48"/>
      <c r="C50" s="116"/>
      <c r="D50" s="30"/>
      <c r="E50" s="30"/>
      <c r="F50" s="30"/>
      <c r="M50" s="88"/>
      <c r="N50" s="88" t="e">
        <f t="array" ref="N50">INDEX(ProcessList,MATCH(0,IF($N$31=$C$32:$C$81,COUNTIF($N$31:N49,ProcessList),IF($N$30=$C$32:$C$81,COUNTIF($N$31:N49,ProcessList),"")),0))</f>
        <v>#N/A</v>
      </c>
      <c r="O50" s="88"/>
      <c r="P50" s="88" t="e">
        <f t="array" ref="P50">INDEX(ProcessList,MATCH(0,IF($P$31=$C$32:$C$81,COUNTIF($P$31:P49,ProcessList),IF($N$30=$C$32:$C$81,COUNTIF($N$31:N49,ProcessList),"")),0))</f>
        <v>#N/A</v>
      </c>
      <c r="V50" t="str">
        <f>IF(LEN(B50)&lt;1,"",IF(COUNTIF($B$32:B50,B50)=1,0,1))</f>
        <v/>
      </c>
    </row>
    <row r="51" spans="1:22" ht="19.5" customHeight="1" x14ac:dyDescent="0.3">
      <c r="A51" s="73">
        <v>20</v>
      </c>
      <c r="B51" s="48"/>
      <c r="C51" s="116"/>
      <c r="D51" s="30"/>
      <c r="E51" s="30"/>
      <c r="F51" s="30"/>
      <c r="M51" s="88"/>
      <c r="N51" s="88" t="e">
        <f t="array" ref="N51">INDEX(ProcessList,MATCH(0,IF($N$31=$C$32:$C$81,COUNTIF($N$31:N50,ProcessList),IF($N$30=$C$32:$C$81,COUNTIF($N$31:N50,ProcessList),"")),0))</f>
        <v>#N/A</v>
      </c>
      <c r="O51" s="88"/>
      <c r="P51" s="88" t="e">
        <f t="array" ref="P51">INDEX(ProcessList,MATCH(0,IF($P$31=$C$32:$C$81,COUNTIF($P$31:P50,ProcessList),IF($N$30=$C$32:$C$81,COUNTIF($N$31:N50,ProcessList),"")),0))</f>
        <v>#N/A</v>
      </c>
      <c r="V51" t="str">
        <f>IF(LEN(B51)&lt;1,"",IF(COUNTIF($B$32:B51,B51)=1,0,1))</f>
        <v/>
      </c>
    </row>
    <row r="52" spans="1:22" ht="19.5" customHeight="1" x14ac:dyDescent="0.3">
      <c r="A52" s="73">
        <v>21</v>
      </c>
      <c r="B52" s="48"/>
      <c r="C52" s="116"/>
      <c r="D52" s="30"/>
      <c r="E52" s="30"/>
      <c r="F52" s="30"/>
      <c r="M52" s="88"/>
      <c r="N52" s="88" t="e">
        <f t="array" ref="N52">INDEX(ProcessList,MATCH(0,IF($N$31=$C$32:$C$81,COUNTIF($N$31:N51,ProcessList),IF($N$30=$C$32:$C$81,COUNTIF($N$31:N51,ProcessList),"")),0))</f>
        <v>#N/A</v>
      </c>
      <c r="O52" s="88"/>
      <c r="P52" s="88" t="e">
        <f t="array" ref="P52">INDEX(ProcessList,MATCH(0,IF($P$31=$C$32:$C$81,COUNTIF($P$31:P51,ProcessList),IF($N$30=$C$32:$C$81,COUNTIF($N$31:N51,ProcessList),"")),0))</f>
        <v>#N/A</v>
      </c>
      <c r="V52" t="str">
        <f>IF(LEN(B52)&lt;1,"",IF(COUNTIF($B$32:B52,B52)=1,0,1))</f>
        <v/>
      </c>
    </row>
    <row r="53" spans="1:22" ht="19.5" customHeight="1" x14ac:dyDescent="0.3">
      <c r="A53" s="73">
        <v>22</v>
      </c>
      <c r="B53" s="48"/>
      <c r="C53" s="116"/>
      <c r="D53" s="30"/>
      <c r="E53" s="30"/>
      <c r="F53" s="30"/>
      <c r="M53" s="88"/>
      <c r="N53" s="88" t="e">
        <f t="array" ref="N53">INDEX(ProcessList,MATCH(0,IF($N$31=$C$32:$C$81,COUNTIF($N$31:N52,ProcessList),IF($N$30=$C$32:$C$81,COUNTIF($N$31:N52,ProcessList),"")),0))</f>
        <v>#N/A</v>
      </c>
      <c r="O53" s="88"/>
      <c r="P53" s="88" t="e">
        <f t="array" ref="P53">INDEX(ProcessList,MATCH(0,IF($P$31=$C$32:$C$81,COUNTIF($P$31:P52,ProcessList),IF($N$30=$C$32:$C$81,COUNTIF($N$31:N52,ProcessList),"")),0))</f>
        <v>#N/A</v>
      </c>
      <c r="V53" t="str">
        <f>IF(LEN(B53)&lt;1,"",IF(COUNTIF($B$32:B53,B53)=1,0,1))</f>
        <v/>
      </c>
    </row>
    <row r="54" spans="1:22" ht="19.5" customHeight="1" x14ac:dyDescent="0.3">
      <c r="A54" s="73">
        <v>23</v>
      </c>
      <c r="B54" s="48"/>
      <c r="C54" s="116"/>
      <c r="D54" s="30"/>
      <c r="E54" s="30"/>
      <c r="F54" s="30"/>
      <c r="M54" s="88"/>
      <c r="N54" s="88" t="e">
        <f t="array" ref="N54">INDEX(ProcessList,MATCH(0,IF($N$31=$C$32:$C$81,COUNTIF($N$31:N53,ProcessList),IF($N$30=$C$32:$C$81,COUNTIF($N$31:N53,ProcessList),"")),0))</f>
        <v>#N/A</v>
      </c>
      <c r="O54" s="88"/>
      <c r="P54" s="88" t="e">
        <f t="array" ref="P54">INDEX(ProcessList,MATCH(0,IF($P$31=$C$32:$C$81,COUNTIF($P$31:P53,ProcessList),IF($N$30=$C$32:$C$81,COUNTIF($N$31:N53,ProcessList),"")),0))</f>
        <v>#N/A</v>
      </c>
      <c r="V54" t="str">
        <f>IF(LEN(B54)&lt;1,"",IF(COUNTIF($B$32:B54,B54)=1,0,1))</f>
        <v/>
      </c>
    </row>
    <row r="55" spans="1:22" ht="19.5" customHeight="1" x14ac:dyDescent="0.3">
      <c r="A55" s="73">
        <v>24</v>
      </c>
      <c r="B55" s="48"/>
      <c r="C55" s="116"/>
      <c r="D55" s="30"/>
      <c r="E55" s="30"/>
      <c r="F55" s="30"/>
      <c r="M55" s="88"/>
      <c r="N55" s="88" t="e">
        <f t="array" ref="N55">INDEX(ProcessList,MATCH(0,IF($N$31=$C$32:$C$81,COUNTIF($N$31:N54,ProcessList),IF($N$30=$C$32:$C$81,COUNTIF($N$31:N54,ProcessList),"")),0))</f>
        <v>#N/A</v>
      </c>
      <c r="O55" s="88"/>
      <c r="P55" s="88" t="e">
        <f t="array" ref="P55">INDEX(ProcessList,MATCH(0,IF($P$31=$C$32:$C$81,COUNTIF($P$31:P54,ProcessList),IF($N$30=$C$32:$C$81,COUNTIF($N$31:N54,ProcessList),"")),0))</f>
        <v>#N/A</v>
      </c>
      <c r="V55" t="str">
        <f>IF(LEN(B55)&lt;1,"",IF(COUNTIF($B$32:B55,B55)=1,0,1))</f>
        <v/>
      </c>
    </row>
    <row r="56" spans="1:22" ht="19.5" customHeight="1" x14ac:dyDescent="0.3">
      <c r="A56" s="73">
        <v>25</v>
      </c>
      <c r="B56" s="48"/>
      <c r="C56" s="116"/>
      <c r="D56" s="30"/>
      <c r="E56" s="30"/>
      <c r="F56" s="30"/>
      <c r="M56" s="88"/>
      <c r="N56" s="88" t="e">
        <f t="array" ref="N56">INDEX(ProcessList,MATCH(0,IF($N$31=$C$32:$C$81,COUNTIF($N$31:N55,ProcessList),IF($N$30=$C$32:$C$81,COUNTIF($N$31:N55,ProcessList),"")),0))</f>
        <v>#N/A</v>
      </c>
      <c r="O56" s="88"/>
      <c r="P56" s="88" t="e">
        <f t="array" ref="P56">INDEX(ProcessList,MATCH(0,IF($P$31=$C$32:$C$81,COUNTIF($P$31:P55,ProcessList),IF($N$30=$C$32:$C$81,COUNTIF($N$31:N55,ProcessList),"")),0))</f>
        <v>#N/A</v>
      </c>
      <c r="V56" t="str">
        <f>IF(LEN(B56)&lt;1,"",IF(COUNTIF($B$32:B56,B56)=1,0,1))</f>
        <v/>
      </c>
    </row>
    <row r="57" spans="1:22" ht="19.5" customHeight="1" x14ac:dyDescent="0.3">
      <c r="A57" s="73">
        <v>26</v>
      </c>
      <c r="B57" s="48"/>
      <c r="C57" s="116"/>
      <c r="D57" s="30"/>
      <c r="E57" s="30"/>
      <c r="F57" s="30"/>
      <c r="M57" s="88"/>
      <c r="N57" s="88" t="e">
        <f t="array" ref="N57">INDEX(ProcessList,MATCH(0,IF($N$31=$C$32:$C$81,COUNTIF($N$31:N56,ProcessList),IF($N$30=$C$32:$C$81,COUNTIF($N$31:N56,ProcessList),"")),0))</f>
        <v>#N/A</v>
      </c>
      <c r="O57" s="88"/>
      <c r="P57" s="88" t="e">
        <f t="array" ref="P57">INDEX(ProcessList,MATCH(0,IF($P$31=$C$32:$C$81,COUNTIF($P$31:P56,ProcessList),IF($N$30=$C$32:$C$81,COUNTIF($N$31:N56,ProcessList),"")),0))</f>
        <v>#N/A</v>
      </c>
      <c r="V57" t="str">
        <f>IF(LEN(B57)&lt;1,"",IF(COUNTIF($B$32:B57,B57)=1,0,1))</f>
        <v/>
      </c>
    </row>
    <row r="58" spans="1:22" ht="19.5" customHeight="1" x14ac:dyDescent="0.3">
      <c r="A58" s="73">
        <v>27</v>
      </c>
      <c r="B58" s="48"/>
      <c r="C58" s="116"/>
      <c r="D58" s="30"/>
      <c r="E58" s="30"/>
      <c r="F58" s="30"/>
      <c r="M58" s="88"/>
      <c r="N58" s="88" t="e">
        <f t="array" ref="N58">INDEX(ProcessList,MATCH(0,IF($N$31=$C$32:$C$81,COUNTIF($N$31:N57,ProcessList),IF($N$30=$C$32:$C$81,COUNTIF($N$31:N57,ProcessList),"")),0))</f>
        <v>#N/A</v>
      </c>
      <c r="O58" s="88"/>
      <c r="P58" s="88" t="e">
        <f t="array" ref="P58">INDEX(ProcessList,MATCH(0,IF($P$31=$C$32:$C$81,COUNTIF($P$31:P57,ProcessList),IF($N$30=$C$32:$C$81,COUNTIF($N$31:N57,ProcessList),"")),0))</f>
        <v>#N/A</v>
      </c>
      <c r="V58" t="str">
        <f>IF(LEN(B58)&lt;1,"",IF(COUNTIF($B$32:B58,B58)=1,0,1))</f>
        <v/>
      </c>
    </row>
    <row r="59" spans="1:22" ht="19.5" customHeight="1" x14ac:dyDescent="0.3">
      <c r="A59" s="73">
        <v>28</v>
      </c>
      <c r="B59" s="48"/>
      <c r="C59" s="116"/>
      <c r="D59" s="30"/>
      <c r="E59" s="30"/>
      <c r="F59" s="30"/>
      <c r="M59" s="88"/>
      <c r="N59" s="88" t="e">
        <f t="array" ref="N59">INDEX(ProcessList,MATCH(0,IF($N$31=$C$32:$C$81,COUNTIF($N$31:N58,ProcessList),IF($N$30=$C$32:$C$81,COUNTIF($N$31:N58,ProcessList),"")),0))</f>
        <v>#N/A</v>
      </c>
      <c r="O59" s="88"/>
      <c r="P59" s="88" t="e">
        <f t="array" ref="P59">INDEX(ProcessList,MATCH(0,IF($P$31=$C$32:$C$81,COUNTIF($P$31:P58,ProcessList),IF($N$30=$C$32:$C$81,COUNTIF($N$31:N58,ProcessList),"")),0))</f>
        <v>#N/A</v>
      </c>
      <c r="V59" t="str">
        <f>IF(LEN(B59)&lt;1,"",IF(COUNTIF($B$32:B59,B59)=1,0,1))</f>
        <v/>
      </c>
    </row>
    <row r="60" spans="1:22" ht="19.5" customHeight="1" x14ac:dyDescent="0.3">
      <c r="A60" s="73">
        <v>29</v>
      </c>
      <c r="B60" s="48"/>
      <c r="C60" s="116"/>
      <c r="D60" s="30"/>
      <c r="E60" s="30"/>
      <c r="F60" s="30"/>
      <c r="M60" s="88"/>
      <c r="N60" s="88" t="e">
        <f t="array" ref="N60">INDEX(ProcessList,MATCH(0,IF($N$31=$C$32:$C$81,COUNTIF($N$31:N59,ProcessList),IF($N$30=$C$32:$C$81,COUNTIF($N$31:N59,ProcessList),"")),0))</f>
        <v>#N/A</v>
      </c>
      <c r="O60" s="88"/>
      <c r="P60" s="88" t="e">
        <f t="array" ref="P60">INDEX(ProcessList,MATCH(0,IF($P$31=$C$32:$C$81,COUNTIF($P$31:P59,ProcessList),IF($N$30=$C$32:$C$81,COUNTIF($N$31:N59,ProcessList),"")),0))</f>
        <v>#N/A</v>
      </c>
      <c r="V60" t="str">
        <f>IF(LEN(B60)&lt;1,"",IF(COUNTIF($B$32:B60,B60)=1,0,1))</f>
        <v/>
      </c>
    </row>
    <row r="61" spans="1:22" ht="19.5" customHeight="1" x14ac:dyDescent="0.3">
      <c r="A61" s="73">
        <v>30</v>
      </c>
      <c r="B61" s="48"/>
      <c r="C61" s="116"/>
      <c r="D61" s="30"/>
      <c r="E61" s="30"/>
      <c r="F61" s="30"/>
      <c r="M61" s="88"/>
      <c r="N61" s="88" t="e">
        <f t="array" ref="N61">INDEX(ProcessList,MATCH(0,IF($N$31=$C$32:$C$81,COUNTIF($N$31:N60,ProcessList),IF($N$30=$C$32:$C$81,COUNTIF($N$31:N60,ProcessList),"")),0))</f>
        <v>#N/A</v>
      </c>
      <c r="O61" s="88"/>
      <c r="P61" s="88" t="e">
        <f t="array" ref="P61">INDEX(ProcessList,MATCH(0,IF($P$31=$C$32:$C$81,COUNTIF($P$31:P60,ProcessList),IF($N$30=$C$32:$C$81,COUNTIF($N$31:N60,ProcessList),"")),0))</f>
        <v>#N/A</v>
      </c>
      <c r="V61" t="str">
        <f>IF(LEN(B61)&lt;1,"",IF(COUNTIF($B$32:B61,B61)=1,0,1))</f>
        <v/>
      </c>
    </row>
    <row r="62" spans="1:22" ht="19.5" customHeight="1" x14ac:dyDescent="0.3">
      <c r="A62" s="73">
        <v>31</v>
      </c>
      <c r="B62" s="48"/>
      <c r="C62" s="116"/>
      <c r="D62" s="30"/>
      <c r="E62" s="30"/>
      <c r="F62" s="30"/>
      <c r="M62" s="88"/>
      <c r="N62" s="88" t="e">
        <f t="array" ref="N62">INDEX(ProcessList,MATCH(0,IF($N$31=$C$32:$C$81,COUNTIF($N$31:N61,ProcessList),IF($N$30=$C$32:$C$81,COUNTIF($N$31:N61,ProcessList),"")),0))</f>
        <v>#N/A</v>
      </c>
      <c r="O62" s="88"/>
      <c r="P62" s="88" t="e">
        <f t="array" ref="P62">INDEX(ProcessList,MATCH(0,IF($P$31=$C$32:$C$81,COUNTIF($P$31:P61,ProcessList),IF($N$30=$C$32:$C$81,COUNTIF($N$31:N61,ProcessList),"")),0))</f>
        <v>#N/A</v>
      </c>
      <c r="V62" t="str">
        <f>IF(LEN(B62)&lt;1,"",IF(COUNTIF($B$32:B62,B62)=1,0,1))</f>
        <v/>
      </c>
    </row>
    <row r="63" spans="1:22" ht="19.5" customHeight="1" x14ac:dyDescent="0.3">
      <c r="A63" s="73">
        <v>32</v>
      </c>
      <c r="B63" s="48"/>
      <c r="C63" s="116"/>
      <c r="D63" s="30"/>
      <c r="E63" s="30"/>
      <c r="F63" s="30"/>
      <c r="M63" s="88"/>
      <c r="N63" s="88" t="e">
        <f t="array" ref="N63">INDEX(ProcessList,MATCH(0,IF($N$31=$C$32:$C$81,COUNTIF($N$31:N62,ProcessList),IF($N$30=$C$32:$C$81,COUNTIF($N$31:N62,ProcessList),"")),0))</f>
        <v>#N/A</v>
      </c>
      <c r="O63" s="88"/>
      <c r="P63" s="88" t="e">
        <f t="array" ref="P63">INDEX(ProcessList,MATCH(0,IF($P$31=$C$32:$C$81,COUNTIF($P$31:P62,ProcessList),IF($N$30=$C$32:$C$81,COUNTIF($N$31:N62,ProcessList),"")),0))</f>
        <v>#N/A</v>
      </c>
      <c r="V63" t="str">
        <f>IF(LEN(B63)&lt;1,"",IF(COUNTIF($B$32:B63,B63)=1,0,1))</f>
        <v/>
      </c>
    </row>
    <row r="64" spans="1:22" ht="19.5" customHeight="1" x14ac:dyDescent="0.3">
      <c r="A64" s="73">
        <v>33</v>
      </c>
      <c r="B64" s="48"/>
      <c r="C64" s="116"/>
      <c r="D64" s="30"/>
      <c r="E64" s="30"/>
      <c r="F64" s="30"/>
      <c r="M64" s="88"/>
      <c r="N64" s="88" t="e">
        <f t="array" ref="N64">INDEX(ProcessList,MATCH(0,IF($N$31=$C$32:$C$81,COUNTIF($N$31:N63,ProcessList),IF($N$30=$C$32:$C$81,COUNTIF($N$31:N63,ProcessList),"")),0))</f>
        <v>#N/A</v>
      </c>
      <c r="O64" s="88"/>
      <c r="P64" s="88" t="e">
        <f t="array" ref="P64">INDEX(ProcessList,MATCH(0,IF($P$31=$C$32:$C$81,COUNTIF($P$31:P63,ProcessList),IF($N$30=$C$32:$C$81,COUNTIF($N$31:N63,ProcessList),"")),0))</f>
        <v>#N/A</v>
      </c>
      <c r="V64" t="str">
        <f>IF(LEN(B64)&lt;1,"",IF(COUNTIF($B$32:B64,B64)=1,0,1))</f>
        <v/>
      </c>
    </row>
    <row r="65" spans="1:22" ht="19.5" customHeight="1" x14ac:dyDescent="0.3">
      <c r="A65" s="73">
        <v>34</v>
      </c>
      <c r="B65" s="48"/>
      <c r="C65" s="116"/>
      <c r="D65" s="30"/>
      <c r="E65" s="30"/>
      <c r="F65" s="30"/>
      <c r="M65" s="88"/>
      <c r="N65" s="88" t="e">
        <f t="array" ref="N65">INDEX(ProcessList,MATCH(0,IF($N$31=$C$32:$C$81,COUNTIF($N$31:N64,ProcessList),IF($N$30=$C$32:$C$81,COUNTIF($N$31:N64,ProcessList),"")),0))</f>
        <v>#N/A</v>
      </c>
      <c r="O65" s="88"/>
      <c r="P65" s="88" t="e">
        <f t="array" ref="P65">INDEX(ProcessList,MATCH(0,IF($P$31=$C$32:$C$81,COUNTIF($P$31:P64,ProcessList),IF($N$30=$C$32:$C$81,COUNTIF($N$31:N64,ProcessList),"")),0))</f>
        <v>#N/A</v>
      </c>
      <c r="V65" t="str">
        <f>IF(LEN(B65)&lt;1,"",IF(COUNTIF($B$32:B65,B65)=1,0,1))</f>
        <v/>
      </c>
    </row>
    <row r="66" spans="1:22" ht="19.5" customHeight="1" x14ac:dyDescent="0.3">
      <c r="A66" s="73">
        <v>35</v>
      </c>
      <c r="B66" s="48"/>
      <c r="C66" s="116"/>
      <c r="D66" s="30"/>
      <c r="E66" s="30"/>
      <c r="F66" s="30"/>
      <c r="M66" s="88"/>
      <c r="N66" s="88" t="e">
        <f t="array" ref="N66">INDEX(ProcessList,MATCH(0,IF($N$31=$C$32:$C$81,COUNTIF($N$31:N65,ProcessList),IF($N$30=$C$32:$C$81,COUNTIF($N$31:N65,ProcessList),"")),0))</f>
        <v>#N/A</v>
      </c>
      <c r="O66" s="88"/>
      <c r="P66" s="88" t="e">
        <f t="array" ref="P66">INDEX(ProcessList,MATCH(0,IF($P$31=$C$32:$C$81,COUNTIF($P$31:P65,ProcessList),IF($N$30=$C$32:$C$81,COUNTIF($N$31:N65,ProcessList),"")),0))</f>
        <v>#N/A</v>
      </c>
      <c r="V66" t="str">
        <f>IF(LEN(B66)&lt;1,"",IF(COUNTIF($B$32:B66,B66)=1,0,1))</f>
        <v/>
      </c>
    </row>
    <row r="67" spans="1:22" ht="19.5" customHeight="1" x14ac:dyDescent="0.3">
      <c r="A67" s="73">
        <v>36</v>
      </c>
      <c r="B67" s="48"/>
      <c r="C67" s="116"/>
      <c r="D67" s="30"/>
      <c r="E67" s="30"/>
      <c r="F67" s="30"/>
      <c r="M67" s="88"/>
      <c r="N67" s="88" t="e">
        <f t="array" ref="N67">INDEX(ProcessList,MATCH(0,IF($N$31=$C$32:$C$81,COUNTIF($N$31:N66,ProcessList),IF($N$30=$C$32:$C$81,COUNTIF($N$31:N66,ProcessList),"")),0))</f>
        <v>#N/A</v>
      </c>
      <c r="O67" s="88"/>
      <c r="P67" s="88" t="e">
        <f t="array" ref="P67">INDEX(ProcessList,MATCH(0,IF($P$31=$C$32:$C$81,COUNTIF($P$31:P66,ProcessList),IF($N$30=$C$32:$C$81,COUNTIF($N$31:N66,ProcessList),"")),0))</f>
        <v>#N/A</v>
      </c>
      <c r="V67" t="str">
        <f>IF(LEN(B67)&lt;1,"",IF(COUNTIF($B$32:B67,B67)=1,0,1))</f>
        <v/>
      </c>
    </row>
    <row r="68" spans="1:22" ht="19.5" customHeight="1" x14ac:dyDescent="0.3">
      <c r="A68" s="73">
        <v>37</v>
      </c>
      <c r="B68" s="48"/>
      <c r="C68" s="116"/>
      <c r="D68" s="30"/>
      <c r="E68" s="30"/>
      <c r="F68" s="30"/>
      <c r="M68" s="88"/>
      <c r="N68" s="88" t="e">
        <f t="array" ref="N68">INDEX(ProcessList,MATCH(0,IF($N$31=$C$32:$C$81,COUNTIF($N$31:N67,ProcessList),IF($N$30=$C$32:$C$81,COUNTIF($N$31:N67,ProcessList),"")),0))</f>
        <v>#N/A</v>
      </c>
      <c r="O68" s="88"/>
      <c r="P68" s="88" t="e">
        <f t="array" ref="P68">INDEX(ProcessList,MATCH(0,IF($P$31=$C$32:$C$81,COUNTIF($P$31:P67,ProcessList),IF($N$30=$C$32:$C$81,COUNTIF($N$31:N67,ProcessList),"")),0))</f>
        <v>#N/A</v>
      </c>
      <c r="V68" t="str">
        <f>IF(LEN(B68)&lt;1,"",IF(COUNTIF($B$32:B68,B68)=1,0,1))</f>
        <v/>
      </c>
    </row>
    <row r="69" spans="1:22" ht="19.5" customHeight="1" x14ac:dyDescent="0.3">
      <c r="A69" s="73">
        <v>38</v>
      </c>
      <c r="B69" s="48"/>
      <c r="C69" s="116"/>
      <c r="D69" s="30"/>
      <c r="E69" s="30"/>
      <c r="F69" s="30"/>
      <c r="M69" s="88"/>
      <c r="N69" s="88" t="e">
        <f t="array" ref="N69">INDEX(ProcessList,MATCH(0,IF($N$31=$C$32:$C$81,COUNTIF($N$31:N68,ProcessList),IF($N$30=$C$32:$C$81,COUNTIF($N$31:N68,ProcessList),"")),0))</f>
        <v>#N/A</v>
      </c>
      <c r="O69" s="88"/>
      <c r="P69" s="88" t="e">
        <f t="array" ref="P69">INDEX(ProcessList,MATCH(0,IF($P$31=$C$32:$C$81,COUNTIF($P$31:P68,ProcessList),IF($N$30=$C$32:$C$81,COUNTIF($N$31:N68,ProcessList),"")),0))</f>
        <v>#N/A</v>
      </c>
      <c r="V69" t="str">
        <f>IF(LEN(B69)&lt;1,"",IF(COUNTIF($B$32:B69,B69)=1,0,1))</f>
        <v/>
      </c>
    </row>
    <row r="70" spans="1:22" ht="19.5" customHeight="1" x14ac:dyDescent="0.3">
      <c r="A70" s="73">
        <v>39</v>
      </c>
      <c r="B70" s="48"/>
      <c r="C70" s="116"/>
      <c r="D70" s="30"/>
      <c r="E70" s="30"/>
      <c r="F70" s="30"/>
      <c r="M70" s="88"/>
      <c r="N70" s="88" t="e">
        <f t="array" ref="N70">INDEX(ProcessList,MATCH(0,IF($N$31=$C$32:$C$81,COUNTIF($N$31:N69,ProcessList),IF($N$30=$C$32:$C$81,COUNTIF($N$31:N69,ProcessList),"")),0))</f>
        <v>#N/A</v>
      </c>
      <c r="O70" s="88"/>
      <c r="P70" s="88" t="e">
        <f t="array" ref="P70">INDEX(ProcessList,MATCH(0,IF($P$31=$C$32:$C$81,COUNTIF($P$31:P69,ProcessList),IF($N$30=$C$32:$C$81,COUNTIF($N$31:N69,ProcessList),"")),0))</f>
        <v>#N/A</v>
      </c>
      <c r="V70" t="str">
        <f>IF(LEN(B70)&lt;1,"",IF(COUNTIF($B$32:B70,B70)=1,0,1))</f>
        <v/>
      </c>
    </row>
    <row r="71" spans="1:22" ht="19.5" customHeight="1" x14ac:dyDescent="0.3">
      <c r="A71" s="73">
        <v>40</v>
      </c>
      <c r="B71" s="48"/>
      <c r="C71" s="116"/>
      <c r="D71" s="30"/>
      <c r="E71" s="30"/>
      <c r="F71" s="30"/>
      <c r="M71" s="88"/>
      <c r="N71" s="88" t="e">
        <f t="array" ref="N71">INDEX(ProcessList,MATCH(0,IF($N$31=$C$32:$C$81,COUNTIF($N$31:N70,ProcessList),IF($N$30=$C$32:$C$81,COUNTIF($N$31:N70,ProcessList),"")),0))</f>
        <v>#N/A</v>
      </c>
      <c r="O71" s="88"/>
      <c r="P71" s="88" t="e">
        <f t="array" ref="P71">INDEX(ProcessList,MATCH(0,IF($P$31=$C$32:$C$81,COUNTIF($P$31:P70,ProcessList),IF($N$30=$C$32:$C$81,COUNTIF($N$31:N70,ProcessList),"")),0))</f>
        <v>#N/A</v>
      </c>
      <c r="V71" t="str">
        <f>IF(LEN(B71)&lt;1,"",IF(COUNTIF($B$32:B71,B71)=1,0,1))</f>
        <v/>
      </c>
    </row>
    <row r="72" spans="1:22" ht="19.5" customHeight="1" x14ac:dyDescent="0.3">
      <c r="A72" s="73">
        <v>41</v>
      </c>
      <c r="B72" s="48"/>
      <c r="C72" s="116"/>
      <c r="D72" s="30"/>
      <c r="E72" s="30"/>
      <c r="F72" s="30"/>
      <c r="M72" s="88"/>
      <c r="N72" s="88" t="e">
        <f t="array" ref="N72">INDEX(ProcessList,MATCH(0,IF($N$31=$C$32:$C$81,COUNTIF($N$31:N71,ProcessList),IF($N$30=$C$32:$C$81,COUNTIF($N$31:N71,ProcessList),"")),0))</f>
        <v>#N/A</v>
      </c>
      <c r="O72" s="88"/>
      <c r="P72" s="88" t="e">
        <f t="array" ref="P72">INDEX(ProcessList,MATCH(0,IF($P$31=$C$32:$C$81,COUNTIF($P$31:P71,ProcessList),IF($N$30=$C$32:$C$81,COUNTIF($N$31:N71,ProcessList),"")),0))</f>
        <v>#N/A</v>
      </c>
      <c r="V72" t="str">
        <f>IF(LEN(B72)&lt;1,"",IF(COUNTIF($B$32:B72,B72)=1,0,1))</f>
        <v/>
      </c>
    </row>
    <row r="73" spans="1:22" ht="19.5" customHeight="1" x14ac:dyDescent="0.3">
      <c r="A73" s="73">
        <v>42</v>
      </c>
      <c r="B73" s="48"/>
      <c r="C73" s="116"/>
      <c r="D73" s="30"/>
      <c r="E73" s="30"/>
      <c r="F73" s="30"/>
      <c r="M73" s="88"/>
      <c r="N73" s="88" t="e">
        <f t="array" ref="N73">INDEX(ProcessList,MATCH(0,IF($N$31=$C$32:$C$81,COUNTIF($N$31:N72,ProcessList),IF($N$30=$C$32:$C$81,COUNTIF($N$31:N72,ProcessList),"")),0))</f>
        <v>#N/A</v>
      </c>
      <c r="O73" s="88"/>
      <c r="P73" s="88" t="e">
        <f t="array" ref="P73">INDEX(ProcessList,MATCH(0,IF($P$31=$C$32:$C$81,COUNTIF($P$31:P72,ProcessList),IF($N$30=$C$32:$C$81,COUNTIF($N$31:N72,ProcessList),"")),0))</f>
        <v>#N/A</v>
      </c>
      <c r="V73" t="str">
        <f>IF(LEN(B73)&lt;1,"",IF(COUNTIF($B$32:B73,B73)=1,0,1))</f>
        <v/>
      </c>
    </row>
    <row r="74" spans="1:22" ht="19.5" customHeight="1" x14ac:dyDescent="0.3">
      <c r="A74" s="73">
        <v>43</v>
      </c>
      <c r="B74" s="48"/>
      <c r="C74" s="116"/>
      <c r="D74" s="30"/>
      <c r="E74" s="30"/>
      <c r="F74" s="30"/>
      <c r="M74" s="88"/>
      <c r="N74" s="88" t="e">
        <f t="array" ref="N74">INDEX(ProcessList,MATCH(0,IF($N$31=$C$32:$C$81,COUNTIF($N$31:N73,ProcessList),IF($N$30=$C$32:$C$81,COUNTIF($N$31:N73,ProcessList),"")),0))</f>
        <v>#N/A</v>
      </c>
      <c r="O74" s="88"/>
      <c r="P74" s="88" t="e">
        <f t="array" ref="P74">INDEX(ProcessList,MATCH(0,IF($P$31=$C$32:$C$81,COUNTIF($P$31:P73,ProcessList),IF($N$30=$C$32:$C$81,COUNTIF($N$31:N73,ProcessList),"")),0))</f>
        <v>#N/A</v>
      </c>
      <c r="V74" t="str">
        <f>IF(LEN(B74)&lt;1,"",IF(COUNTIF($B$32:B74,B74)=1,0,1))</f>
        <v/>
      </c>
    </row>
    <row r="75" spans="1:22" ht="19.5" customHeight="1" x14ac:dyDescent="0.3">
      <c r="A75" s="73">
        <v>44</v>
      </c>
      <c r="B75" s="48"/>
      <c r="C75" s="116"/>
      <c r="D75" s="30"/>
      <c r="E75" s="30"/>
      <c r="F75" s="30"/>
      <c r="M75" s="88"/>
      <c r="N75" s="88" t="e">
        <f t="array" ref="N75">INDEX(ProcessList,MATCH(0,IF($N$31=$C$32:$C$81,COUNTIF($N$31:N74,ProcessList),IF($N$30=$C$32:$C$81,COUNTIF($N$31:N74,ProcessList),"")),0))</f>
        <v>#N/A</v>
      </c>
      <c r="O75" s="88"/>
      <c r="P75" s="88" t="e">
        <f t="array" ref="P75">INDEX(ProcessList,MATCH(0,IF($P$31=$C$32:$C$81,COUNTIF($P$31:P74,ProcessList),IF($N$30=$C$32:$C$81,COUNTIF($N$31:N74,ProcessList),"")),0))</f>
        <v>#N/A</v>
      </c>
      <c r="V75" t="str">
        <f>IF(LEN(B75)&lt;1,"",IF(COUNTIF($B$32:B75,B75)=1,0,1))</f>
        <v/>
      </c>
    </row>
    <row r="76" spans="1:22" ht="19.5" customHeight="1" x14ac:dyDescent="0.3">
      <c r="A76" s="73">
        <v>45</v>
      </c>
      <c r="B76" s="48"/>
      <c r="C76" s="116"/>
      <c r="D76" s="30"/>
      <c r="E76" s="30"/>
      <c r="F76" s="30"/>
      <c r="M76" s="88"/>
      <c r="N76" s="88" t="e">
        <f t="array" ref="N76">INDEX(ProcessList,MATCH(0,IF($N$31=$C$32:$C$81,COUNTIF($N$31:N75,ProcessList),IF($N$30=$C$32:$C$81,COUNTIF($N$31:N75,ProcessList),"")),0))</f>
        <v>#N/A</v>
      </c>
      <c r="O76" s="88"/>
      <c r="P76" s="88" t="e">
        <f t="array" ref="P76">INDEX(ProcessList,MATCH(0,IF($P$31=$C$32:$C$81,COUNTIF($P$31:P75,ProcessList),IF($N$30=$C$32:$C$81,COUNTIF($N$31:N75,ProcessList),"")),0))</f>
        <v>#N/A</v>
      </c>
      <c r="V76" t="str">
        <f>IF(LEN(B76)&lt;1,"",IF(COUNTIF($B$32:B76,B76)=1,0,1))</f>
        <v/>
      </c>
    </row>
    <row r="77" spans="1:22" ht="19.5" customHeight="1" x14ac:dyDescent="0.3">
      <c r="A77" s="73">
        <v>46</v>
      </c>
      <c r="B77" s="48"/>
      <c r="C77" s="116"/>
      <c r="D77" s="30"/>
      <c r="E77" s="30"/>
      <c r="F77" s="30"/>
      <c r="M77" s="88"/>
      <c r="N77" s="88" t="e">
        <f t="array" ref="N77">INDEX(ProcessList,MATCH(0,IF($N$31=$C$32:$C$81,COUNTIF($N$31:N76,ProcessList),IF($N$30=$C$32:$C$81,COUNTIF($N$31:N76,ProcessList),"")),0))</f>
        <v>#N/A</v>
      </c>
      <c r="O77" s="88"/>
      <c r="P77" s="88" t="e">
        <f t="array" ref="P77">INDEX(ProcessList,MATCH(0,IF($P$31=$C$32:$C$81,COUNTIF($P$31:P76,ProcessList),IF($N$30=$C$32:$C$81,COUNTIF($N$31:N76,ProcessList),"")),0))</f>
        <v>#N/A</v>
      </c>
      <c r="V77" t="str">
        <f>IF(LEN(B77)&lt;1,"",IF(COUNTIF($B$32:B77,B77)=1,0,1))</f>
        <v/>
      </c>
    </row>
    <row r="78" spans="1:22" ht="19.5" customHeight="1" x14ac:dyDescent="0.3">
      <c r="A78" s="73">
        <v>47</v>
      </c>
      <c r="B78" s="48"/>
      <c r="C78" s="116"/>
      <c r="D78" s="30"/>
      <c r="E78" s="30"/>
      <c r="F78" s="30"/>
      <c r="M78" s="88"/>
      <c r="N78" s="88" t="e">
        <f t="array" ref="N78">INDEX(ProcessList,MATCH(0,IF($N$31=$C$32:$C$81,COUNTIF($N$31:N77,ProcessList),IF($N$30=$C$32:$C$81,COUNTIF($N$31:N77,ProcessList),"")),0))</f>
        <v>#N/A</v>
      </c>
      <c r="O78" s="88"/>
      <c r="P78" s="88" t="e">
        <f t="array" ref="P78">INDEX(ProcessList,MATCH(0,IF($P$31=$C$32:$C$81,COUNTIF($P$31:P77,ProcessList),IF($N$30=$C$32:$C$81,COUNTIF($N$31:N77,ProcessList),"")),0))</f>
        <v>#N/A</v>
      </c>
      <c r="V78" t="str">
        <f>IF(LEN(B78)&lt;1,"",IF(COUNTIF($B$32:B78,B78)=1,0,1))</f>
        <v/>
      </c>
    </row>
    <row r="79" spans="1:22" ht="19.5" customHeight="1" x14ac:dyDescent="0.3">
      <c r="A79" s="73">
        <v>48</v>
      </c>
      <c r="B79" s="48"/>
      <c r="C79" s="116"/>
      <c r="D79" s="30"/>
      <c r="E79" s="30"/>
      <c r="F79" s="30"/>
      <c r="M79" s="88"/>
      <c r="N79" s="88" t="e">
        <f t="array" ref="N79">INDEX(ProcessList,MATCH(0,IF($N$31=$C$32:$C$81,COUNTIF($N$31:N78,ProcessList),IF($N$30=$C$32:$C$81,COUNTIF($N$31:N78,ProcessList),"")),0))</f>
        <v>#N/A</v>
      </c>
      <c r="O79" s="88"/>
      <c r="P79" s="88" t="e">
        <f t="array" ref="P79">INDEX(ProcessList,MATCH(0,IF($P$31=$C$32:$C$81,COUNTIF($P$31:P78,ProcessList),IF($N$30=$C$32:$C$81,COUNTIF($N$31:N78,ProcessList),"")),0))</f>
        <v>#N/A</v>
      </c>
      <c r="V79" t="str">
        <f>IF(LEN(B79)&lt;1,"",IF(COUNTIF($B$32:B79,B79)=1,0,1))</f>
        <v/>
      </c>
    </row>
    <row r="80" spans="1:22" ht="19.5" customHeight="1" x14ac:dyDescent="0.3">
      <c r="A80" s="73">
        <v>49</v>
      </c>
      <c r="B80" s="48"/>
      <c r="C80" s="116"/>
      <c r="D80" s="30"/>
      <c r="E80" s="30"/>
      <c r="F80" s="30"/>
      <c r="M80" s="88"/>
      <c r="N80" s="88" t="e">
        <f t="array" ref="N80">INDEX(ProcessList,MATCH(0,IF($N$31=$C$32:$C$81,COUNTIF($N$31:N79,ProcessList),IF($N$30=$C$32:$C$81,COUNTIF($N$31:N79,ProcessList),"")),0))</f>
        <v>#N/A</v>
      </c>
      <c r="O80" s="88"/>
      <c r="P80" s="88" t="e">
        <f t="array" ref="P80">INDEX(ProcessList,MATCH(0,IF($P$31=$C$32:$C$81,COUNTIF($P$31:P79,ProcessList),IF($N$30=$C$32:$C$81,COUNTIF($N$31:N79,ProcessList),"")),0))</f>
        <v>#N/A</v>
      </c>
      <c r="V80" t="str">
        <f>IF(LEN(B80)&lt;1,"",IF(COUNTIF($B$32:B80,B80)=1,0,1))</f>
        <v/>
      </c>
    </row>
    <row r="81" spans="1:22" ht="19.5" customHeight="1" x14ac:dyDescent="0.3">
      <c r="A81" s="73">
        <v>50</v>
      </c>
      <c r="B81" s="48"/>
      <c r="C81" s="116"/>
      <c r="D81" s="30"/>
      <c r="E81" s="30"/>
      <c r="F81" s="30"/>
      <c r="M81" s="88"/>
      <c r="N81" s="88" t="e">
        <f t="array" ref="N81">INDEX(ProcessList,MATCH(0,IF($N$31=$C$32:$C$81,COUNTIF($N$31:N80,ProcessList),IF($N$30=$C$32:$C$81,COUNTIF($N$31:N80,ProcessList),"")),0))</f>
        <v>#N/A</v>
      </c>
      <c r="O81" s="88"/>
      <c r="P81" s="88" t="e">
        <f t="array" ref="P81">INDEX(ProcessList,MATCH(0,IF($P$31=$C$32:$C$81,COUNTIF($P$31:P80,ProcessList),IF($N$30=$C$32:$C$81,COUNTIF($N$31:N80,ProcessList),"")),0))</f>
        <v>#N/A</v>
      </c>
      <c r="V81" t="str">
        <f>IF(LEN(B81)&lt;1,"",IF(COUNTIF($B$32:B81,B81)=1,0,1))</f>
        <v/>
      </c>
    </row>
  </sheetData>
  <sheetProtection password="CA05" sheet="1" objects="1" scenarios="1"/>
  <mergeCells count="14">
    <mergeCell ref="C11:F11"/>
    <mergeCell ref="B29:F29"/>
    <mergeCell ref="B3:F3"/>
    <mergeCell ref="B4:F6"/>
    <mergeCell ref="B7:F7"/>
    <mergeCell ref="B9:F9"/>
    <mergeCell ref="C10:F10"/>
    <mergeCell ref="D14:E14"/>
    <mergeCell ref="C12:F12"/>
    <mergeCell ref="B13:F13"/>
    <mergeCell ref="B14:C14"/>
    <mergeCell ref="B15:C15"/>
    <mergeCell ref="B16:C16"/>
    <mergeCell ref="B17:C17"/>
  </mergeCells>
  <conditionalFormatting sqref="B32:B81">
    <cfRule type="expression" dxfId="86" priority="1">
      <formula>NOT(IF(LEN(B32)&lt;1,"",COUNTIF($B$32:B32,B32)=1))</formula>
    </cfRule>
  </conditionalFormatting>
  <dataValidations count="10">
    <dataValidation errorStyle="warning" allowBlank="1" showInputMessage="1" showErrorMessage="1" promptTitle="Description" prompt="Provide a description for each process (optional)" sqref="D32:D81"/>
    <dataValidation type="list" errorStyle="warning" allowBlank="1" showInputMessage="1" showErrorMessage="1" promptTitle="Process Information" prompt="Indicate whether the process produces F-GHGs and/or N2O" sqref="E32:E81">
      <formula1>"Yes, No"</formula1>
    </dataValidation>
    <dataValidation type="list" errorStyle="warning" allowBlank="1" showInputMessage="1" showErrorMessage="1" promptTitle="Process Information" prompt="Indicate whether the process transforms a F-GHG and/or N2O produced at an off-site location" sqref="F32:F81">
      <formula1>"Yes, No"</formula1>
    </dataValidation>
    <dataValidation errorStyle="warning" allowBlank="1" showInputMessage="1" showErrorMessage="1" promptTitle="GHGRP ID" prompt="Enter your GHGRP ID" sqref="C24"/>
    <dataValidation type="list" errorStyle="warning" allowBlank="1" showInputMessage="1" showErrorMessage="1" promptTitle="Reporting Period" prompt="Select the reporting year" sqref="C26">
      <formula1>"2010,2011,2012,2013,2014,2015,2016,2017,2018,2019,2020,"</formula1>
    </dataValidation>
    <dataValidation errorStyle="warning" allowBlank="1" showInputMessage="1" showErrorMessage="1" promptTitle="Facility Name" prompt="Enter the name of your facility" sqref="C23"/>
    <dataValidation type="list" errorStyle="warning" allowBlank="1" showInputMessage="1" showErrorMessage="1" promptTitle="Reporting Period" prompt="Select the reporting year" sqref="C25">
      <formula1>"2015,2016,2017,2018,2019,2020"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Unique Identifier" prompt="Provide a unique identifier/description for each production/ transformation process" sqref="B32:B81">
      <formula1>AND(COUNTIF($B$32:$B$81,B32)&lt;=1,COUNTA($B$32:B32)=$A32)</formula1>
    </dataValidation>
    <dataValidation type="list" allowBlank="1" showInputMessage="1" showErrorMessage="1" promptTitle="Production, Transformation, Both" prompt="Is the unique identifier associated with a production process, a transformation process or both?" sqref="C32:C81">
      <formula1>$AB$42:$AB$44</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C11:F11" r:id="rId4" display="http://www.ccdsupport.com/confluence/display/help/Reporting+Form+Instructions"/>
    <hyperlink ref="C12:F12" r:id="rId5" display="http://www.ccdsupport.com/confluence/display/help/Optional+Calculation+Spreadsheet+Instructions"/>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horizontalDpi="300" verticalDpi="300"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75"/>
  <sheetViews>
    <sheetView showGridLines="0" zoomScale="85" zoomScaleNormal="85" workbookViewId="0"/>
  </sheetViews>
  <sheetFormatPr defaultRowHeight="14.4" x14ac:dyDescent="0.3"/>
  <cols>
    <col min="2" max="2" width="32.44140625" customWidth="1"/>
    <col min="3" max="4" width="40.77734375" customWidth="1"/>
    <col min="5" max="5" width="20" customWidth="1"/>
    <col min="6" max="6" width="41.44140625" customWidth="1"/>
    <col min="7" max="7" width="20.88671875" customWidth="1"/>
    <col min="8" max="8" width="50.77734375" customWidth="1"/>
    <col min="9" max="9" width="19.109375" customWidth="1"/>
    <col min="10" max="10" width="18" customWidth="1"/>
    <col min="11" max="11" width="17.5546875" customWidth="1"/>
    <col min="12" max="12" width="21.88671875" customWidth="1"/>
    <col min="13" max="13" width="18.44140625" customWidth="1"/>
    <col min="14" max="14" width="18.109375" customWidth="1"/>
    <col min="15" max="15" width="17.5546875" customWidth="1"/>
    <col min="16" max="16" width="18.109375" customWidth="1"/>
    <col min="25" max="40" width="0" hidden="1" customWidth="1"/>
  </cols>
  <sheetData>
    <row r="1" spans="2:6" ht="21" x14ac:dyDescent="0.3">
      <c r="B1" s="72" t="s">
        <v>62</v>
      </c>
      <c r="C1" s="72"/>
      <c r="D1" s="72"/>
      <c r="E1" s="72"/>
      <c r="F1" s="53"/>
    </row>
    <row r="2" spans="2:6" x14ac:dyDescent="0.3">
      <c r="B2" s="55"/>
      <c r="C2" s="54"/>
      <c r="D2" s="53"/>
      <c r="E2" s="53" t="str">
        <f>Processes!E2</f>
        <v>Updated: 01/25/2017</v>
      </c>
      <c r="F2" s="53"/>
    </row>
    <row r="3" spans="2:6" x14ac:dyDescent="0.3">
      <c r="B3" s="149" t="s">
        <v>304</v>
      </c>
      <c r="C3" s="150"/>
      <c r="D3" s="150"/>
      <c r="E3" s="150"/>
      <c r="F3" s="151"/>
    </row>
    <row r="4" spans="2:6" x14ac:dyDescent="0.3">
      <c r="B4" s="152" t="s">
        <v>668</v>
      </c>
      <c r="C4" s="153"/>
      <c r="D4" s="153"/>
      <c r="E4" s="153"/>
      <c r="F4" s="154"/>
    </row>
    <row r="5" spans="2:6" x14ac:dyDescent="0.3">
      <c r="B5" s="155"/>
      <c r="C5" s="156"/>
      <c r="D5" s="156"/>
      <c r="E5" s="156"/>
      <c r="F5" s="157"/>
    </row>
    <row r="6" spans="2:6" x14ac:dyDescent="0.3">
      <c r="B6" s="158"/>
      <c r="C6" s="159"/>
      <c r="D6" s="159"/>
      <c r="E6" s="159"/>
      <c r="F6" s="160"/>
    </row>
    <row r="7" spans="2:6" x14ac:dyDescent="0.3">
      <c r="B7" s="149" t="s">
        <v>305</v>
      </c>
      <c r="C7" s="150"/>
      <c r="D7" s="150"/>
      <c r="E7" s="150"/>
      <c r="F7" s="151"/>
    </row>
    <row r="8" spans="2:6" x14ac:dyDescent="0.3">
      <c r="B8" s="56" t="s">
        <v>299</v>
      </c>
      <c r="C8" s="57"/>
      <c r="D8" s="57"/>
      <c r="E8" s="57"/>
      <c r="F8" s="58"/>
    </row>
    <row r="9" spans="2:6" x14ac:dyDescent="0.3">
      <c r="B9" s="149" t="s">
        <v>306</v>
      </c>
      <c r="C9" s="150"/>
      <c r="D9" s="150"/>
      <c r="E9" s="150"/>
      <c r="F9" s="151"/>
    </row>
    <row r="10" spans="2:6" x14ac:dyDescent="0.3">
      <c r="B10" s="59" t="s">
        <v>312</v>
      </c>
      <c r="C10" s="161" t="s">
        <v>313</v>
      </c>
      <c r="D10" s="161"/>
      <c r="E10" s="161"/>
      <c r="F10" s="162"/>
    </row>
    <row r="11" spans="2:6" x14ac:dyDescent="0.3">
      <c r="B11" s="60" t="s">
        <v>307</v>
      </c>
      <c r="C11" s="146" t="s">
        <v>308</v>
      </c>
      <c r="D11" s="146"/>
      <c r="E11" s="146"/>
      <c r="F11" s="147"/>
    </row>
    <row r="12" spans="2:6" x14ac:dyDescent="0.3">
      <c r="B12" s="61" t="s">
        <v>309</v>
      </c>
      <c r="C12" s="164" t="s">
        <v>310</v>
      </c>
      <c r="D12" s="164"/>
      <c r="E12" s="164"/>
      <c r="F12" s="165"/>
    </row>
    <row r="13" spans="2:6" x14ac:dyDescent="0.3">
      <c r="B13" s="166" t="s">
        <v>311</v>
      </c>
      <c r="C13" s="166"/>
      <c r="D13" s="166"/>
      <c r="E13" s="166"/>
      <c r="F13" s="166"/>
    </row>
    <row r="14" spans="2:6" x14ac:dyDescent="0.3">
      <c r="B14" s="167" t="s">
        <v>5</v>
      </c>
      <c r="C14" s="163"/>
      <c r="D14" s="163" t="s">
        <v>75</v>
      </c>
      <c r="E14" s="163"/>
      <c r="F14" s="62"/>
    </row>
    <row r="15" spans="2:6" x14ac:dyDescent="0.3">
      <c r="B15" s="168" t="s">
        <v>6</v>
      </c>
      <c r="C15" s="169"/>
      <c r="D15" s="70" t="s">
        <v>87</v>
      </c>
      <c r="E15" s="70"/>
      <c r="F15" s="63"/>
    </row>
    <row r="16" spans="2:6" x14ac:dyDescent="0.3">
      <c r="B16" s="168" t="s">
        <v>302</v>
      </c>
      <c r="C16" s="169"/>
      <c r="D16" s="70" t="s">
        <v>76</v>
      </c>
      <c r="E16" s="64"/>
      <c r="F16" s="63"/>
    </row>
    <row r="17" spans="1:28" x14ac:dyDescent="0.3">
      <c r="B17" s="170" t="s">
        <v>123</v>
      </c>
      <c r="C17" s="171"/>
      <c r="D17" s="71"/>
      <c r="E17" s="144"/>
      <c r="F17" s="65"/>
    </row>
    <row r="18" spans="1:28" ht="17.399999999999999" x14ac:dyDescent="0.3">
      <c r="B18" s="1"/>
      <c r="C18" s="41"/>
      <c r="D18" s="29"/>
      <c r="E18" s="29"/>
    </row>
    <row r="20" spans="1:28" ht="17.399999999999999" x14ac:dyDescent="0.3">
      <c r="B20" s="49" t="s">
        <v>302</v>
      </c>
      <c r="C20" s="31"/>
      <c r="D20" s="31"/>
      <c r="E20" s="31"/>
      <c r="F20" s="4"/>
      <c r="G20" s="38"/>
    </row>
    <row r="21" spans="1:28" ht="32.25" customHeight="1" x14ac:dyDescent="0.3">
      <c r="B21" s="148" t="s">
        <v>78</v>
      </c>
      <c r="C21" s="148"/>
      <c r="D21" s="148"/>
      <c r="E21" s="148"/>
      <c r="F21" s="148"/>
      <c r="G21" s="148"/>
      <c r="H21" s="148"/>
      <c r="I21" s="148"/>
      <c r="J21" s="148"/>
      <c r="K21" s="148"/>
      <c r="L21" s="148"/>
      <c r="M21" s="148"/>
      <c r="N21" s="148"/>
      <c r="O21" s="148"/>
      <c r="P21" s="148"/>
    </row>
    <row r="22" spans="1:28" x14ac:dyDescent="0.3">
      <c r="G22" s="74"/>
    </row>
    <row r="23" spans="1:28" ht="73.5" customHeight="1" x14ac:dyDescent="0.3">
      <c r="B23" s="89" t="str">
        <f ca="1">IF(ISERROR(AA30),"",IF(AA30&gt;0,AA36,""))</f>
        <v/>
      </c>
    </row>
    <row r="24" spans="1:28" ht="17.25" customHeight="1" x14ac:dyDescent="0.3">
      <c r="B24" s="172" t="s">
        <v>567</v>
      </c>
      <c r="C24" s="176" t="s">
        <v>315</v>
      </c>
      <c r="D24" s="177"/>
      <c r="E24" s="97" t="s">
        <v>3</v>
      </c>
      <c r="F24" s="98" t="s">
        <v>59</v>
      </c>
      <c r="G24" s="98" t="s">
        <v>3</v>
      </c>
      <c r="H24" s="175" t="s">
        <v>324</v>
      </c>
      <c r="I24" s="172" t="s">
        <v>323</v>
      </c>
      <c r="J24" s="172" t="s">
        <v>322</v>
      </c>
      <c r="K24" s="172" t="s">
        <v>321</v>
      </c>
      <c r="L24" s="172" t="s">
        <v>320</v>
      </c>
      <c r="M24" s="172" t="s">
        <v>317</v>
      </c>
      <c r="N24" s="172" t="s">
        <v>316</v>
      </c>
      <c r="O24" s="172" t="s">
        <v>318</v>
      </c>
      <c r="P24" s="172" t="s">
        <v>319</v>
      </c>
    </row>
    <row r="25" spans="1:28" ht="142.80000000000001" customHeight="1" x14ac:dyDescent="0.3">
      <c r="B25" s="172"/>
      <c r="C25" s="172" t="s">
        <v>569</v>
      </c>
      <c r="D25" s="172"/>
      <c r="E25" s="172"/>
      <c r="F25" s="173" t="s">
        <v>325</v>
      </c>
      <c r="G25" s="174"/>
      <c r="H25" s="175"/>
      <c r="I25" s="172"/>
      <c r="J25" s="172"/>
      <c r="K25" s="172"/>
      <c r="L25" s="172"/>
      <c r="M25" s="172"/>
      <c r="N25" s="172"/>
      <c r="O25" s="172"/>
      <c r="P25" s="172"/>
    </row>
    <row r="26" spans="1:28" x14ac:dyDescent="0.3">
      <c r="A26" s="73">
        <v>1</v>
      </c>
      <c r="B26" s="48"/>
      <c r="C26" s="50"/>
      <c r="D26" s="107"/>
      <c r="E26" s="123" t="str">
        <f>IFERROR(IF(C26="Search Extended List",INDEX(CASRN,MATCH(Products!D26,FGHG_List_Long,0)),INDEX(CASRN,MATCH(Products!C26:C176,FGHG_List_Long,0))),"")</f>
        <v/>
      </c>
      <c r="F26" s="105"/>
      <c r="G26" s="105"/>
      <c r="H26" s="105"/>
      <c r="I26" s="52"/>
      <c r="J26" s="76"/>
      <c r="K26" s="109"/>
      <c r="L26" s="109"/>
      <c r="M26" s="105"/>
      <c r="N26" s="109"/>
      <c r="O26" s="110"/>
      <c r="P26" s="52"/>
    </row>
    <row r="27" spans="1:28" x14ac:dyDescent="0.3">
      <c r="A27" s="73">
        <v>2</v>
      </c>
      <c r="B27" s="48"/>
      <c r="C27" s="51"/>
      <c r="D27" s="92"/>
      <c r="E27" s="124" t="str">
        <f>IFERROR(IF(C27="Search Extended List",INDEX(CASRN,MATCH(Products!D27,FGHG_List_Long,0)),INDEX(CASRN,MATCH(Products!C27:C176,FGHG_List_Long,0))),"")</f>
        <v/>
      </c>
      <c r="F27" s="106"/>
      <c r="G27" s="106"/>
      <c r="H27" s="106"/>
      <c r="I27" s="9"/>
      <c r="J27" s="10"/>
      <c r="K27" s="111"/>
      <c r="L27" s="111"/>
      <c r="M27" s="106"/>
      <c r="N27" s="111"/>
      <c r="O27" s="112"/>
      <c r="P27" s="9"/>
      <c r="AA27" s="83" t="s">
        <v>367</v>
      </c>
      <c r="AB27" s="84"/>
    </row>
    <row r="28" spans="1:28" ht="15.6" x14ac:dyDescent="0.3">
      <c r="A28" s="73">
        <v>3</v>
      </c>
      <c r="B28" s="48"/>
      <c r="C28" s="51"/>
      <c r="D28" s="92"/>
      <c r="E28" s="124" t="str">
        <f>IFERROR(IF(C28="Search Extended List",INDEX(CASRN,MATCH(Products!D28,FGHG_List_Long,0)),INDEX(CASRN,MATCH(Products!C28:C177,FGHG_List_Long,0))),"")</f>
        <v/>
      </c>
      <c r="F28" s="106"/>
      <c r="G28" s="106"/>
      <c r="H28" s="106"/>
      <c r="I28" s="9"/>
      <c r="J28" s="10"/>
      <c r="K28" s="111"/>
      <c r="L28" s="111"/>
      <c r="M28" s="106"/>
      <c r="N28" s="111"/>
      <c r="O28" s="112"/>
      <c r="P28" s="9"/>
      <c r="AA28" s="83" t="s">
        <v>376</v>
      </c>
      <c r="AB28" s="85"/>
    </row>
    <row r="29" spans="1:28" x14ac:dyDescent="0.3">
      <c r="A29" s="73">
        <v>4</v>
      </c>
      <c r="B29" s="48"/>
      <c r="C29" s="51"/>
      <c r="D29" s="92"/>
      <c r="E29" s="124" t="str">
        <f>IFERROR(IF(C29="Search Extended List",INDEX(CASRN,MATCH(Products!D29,FGHG_List_Long,0)),INDEX(CASRN,MATCH(Products!C29:C178,FGHG_List_Long,0))),"")</f>
        <v/>
      </c>
      <c r="F29" s="106"/>
      <c r="G29" s="106"/>
      <c r="H29" s="106"/>
      <c r="I29" s="9"/>
      <c r="J29" s="10"/>
      <c r="K29" s="111"/>
      <c r="L29" s="111"/>
      <c r="M29" s="106"/>
      <c r="N29" s="111"/>
      <c r="O29" s="112"/>
      <c r="P29" s="9"/>
      <c r="AA29" s="86" t="e">
        <f>MATCH("*",B26:B175,-1)</f>
        <v>#N/A</v>
      </c>
      <c r="AB29" s="84" t="s">
        <v>368</v>
      </c>
    </row>
    <row r="30" spans="1:28" x14ac:dyDescent="0.3">
      <c r="A30" s="73">
        <v>5</v>
      </c>
      <c r="B30" s="48"/>
      <c r="C30" s="51"/>
      <c r="D30" s="92"/>
      <c r="E30" s="124" t="str">
        <f>IFERROR(IF(C30="Search Extended List",INDEX(CASRN,MATCH(Products!D30,FGHG_List_Long,0)),INDEX(CASRN,MATCH(Products!C30:C179,FGHG_List_Long,0))),"")</f>
        <v/>
      </c>
      <c r="F30" s="106"/>
      <c r="G30" s="106"/>
      <c r="H30" s="106"/>
      <c r="I30" s="9"/>
      <c r="J30" s="10"/>
      <c r="K30" s="111"/>
      <c r="L30" s="111"/>
      <c r="M30" s="106"/>
      <c r="N30" s="111"/>
      <c r="O30" s="112"/>
      <c r="P30" s="9"/>
      <c r="AA30" s="86" t="e">
        <f t="array" aca="1" ref="AA30" ca="1">MIN(IF(LEN(OFFSET(B26,0,0,AA29-1,1))=0,ROW(OFFSET(B26,0,0,AA29-1,1))))</f>
        <v>#N/A</v>
      </c>
      <c r="AB30" s="84" t="s">
        <v>369</v>
      </c>
    </row>
    <row r="31" spans="1:28" x14ac:dyDescent="0.3">
      <c r="A31" s="73">
        <v>6</v>
      </c>
      <c r="B31" s="48"/>
      <c r="C31" s="51"/>
      <c r="D31" s="92"/>
      <c r="E31" s="124" t="str">
        <f>IFERROR(IF(C31="Search Extended List",INDEX(CASRN,MATCH(Products!D31,FGHG_List_Long,0)),INDEX(CASRN,MATCH(Products!C31:C180,FGHG_List_Long,0))),"")</f>
        <v/>
      </c>
      <c r="F31" s="106"/>
      <c r="G31" s="106"/>
      <c r="H31" s="106"/>
      <c r="I31" s="9"/>
      <c r="J31" s="10"/>
      <c r="K31" s="111"/>
      <c r="L31" s="111"/>
      <c r="M31" s="106"/>
      <c r="N31" s="111"/>
      <c r="O31" s="112"/>
      <c r="P31" s="9"/>
    </row>
    <row r="32" spans="1:28" x14ac:dyDescent="0.3">
      <c r="A32" s="73">
        <v>7</v>
      </c>
      <c r="B32" s="48"/>
      <c r="C32" s="51"/>
      <c r="D32" s="92"/>
      <c r="E32" s="124" t="str">
        <f>IFERROR(IF(C32="Search Extended List",INDEX(CASRN,MATCH(Products!D32,FGHG_List_Long,0)),INDEX(CASRN,MATCH(Products!C32:C181,FGHG_List_Long,0))),"")</f>
        <v/>
      </c>
      <c r="F32" s="106"/>
      <c r="G32" s="106"/>
      <c r="H32" s="106"/>
      <c r="I32" s="9"/>
      <c r="J32" s="10"/>
      <c r="K32" s="111"/>
      <c r="L32" s="111"/>
      <c r="M32" s="106"/>
      <c r="N32" s="111"/>
      <c r="O32" s="112"/>
      <c r="P32" s="9"/>
    </row>
    <row r="33" spans="1:27" x14ac:dyDescent="0.3">
      <c r="A33" s="73">
        <v>8</v>
      </c>
      <c r="B33" s="48"/>
      <c r="C33" s="51"/>
      <c r="D33" s="92"/>
      <c r="E33" s="124" t="str">
        <f>IFERROR(IF(C33="Search Extended List",INDEX(CASRN,MATCH(Products!D33,FGHG_List_Long,0)),INDEX(CASRN,MATCH(Products!C33:C182,FGHG_List_Long,0))),"")</f>
        <v/>
      </c>
      <c r="F33" s="106"/>
      <c r="G33" s="106"/>
      <c r="H33" s="106"/>
      <c r="I33" s="9"/>
      <c r="J33" s="10"/>
      <c r="K33" s="111"/>
      <c r="L33" s="111"/>
      <c r="M33" s="106"/>
      <c r="N33" s="111"/>
      <c r="O33" s="112"/>
      <c r="P33" s="9"/>
    </row>
    <row r="34" spans="1:27" x14ac:dyDescent="0.3">
      <c r="A34" s="73">
        <v>9</v>
      </c>
      <c r="B34" s="48"/>
      <c r="C34" s="51"/>
      <c r="D34" s="92"/>
      <c r="E34" s="124" t="str">
        <f>IFERROR(IF(C34="Search Extended List",INDEX(CASRN,MATCH(Products!D34,FGHG_List_Long,0)),INDEX(CASRN,MATCH(Products!C34:C183,FGHG_List_Long,0))),"")</f>
        <v/>
      </c>
      <c r="F34" s="106"/>
      <c r="G34" s="106"/>
      <c r="H34" s="106"/>
      <c r="I34" s="9"/>
      <c r="J34" s="10"/>
      <c r="K34" s="111"/>
      <c r="L34" s="111"/>
      <c r="M34" s="106"/>
      <c r="N34" s="111"/>
      <c r="O34" s="112"/>
      <c r="P34" s="9"/>
    </row>
    <row r="35" spans="1:27" x14ac:dyDescent="0.3">
      <c r="A35" s="73">
        <v>10</v>
      </c>
      <c r="B35" s="48"/>
      <c r="C35" s="51"/>
      <c r="D35" s="92"/>
      <c r="E35" s="124" t="str">
        <f>IFERROR(IF(C35="Search Extended List",INDEX(CASRN,MATCH(Products!D35,FGHG_List_Long,0)),INDEX(CASRN,MATCH(Products!C35:C184,FGHG_List_Long,0))),"")</f>
        <v/>
      </c>
      <c r="F35" s="106"/>
      <c r="G35" s="106"/>
      <c r="H35" s="106"/>
      <c r="I35" s="9"/>
      <c r="J35" s="10"/>
      <c r="K35" s="111"/>
      <c r="L35" s="111"/>
      <c r="M35" s="106"/>
      <c r="N35" s="111"/>
      <c r="O35" s="112"/>
      <c r="P35" s="9"/>
      <c r="AA35" s="87" t="s">
        <v>370</v>
      </c>
    </row>
    <row r="36" spans="1:27" x14ac:dyDescent="0.3">
      <c r="A36" s="73">
        <v>11</v>
      </c>
      <c r="B36" s="48"/>
      <c r="C36" s="51"/>
      <c r="D36" s="92"/>
      <c r="E36" s="124" t="str">
        <f>IFERROR(IF(C36="Search Extended List",INDEX(CASRN,MATCH(Products!D36,FGHG_List_Long,0)),INDEX(CASRN,MATCH(Products!C36:C185,FGHG_List_Long,0))),"")</f>
        <v/>
      </c>
      <c r="F36" s="106"/>
      <c r="G36" s="106"/>
      <c r="H36" s="106"/>
      <c r="I36" s="9"/>
      <c r="J36" s="10"/>
      <c r="K36" s="111"/>
      <c r="L36" s="111"/>
      <c r="M36" s="106"/>
      <c r="N36" s="111"/>
      <c r="O36" s="112"/>
      <c r="P36" s="9"/>
      <c r="AA36" s="84" t="s">
        <v>371</v>
      </c>
    </row>
    <row r="37" spans="1:27" x14ac:dyDescent="0.3">
      <c r="A37" s="73">
        <v>12</v>
      </c>
      <c r="B37" s="48"/>
      <c r="C37" s="51"/>
      <c r="D37" s="92"/>
      <c r="E37" s="124" t="str">
        <f>IFERROR(IF(C37="Search Extended List",INDEX(CASRN,MATCH(Products!D37,FGHG_List_Long,0)),INDEX(CASRN,MATCH(Products!C37:C186,FGHG_List_Long,0))),"")</f>
        <v/>
      </c>
      <c r="F37" s="106"/>
      <c r="G37" s="106"/>
      <c r="H37" s="106"/>
      <c r="I37" s="9"/>
      <c r="J37" s="10"/>
      <c r="K37" s="111"/>
      <c r="L37" s="111"/>
      <c r="M37" s="106"/>
      <c r="N37" s="111"/>
      <c r="O37" s="112"/>
      <c r="P37" s="9"/>
    </row>
    <row r="38" spans="1:27" x14ac:dyDescent="0.3">
      <c r="A38" s="73">
        <v>13</v>
      </c>
      <c r="B38" s="48"/>
      <c r="C38" s="51"/>
      <c r="D38" s="92"/>
      <c r="E38" s="124" t="str">
        <f>IFERROR(IF(C38="Search Extended List",INDEX(CASRN,MATCH(Products!D38,FGHG_List_Long,0)),INDEX(CASRN,MATCH(Products!C38:C187,FGHG_List_Long,0))),"")</f>
        <v/>
      </c>
      <c r="F38" s="106"/>
      <c r="G38" s="106"/>
      <c r="H38" s="106"/>
      <c r="I38" s="9"/>
      <c r="J38" s="10"/>
      <c r="K38" s="111"/>
      <c r="L38" s="111"/>
      <c r="M38" s="106"/>
      <c r="N38" s="111"/>
      <c r="O38" s="112"/>
      <c r="P38" s="9"/>
    </row>
    <row r="39" spans="1:27" x14ac:dyDescent="0.3">
      <c r="A39" s="73">
        <v>14</v>
      </c>
      <c r="B39" s="48"/>
      <c r="C39" s="51"/>
      <c r="D39" s="92"/>
      <c r="E39" s="124" t="str">
        <f>IFERROR(IF(C39="Search Extended List",INDEX(CASRN,MATCH(Products!D39,FGHG_List_Long,0)),INDEX(CASRN,MATCH(Products!C39:C188,FGHG_List_Long,0))),"")</f>
        <v/>
      </c>
      <c r="F39" s="106"/>
      <c r="G39" s="106"/>
      <c r="H39" s="106"/>
      <c r="I39" s="9"/>
      <c r="J39" s="10"/>
      <c r="K39" s="111"/>
      <c r="L39" s="111"/>
      <c r="M39" s="106"/>
      <c r="N39" s="111"/>
      <c r="O39" s="112"/>
      <c r="P39" s="9"/>
    </row>
    <row r="40" spans="1:27" x14ac:dyDescent="0.3">
      <c r="A40" s="73">
        <v>15</v>
      </c>
      <c r="B40" s="48"/>
      <c r="C40" s="51"/>
      <c r="D40" s="92"/>
      <c r="E40" s="124" t="str">
        <f>IFERROR(IF(C40="Search Extended List",INDEX(CASRN,MATCH(Products!D40,FGHG_List_Long,0)),INDEX(CASRN,MATCH(Products!C40:C189,FGHG_List_Long,0))),"")</f>
        <v/>
      </c>
      <c r="F40" s="106"/>
      <c r="G40" s="106"/>
      <c r="H40" s="106"/>
      <c r="I40" s="9"/>
      <c r="J40" s="10"/>
      <c r="K40" s="111"/>
      <c r="L40" s="111"/>
      <c r="M40" s="106"/>
      <c r="N40" s="111"/>
      <c r="O40" s="112"/>
      <c r="P40" s="9"/>
    </row>
    <row r="41" spans="1:27" x14ac:dyDescent="0.3">
      <c r="A41" s="73">
        <v>16</v>
      </c>
      <c r="B41" s="48"/>
      <c r="C41" s="51"/>
      <c r="D41" s="92"/>
      <c r="E41" s="124" t="str">
        <f>IFERROR(IF(C41="Search Extended List",INDEX(CASRN,MATCH(Products!D41,FGHG_List_Long,0)),INDEX(CASRN,MATCH(Products!C41:C190,FGHG_List_Long,0))),"")</f>
        <v/>
      </c>
      <c r="F41" s="106"/>
      <c r="G41" s="106"/>
      <c r="H41" s="106"/>
      <c r="I41" s="9"/>
      <c r="J41" s="10"/>
      <c r="K41" s="111"/>
      <c r="L41" s="111"/>
      <c r="M41" s="106"/>
      <c r="N41" s="111"/>
      <c r="O41" s="112"/>
      <c r="P41" s="9"/>
    </row>
    <row r="42" spans="1:27" x14ac:dyDescent="0.3">
      <c r="A42" s="73">
        <v>17</v>
      </c>
      <c r="B42" s="48"/>
      <c r="C42" s="51"/>
      <c r="D42" s="92"/>
      <c r="E42" s="124" t="str">
        <f>IFERROR(IF(C42="Search Extended List",INDEX(CASRN,MATCH(Products!D42,FGHG_List_Long,0)),INDEX(CASRN,MATCH(Products!C42:C191,FGHG_List_Long,0))),"")</f>
        <v/>
      </c>
      <c r="F42" s="106"/>
      <c r="G42" s="106"/>
      <c r="H42" s="106"/>
      <c r="I42" s="9"/>
      <c r="J42" s="10"/>
      <c r="K42" s="111"/>
      <c r="L42" s="111"/>
      <c r="M42" s="106"/>
      <c r="N42" s="111"/>
      <c r="O42" s="112"/>
      <c r="P42" s="9"/>
    </row>
    <row r="43" spans="1:27" x14ac:dyDescent="0.3">
      <c r="A43" s="73">
        <v>18</v>
      </c>
      <c r="B43" s="48"/>
      <c r="C43" s="51"/>
      <c r="D43" s="92"/>
      <c r="E43" s="124" t="str">
        <f>IFERROR(IF(C43="Search Extended List",INDEX(CASRN,MATCH(Products!D43,FGHG_List_Long,0)),INDEX(CASRN,MATCH(Products!C43:C192,FGHG_List_Long,0))),"")</f>
        <v/>
      </c>
      <c r="F43" s="106"/>
      <c r="G43" s="106"/>
      <c r="H43" s="106"/>
      <c r="I43" s="9"/>
      <c r="J43" s="10"/>
      <c r="K43" s="111"/>
      <c r="L43" s="111"/>
      <c r="M43" s="106"/>
      <c r="N43" s="111"/>
      <c r="O43" s="112"/>
      <c r="P43" s="9"/>
    </row>
    <row r="44" spans="1:27" x14ac:dyDescent="0.3">
      <c r="A44" s="73">
        <v>19</v>
      </c>
      <c r="B44" s="48"/>
      <c r="C44" s="51"/>
      <c r="D44" s="92"/>
      <c r="E44" s="124" t="str">
        <f>IFERROR(IF(C44="Search Extended List",INDEX(CASRN,MATCH(Products!D44,FGHG_List_Long,0)),INDEX(CASRN,MATCH(Products!C44:C193,FGHG_List_Long,0))),"")</f>
        <v/>
      </c>
      <c r="F44" s="106"/>
      <c r="G44" s="106"/>
      <c r="H44" s="106"/>
      <c r="I44" s="9"/>
      <c r="J44" s="10"/>
      <c r="K44" s="111"/>
      <c r="L44" s="111"/>
      <c r="M44" s="106"/>
      <c r="N44" s="111"/>
      <c r="O44" s="112"/>
      <c r="P44" s="9"/>
    </row>
    <row r="45" spans="1:27" x14ac:dyDescent="0.3">
      <c r="A45" s="73">
        <v>20</v>
      </c>
      <c r="B45" s="48"/>
      <c r="C45" s="51"/>
      <c r="D45" s="92"/>
      <c r="E45" s="124" t="str">
        <f>IFERROR(IF(C45="Search Extended List",INDEX(CASRN,MATCH(Products!D45,FGHG_List_Long,0)),INDEX(CASRN,MATCH(Products!C45:C194,FGHG_List_Long,0))),"")</f>
        <v/>
      </c>
      <c r="F45" s="106"/>
      <c r="G45" s="106"/>
      <c r="H45" s="106"/>
      <c r="I45" s="9"/>
      <c r="J45" s="10"/>
      <c r="K45" s="111"/>
      <c r="L45" s="111"/>
      <c r="M45" s="106"/>
      <c r="N45" s="111"/>
      <c r="O45" s="112"/>
      <c r="P45" s="9"/>
    </row>
    <row r="46" spans="1:27" x14ac:dyDescent="0.3">
      <c r="A46" s="73">
        <v>21</v>
      </c>
      <c r="B46" s="48"/>
      <c r="C46" s="51"/>
      <c r="D46" s="92"/>
      <c r="E46" s="124" t="str">
        <f>IFERROR(IF(C46="Search Extended List",INDEX(CASRN,MATCH(Products!D46,FGHG_List_Long,0)),INDEX(CASRN,MATCH(Products!C46:C195,FGHG_List_Long,0))),"")</f>
        <v/>
      </c>
      <c r="F46" s="106"/>
      <c r="G46" s="106"/>
      <c r="H46" s="106"/>
      <c r="I46" s="9"/>
      <c r="J46" s="10"/>
      <c r="K46" s="111"/>
      <c r="L46" s="111"/>
      <c r="M46" s="106"/>
      <c r="N46" s="111"/>
      <c r="O46" s="112"/>
      <c r="P46" s="9"/>
    </row>
    <row r="47" spans="1:27" x14ac:dyDescent="0.3">
      <c r="A47" s="73">
        <v>22</v>
      </c>
      <c r="B47" s="48"/>
      <c r="C47" s="51"/>
      <c r="D47" s="92"/>
      <c r="E47" s="124" t="str">
        <f>IFERROR(IF(C47="Search Extended List",INDEX(CASRN,MATCH(Products!D47,FGHG_List_Long,0)),INDEX(CASRN,MATCH(Products!C47:C196,FGHG_List_Long,0))),"")</f>
        <v/>
      </c>
      <c r="F47" s="106"/>
      <c r="G47" s="106"/>
      <c r="H47" s="106"/>
      <c r="I47" s="9"/>
      <c r="J47" s="10"/>
      <c r="K47" s="111"/>
      <c r="L47" s="111"/>
      <c r="M47" s="106"/>
      <c r="N47" s="111"/>
      <c r="O47" s="112"/>
      <c r="P47" s="9"/>
    </row>
    <row r="48" spans="1:27" x14ac:dyDescent="0.3">
      <c r="A48" s="73">
        <v>23</v>
      </c>
      <c r="B48" s="48"/>
      <c r="C48" s="51"/>
      <c r="D48" s="92"/>
      <c r="E48" s="124" t="str">
        <f>IFERROR(IF(C48="Search Extended List",INDEX(CASRN,MATCH(Products!D48,FGHG_List_Long,0)),INDEX(CASRN,MATCH(Products!C48:C197,FGHG_List_Long,0))),"")</f>
        <v/>
      </c>
      <c r="F48" s="106"/>
      <c r="G48" s="106"/>
      <c r="H48" s="106"/>
      <c r="I48" s="9"/>
      <c r="J48" s="10"/>
      <c r="K48" s="111"/>
      <c r="L48" s="111"/>
      <c r="M48" s="106"/>
      <c r="N48" s="111"/>
      <c r="O48" s="112"/>
      <c r="P48" s="9"/>
    </row>
    <row r="49" spans="1:16" x14ac:dyDescent="0.3">
      <c r="A49" s="73">
        <v>24</v>
      </c>
      <c r="B49" s="48"/>
      <c r="C49" s="51"/>
      <c r="D49" s="92"/>
      <c r="E49" s="124" t="str">
        <f>IFERROR(IF(C49="Search Extended List",INDEX(CASRN,MATCH(Products!D49,FGHG_List_Long,0)),INDEX(CASRN,MATCH(Products!C49:C198,FGHG_List_Long,0))),"")</f>
        <v/>
      </c>
      <c r="F49" s="106"/>
      <c r="G49" s="106"/>
      <c r="H49" s="106"/>
      <c r="I49" s="9"/>
      <c r="J49" s="10"/>
      <c r="K49" s="111"/>
      <c r="L49" s="111"/>
      <c r="M49" s="106"/>
      <c r="N49" s="111"/>
      <c r="O49" s="112"/>
      <c r="P49" s="9"/>
    </row>
    <row r="50" spans="1:16" x14ac:dyDescent="0.3">
      <c r="A50" s="73">
        <v>25</v>
      </c>
      <c r="B50" s="48"/>
      <c r="C50" s="51"/>
      <c r="D50" s="92"/>
      <c r="E50" s="124" t="str">
        <f>IFERROR(IF(C50="Search Extended List",INDEX(CASRN,MATCH(Products!D50,FGHG_List_Long,0)),INDEX(CASRN,MATCH(Products!C50:C199,FGHG_List_Long,0))),"")</f>
        <v/>
      </c>
      <c r="F50" s="106"/>
      <c r="G50" s="106"/>
      <c r="H50" s="106"/>
      <c r="I50" s="9"/>
      <c r="J50" s="10"/>
      <c r="K50" s="111"/>
      <c r="L50" s="111"/>
      <c r="M50" s="106"/>
      <c r="N50" s="111"/>
      <c r="O50" s="112"/>
      <c r="P50" s="9"/>
    </row>
    <row r="51" spans="1:16" x14ac:dyDescent="0.3">
      <c r="A51" s="73">
        <v>26</v>
      </c>
      <c r="B51" s="48"/>
      <c r="C51" s="51"/>
      <c r="D51" s="92"/>
      <c r="E51" s="124" t="str">
        <f>IFERROR(IF(C51="Search Extended List",INDEX(CASRN,MATCH(Products!D51,FGHG_List_Long,0)),INDEX(CASRN,MATCH(Products!C51:C200,FGHG_List_Long,0))),"")</f>
        <v/>
      </c>
      <c r="F51" s="106"/>
      <c r="G51" s="106"/>
      <c r="H51" s="106"/>
      <c r="I51" s="9"/>
      <c r="J51" s="10"/>
      <c r="K51" s="111"/>
      <c r="L51" s="111"/>
      <c r="M51" s="106"/>
      <c r="N51" s="111"/>
      <c r="O51" s="112"/>
      <c r="P51" s="9"/>
    </row>
    <row r="52" spans="1:16" x14ac:dyDescent="0.3">
      <c r="A52" s="73">
        <v>27</v>
      </c>
      <c r="B52" s="48"/>
      <c r="C52" s="51"/>
      <c r="D52" s="92"/>
      <c r="E52" s="124" t="str">
        <f>IFERROR(IF(C52="Search Extended List",INDEX(CASRN,MATCH(Products!D52,FGHG_List_Long,0)),INDEX(CASRN,MATCH(Products!C52:C201,FGHG_List_Long,0))),"")</f>
        <v/>
      </c>
      <c r="F52" s="106"/>
      <c r="G52" s="106"/>
      <c r="H52" s="106"/>
      <c r="I52" s="9"/>
      <c r="J52" s="10"/>
      <c r="K52" s="111"/>
      <c r="L52" s="111"/>
      <c r="M52" s="106"/>
      <c r="N52" s="111"/>
      <c r="O52" s="112"/>
      <c r="P52" s="9"/>
    </row>
    <row r="53" spans="1:16" x14ac:dyDescent="0.3">
      <c r="A53" s="73">
        <v>28</v>
      </c>
      <c r="B53" s="48"/>
      <c r="C53" s="51"/>
      <c r="D53" s="92"/>
      <c r="E53" s="124" t="str">
        <f>IFERROR(IF(C53="Search Extended List",INDEX(CASRN,MATCH(Products!D53,FGHG_List_Long,0)),INDEX(CASRN,MATCH(Products!C53:C202,FGHG_List_Long,0))),"")</f>
        <v/>
      </c>
      <c r="F53" s="106"/>
      <c r="G53" s="106"/>
      <c r="H53" s="106"/>
      <c r="I53" s="9"/>
      <c r="J53" s="10"/>
      <c r="K53" s="111"/>
      <c r="L53" s="111"/>
      <c r="M53" s="106"/>
      <c r="N53" s="111"/>
      <c r="O53" s="112"/>
      <c r="P53" s="9"/>
    </row>
    <row r="54" spans="1:16" x14ac:dyDescent="0.3">
      <c r="A54" s="73">
        <v>29</v>
      </c>
      <c r="B54" s="48"/>
      <c r="C54" s="51"/>
      <c r="D54" s="92"/>
      <c r="E54" s="124" t="str">
        <f>IFERROR(IF(C54="Search Extended List",INDEX(CASRN,MATCH(Products!D54,FGHG_List_Long,0)),INDEX(CASRN,MATCH(Products!C54:C203,FGHG_List_Long,0))),"")</f>
        <v/>
      </c>
      <c r="F54" s="106"/>
      <c r="G54" s="106"/>
      <c r="H54" s="106"/>
      <c r="I54" s="9"/>
      <c r="J54" s="10"/>
      <c r="K54" s="111"/>
      <c r="L54" s="111"/>
      <c r="M54" s="106"/>
      <c r="N54" s="111"/>
      <c r="O54" s="112"/>
      <c r="P54" s="9"/>
    </row>
    <row r="55" spans="1:16" x14ac:dyDescent="0.3">
      <c r="A55" s="73">
        <v>30</v>
      </c>
      <c r="B55" s="48"/>
      <c r="C55" s="51"/>
      <c r="D55" s="92"/>
      <c r="E55" s="124" t="str">
        <f>IFERROR(IF(C55="Search Extended List",INDEX(CASRN,MATCH(Products!D55,FGHG_List_Long,0)),INDEX(CASRN,MATCH(Products!C55:C204,FGHG_List_Long,0))),"")</f>
        <v/>
      </c>
      <c r="F55" s="106"/>
      <c r="G55" s="106"/>
      <c r="H55" s="106"/>
      <c r="I55" s="9"/>
      <c r="J55" s="10"/>
      <c r="K55" s="111"/>
      <c r="L55" s="111"/>
      <c r="M55" s="106"/>
      <c r="N55" s="111"/>
      <c r="O55" s="112"/>
      <c r="P55" s="9"/>
    </row>
    <row r="56" spans="1:16" x14ac:dyDescent="0.3">
      <c r="A56" s="73">
        <v>31</v>
      </c>
      <c r="B56" s="48"/>
      <c r="C56" s="51"/>
      <c r="D56" s="92"/>
      <c r="E56" s="124" t="str">
        <f>IFERROR(IF(C56="Search Extended List",INDEX(CASRN,MATCH(Products!D56,FGHG_List_Long,0)),INDEX(CASRN,MATCH(Products!C56:C205,FGHG_List_Long,0))),"")</f>
        <v/>
      </c>
      <c r="F56" s="106"/>
      <c r="G56" s="106"/>
      <c r="H56" s="106"/>
      <c r="I56" s="9"/>
      <c r="J56" s="10"/>
      <c r="K56" s="111"/>
      <c r="L56" s="111"/>
      <c r="M56" s="106"/>
      <c r="N56" s="111"/>
      <c r="O56" s="112"/>
      <c r="P56" s="9"/>
    </row>
    <row r="57" spans="1:16" x14ac:dyDescent="0.3">
      <c r="A57" s="73">
        <v>32</v>
      </c>
      <c r="B57" s="48"/>
      <c r="C57" s="51"/>
      <c r="D57" s="92"/>
      <c r="E57" s="124" t="str">
        <f>IFERROR(IF(C57="Search Extended List",INDEX(CASRN,MATCH(Products!D57,FGHG_List_Long,0)),INDEX(CASRN,MATCH(Products!C57:C206,FGHG_List_Long,0))),"")</f>
        <v/>
      </c>
      <c r="F57" s="106"/>
      <c r="G57" s="106"/>
      <c r="H57" s="106"/>
      <c r="I57" s="9"/>
      <c r="J57" s="10"/>
      <c r="K57" s="111"/>
      <c r="L57" s="111"/>
      <c r="M57" s="106"/>
      <c r="N57" s="111"/>
      <c r="O57" s="112"/>
      <c r="P57" s="9"/>
    </row>
    <row r="58" spans="1:16" x14ac:dyDescent="0.3">
      <c r="A58" s="73">
        <v>33</v>
      </c>
      <c r="B58" s="48"/>
      <c r="C58" s="51"/>
      <c r="D58" s="92"/>
      <c r="E58" s="124" t="str">
        <f>IFERROR(IF(C58="Search Extended List",INDEX(CASRN,MATCH(Products!D58,FGHG_List_Long,0)),INDEX(CASRN,MATCH(Products!C58:C207,FGHG_List_Long,0))),"")</f>
        <v/>
      </c>
      <c r="F58" s="106"/>
      <c r="G58" s="106"/>
      <c r="H58" s="106"/>
      <c r="I58" s="9"/>
      <c r="J58" s="10"/>
      <c r="K58" s="111"/>
      <c r="L58" s="111"/>
      <c r="M58" s="106"/>
      <c r="N58" s="111"/>
      <c r="O58" s="112"/>
      <c r="P58" s="9"/>
    </row>
    <row r="59" spans="1:16" x14ac:dyDescent="0.3">
      <c r="A59" s="73">
        <v>34</v>
      </c>
      <c r="B59" s="48"/>
      <c r="C59" s="51"/>
      <c r="D59" s="92"/>
      <c r="E59" s="124" t="str">
        <f>IFERROR(IF(C59="Search Extended List",INDEX(CASRN,MATCH(Products!D59,FGHG_List_Long,0)),INDEX(CASRN,MATCH(Products!C59:C208,FGHG_List_Long,0))),"")</f>
        <v/>
      </c>
      <c r="F59" s="106"/>
      <c r="G59" s="106"/>
      <c r="H59" s="106"/>
      <c r="I59" s="9"/>
      <c r="J59" s="10"/>
      <c r="K59" s="111"/>
      <c r="L59" s="111"/>
      <c r="M59" s="106"/>
      <c r="N59" s="111"/>
      <c r="O59" s="112"/>
      <c r="P59" s="9"/>
    </row>
    <row r="60" spans="1:16" x14ac:dyDescent="0.3">
      <c r="A60" s="73">
        <v>35</v>
      </c>
      <c r="B60" s="48"/>
      <c r="C60" s="51"/>
      <c r="D60" s="92"/>
      <c r="E60" s="124" t="str">
        <f>IFERROR(IF(C60="Search Extended List",INDEX(CASRN,MATCH(Products!D60,FGHG_List_Long,0)),INDEX(CASRN,MATCH(Products!C60:C209,FGHG_List_Long,0))),"")</f>
        <v/>
      </c>
      <c r="F60" s="106"/>
      <c r="G60" s="106"/>
      <c r="H60" s="106"/>
      <c r="I60" s="9"/>
      <c r="J60" s="10"/>
      <c r="K60" s="111"/>
      <c r="L60" s="111"/>
      <c r="M60" s="106"/>
      <c r="N60" s="111"/>
      <c r="O60" s="112"/>
      <c r="P60" s="9"/>
    </row>
    <row r="61" spans="1:16" x14ac:dyDescent="0.3">
      <c r="A61" s="73">
        <v>36</v>
      </c>
      <c r="B61" s="48"/>
      <c r="C61" s="51"/>
      <c r="D61" s="92"/>
      <c r="E61" s="124" t="str">
        <f>IFERROR(IF(C61="Search Extended List",INDEX(CASRN,MATCH(Products!D61,FGHG_List_Long,0)),INDEX(CASRN,MATCH(Products!C61:C210,FGHG_List_Long,0))),"")</f>
        <v/>
      </c>
      <c r="F61" s="106"/>
      <c r="G61" s="106"/>
      <c r="H61" s="106"/>
      <c r="I61" s="9"/>
      <c r="J61" s="10"/>
      <c r="K61" s="111"/>
      <c r="L61" s="111"/>
      <c r="M61" s="106"/>
      <c r="N61" s="111"/>
      <c r="O61" s="112"/>
      <c r="P61" s="9"/>
    </row>
    <row r="62" spans="1:16" x14ac:dyDescent="0.3">
      <c r="A62" s="73">
        <v>37</v>
      </c>
      <c r="B62" s="48"/>
      <c r="C62" s="51"/>
      <c r="D62" s="92"/>
      <c r="E62" s="124" t="str">
        <f>IFERROR(IF(C62="Search Extended List",INDEX(CASRN,MATCH(Products!D62,FGHG_List_Long,0)),INDEX(CASRN,MATCH(Products!C62:C211,FGHG_List_Long,0))),"")</f>
        <v/>
      </c>
      <c r="F62" s="106"/>
      <c r="G62" s="106"/>
      <c r="H62" s="106"/>
      <c r="I62" s="9"/>
      <c r="J62" s="10"/>
      <c r="K62" s="111"/>
      <c r="L62" s="111"/>
      <c r="M62" s="106"/>
      <c r="N62" s="111"/>
      <c r="O62" s="112"/>
      <c r="P62" s="9"/>
    </row>
    <row r="63" spans="1:16" x14ac:dyDescent="0.3">
      <c r="A63" s="73">
        <v>38</v>
      </c>
      <c r="B63" s="48"/>
      <c r="C63" s="51"/>
      <c r="D63" s="92"/>
      <c r="E63" s="124" t="str">
        <f>IFERROR(IF(C63="Search Extended List",INDEX(CASRN,MATCH(Products!D63,FGHG_List_Long,0)),INDEX(CASRN,MATCH(Products!C63:C212,FGHG_List_Long,0))),"")</f>
        <v/>
      </c>
      <c r="F63" s="106"/>
      <c r="G63" s="106"/>
      <c r="H63" s="106"/>
      <c r="I63" s="9"/>
      <c r="J63" s="10"/>
      <c r="K63" s="111"/>
      <c r="L63" s="111"/>
      <c r="M63" s="106"/>
      <c r="N63" s="111"/>
      <c r="O63" s="112"/>
      <c r="P63" s="9"/>
    </row>
    <row r="64" spans="1:16" x14ac:dyDescent="0.3">
      <c r="A64" s="73">
        <v>39</v>
      </c>
      <c r="B64" s="48"/>
      <c r="C64" s="51"/>
      <c r="D64" s="92"/>
      <c r="E64" s="124" t="str">
        <f>IFERROR(IF(C64="Search Extended List",INDEX(CASRN,MATCH(Products!D64,FGHG_List_Long,0)),INDEX(CASRN,MATCH(Products!C64:C213,FGHG_List_Long,0))),"")</f>
        <v/>
      </c>
      <c r="F64" s="106"/>
      <c r="G64" s="106"/>
      <c r="H64" s="106"/>
      <c r="I64" s="9"/>
      <c r="J64" s="10"/>
      <c r="K64" s="111"/>
      <c r="L64" s="111"/>
      <c r="M64" s="106"/>
      <c r="N64" s="111"/>
      <c r="O64" s="112"/>
      <c r="P64" s="9"/>
    </row>
    <row r="65" spans="1:16" x14ac:dyDescent="0.3">
      <c r="A65" s="73">
        <v>40</v>
      </c>
      <c r="B65" s="48"/>
      <c r="C65" s="51"/>
      <c r="D65" s="92"/>
      <c r="E65" s="124" t="str">
        <f>IFERROR(IF(C65="Search Extended List",INDEX(CASRN,MATCH(Products!D65,FGHG_List_Long,0)),INDEX(CASRN,MATCH(Products!C65:C214,FGHG_List_Long,0))),"")</f>
        <v/>
      </c>
      <c r="F65" s="106"/>
      <c r="G65" s="106"/>
      <c r="H65" s="106"/>
      <c r="I65" s="9"/>
      <c r="J65" s="10"/>
      <c r="K65" s="111"/>
      <c r="L65" s="111"/>
      <c r="M65" s="106"/>
      <c r="N65" s="111"/>
      <c r="O65" s="112"/>
      <c r="P65" s="9"/>
    </row>
    <row r="66" spans="1:16" x14ac:dyDescent="0.3">
      <c r="A66" s="73">
        <v>41</v>
      </c>
      <c r="B66" s="48"/>
      <c r="C66" s="51"/>
      <c r="D66" s="92"/>
      <c r="E66" s="124" t="str">
        <f>IFERROR(IF(C66="Search Extended List",INDEX(CASRN,MATCH(Products!D66,FGHG_List_Long,0)),INDEX(CASRN,MATCH(Products!C66:C215,FGHG_List_Long,0))),"")</f>
        <v/>
      </c>
      <c r="F66" s="106"/>
      <c r="G66" s="106"/>
      <c r="H66" s="106"/>
      <c r="I66" s="9"/>
      <c r="J66" s="10"/>
      <c r="K66" s="111"/>
      <c r="L66" s="111"/>
      <c r="M66" s="106"/>
      <c r="N66" s="111"/>
      <c r="O66" s="112"/>
      <c r="P66" s="9"/>
    </row>
    <row r="67" spans="1:16" x14ac:dyDescent="0.3">
      <c r="A67" s="73">
        <v>42</v>
      </c>
      <c r="B67" s="48"/>
      <c r="C67" s="51"/>
      <c r="D67" s="92"/>
      <c r="E67" s="124" t="str">
        <f>IFERROR(IF(C67="Search Extended List",INDEX(CASRN,MATCH(Products!D67,FGHG_List_Long,0)),INDEX(CASRN,MATCH(Products!C67:C216,FGHG_List_Long,0))),"")</f>
        <v/>
      </c>
      <c r="F67" s="106"/>
      <c r="G67" s="106"/>
      <c r="H67" s="106"/>
      <c r="I67" s="9"/>
      <c r="J67" s="10"/>
      <c r="K67" s="111"/>
      <c r="L67" s="111"/>
      <c r="M67" s="106"/>
      <c r="N67" s="111"/>
      <c r="O67" s="112"/>
      <c r="P67" s="9"/>
    </row>
    <row r="68" spans="1:16" x14ac:dyDescent="0.3">
      <c r="A68" s="73">
        <v>43</v>
      </c>
      <c r="B68" s="48"/>
      <c r="C68" s="51"/>
      <c r="D68" s="92"/>
      <c r="E68" s="124" t="str">
        <f>IFERROR(IF(C68="Search Extended List",INDEX(CASRN,MATCH(Products!D68,FGHG_List_Long,0)),INDEX(CASRN,MATCH(Products!C68:C217,FGHG_List_Long,0))),"")</f>
        <v/>
      </c>
      <c r="F68" s="106"/>
      <c r="G68" s="106"/>
      <c r="H68" s="106"/>
      <c r="I68" s="9"/>
      <c r="J68" s="10"/>
      <c r="K68" s="111"/>
      <c r="L68" s="111"/>
      <c r="M68" s="106"/>
      <c r="N68" s="111"/>
      <c r="O68" s="112"/>
      <c r="P68" s="9"/>
    </row>
    <row r="69" spans="1:16" x14ac:dyDescent="0.3">
      <c r="A69" s="73">
        <v>44</v>
      </c>
      <c r="B69" s="48"/>
      <c r="C69" s="51"/>
      <c r="D69" s="92"/>
      <c r="E69" s="124" t="str">
        <f>IFERROR(IF(C69="Search Extended List",INDEX(CASRN,MATCH(Products!D69,FGHG_List_Long,0)),INDEX(CASRN,MATCH(Products!C69:C218,FGHG_List_Long,0))),"")</f>
        <v/>
      </c>
      <c r="F69" s="106"/>
      <c r="G69" s="106"/>
      <c r="H69" s="106"/>
      <c r="I69" s="9"/>
      <c r="J69" s="10"/>
      <c r="K69" s="111"/>
      <c r="L69" s="111"/>
      <c r="M69" s="106"/>
      <c r="N69" s="111"/>
      <c r="O69" s="112"/>
      <c r="P69" s="9"/>
    </row>
    <row r="70" spans="1:16" x14ac:dyDescent="0.3">
      <c r="A70" s="73">
        <v>45</v>
      </c>
      <c r="B70" s="48"/>
      <c r="C70" s="51"/>
      <c r="D70" s="92"/>
      <c r="E70" s="124" t="str">
        <f>IFERROR(IF(C70="Search Extended List",INDEX(CASRN,MATCH(Products!D70,FGHG_List_Long,0)),INDEX(CASRN,MATCH(Products!C70:C219,FGHG_List_Long,0))),"")</f>
        <v/>
      </c>
      <c r="F70" s="106"/>
      <c r="G70" s="106"/>
      <c r="H70" s="106"/>
      <c r="I70" s="9"/>
      <c r="J70" s="10"/>
      <c r="K70" s="111"/>
      <c r="L70" s="111"/>
      <c r="M70" s="106"/>
      <c r="N70" s="111"/>
      <c r="O70" s="112"/>
      <c r="P70" s="9"/>
    </row>
    <row r="71" spans="1:16" x14ac:dyDescent="0.3">
      <c r="A71" s="73">
        <v>46</v>
      </c>
      <c r="B71" s="48"/>
      <c r="C71" s="51"/>
      <c r="D71" s="92"/>
      <c r="E71" s="124" t="str">
        <f>IFERROR(IF(C71="Search Extended List",INDEX(CASRN,MATCH(Products!D71,FGHG_List_Long,0)),INDEX(CASRN,MATCH(Products!C71:C220,FGHG_List_Long,0))),"")</f>
        <v/>
      </c>
      <c r="F71" s="106"/>
      <c r="G71" s="106"/>
      <c r="H71" s="106"/>
      <c r="I71" s="9"/>
      <c r="J71" s="10"/>
      <c r="K71" s="111"/>
      <c r="L71" s="111"/>
      <c r="M71" s="106"/>
      <c r="N71" s="111"/>
      <c r="O71" s="112"/>
      <c r="P71" s="9"/>
    </row>
    <row r="72" spans="1:16" x14ac:dyDescent="0.3">
      <c r="A72" s="73">
        <v>47</v>
      </c>
      <c r="B72" s="48"/>
      <c r="C72" s="51"/>
      <c r="D72" s="92"/>
      <c r="E72" s="124" t="str">
        <f>IFERROR(IF(C72="Search Extended List",INDEX(CASRN,MATCH(Products!D72,FGHG_List_Long,0)),INDEX(CASRN,MATCH(Products!C72:C221,FGHG_List_Long,0))),"")</f>
        <v/>
      </c>
      <c r="F72" s="106"/>
      <c r="G72" s="106"/>
      <c r="H72" s="106"/>
      <c r="I72" s="9"/>
      <c r="J72" s="10"/>
      <c r="K72" s="111"/>
      <c r="L72" s="111"/>
      <c r="M72" s="106"/>
      <c r="N72" s="111"/>
      <c r="O72" s="112"/>
      <c r="P72" s="9"/>
    </row>
    <row r="73" spans="1:16" x14ac:dyDescent="0.3">
      <c r="A73" s="73">
        <v>48</v>
      </c>
      <c r="B73" s="48"/>
      <c r="C73" s="51"/>
      <c r="D73" s="92"/>
      <c r="E73" s="124" t="str">
        <f>IFERROR(IF(C73="Search Extended List",INDEX(CASRN,MATCH(Products!D73,FGHG_List_Long,0)),INDEX(CASRN,MATCH(Products!C73:C222,FGHG_List_Long,0))),"")</f>
        <v/>
      </c>
      <c r="F73" s="106"/>
      <c r="G73" s="106"/>
      <c r="H73" s="106"/>
      <c r="I73" s="9"/>
      <c r="J73" s="10"/>
      <c r="K73" s="111"/>
      <c r="L73" s="111"/>
      <c r="M73" s="106"/>
      <c r="N73" s="111"/>
      <c r="O73" s="112"/>
      <c r="P73" s="9"/>
    </row>
    <row r="74" spans="1:16" x14ac:dyDescent="0.3">
      <c r="A74" s="73">
        <v>49</v>
      </c>
      <c r="B74" s="48"/>
      <c r="C74" s="51"/>
      <c r="D74" s="92"/>
      <c r="E74" s="124" t="str">
        <f>IFERROR(IF(C74="Search Extended List",INDEX(CASRN,MATCH(Products!D74,FGHG_List_Long,0)),INDEX(CASRN,MATCH(Products!C74:C223,FGHG_List_Long,0))),"")</f>
        <v/>
      </c>
      <c r="F74" s="106"/>
      <c r="G74" s="106"/>
      <c r="H74" s="106"/>
      <c r="I74" s="9"/>
      <c r="J74" s="10"/>
      <c r="K74" s="111"/>
      <c r="L74" s="111"/>
      <c r="M74" s="106"/>
      <c r="N74" s="111"/>
      <c r="O74" s="112"/>
      <c r="P74" s="9"/>
    </row>
    <row r="75" spans="1:16" x14ac:dyDescent="0.3">
      <c r="A75" s="73">
        <v>50</v>
      </c>
      <c r="B75" s="48"/>
      <c r="C75" s="51"/>
      <c r="D75" s="92"/>
      <c r="E75" s="124" t="str">
        <f>IFERROR(IF(C75="Search Extended List",INDEX(CASRN,MATCH(Products!D75,FGHG_List_Long,0)),INDEX(CASRN,MATCH(Products!C75:C224,FGHG_List_Long,0))),"")</f>
        <v/>
      </c>
      <c r="F75" s="106"/>
      <c r="G75" s="106"/>
      <c r="H75" s="106"/>
      <c r="I75" s="9"/>
      <c r="J75" s="10"/>
      <c r="K75" s="111"/>
      <c r="L75" s="111"/>
      <c r="M75" s="106"/>
      <c r="N75" s="111"/>
      <c r="O75" s="112"/>
      <c r="P75" s="9"/>
    </row>
    <row r="76" spans="1:16" x14ac:dyDescent="0.3">
      <c r="A76" s="73">
        <v>51</v>
      </c>
      <c r="B76" s="48"/>
      <c r="C76" s="51"/>
      <c r="D76" s="92"/>
      <c r="E76" s="124" t="str">
        <f>IFERROR(IF(C76="Search Extended List",INDEX(CASRN,MATCH(Products!D76,FGHG_List_Long,0)),INDEX(CASRN,MATCH(Products!C76:C225,FGHG_List_Long,0))),"")</f>
        <v/>
      </c>
      <c r="F76" s="106"/>
      <c r="G76" s="106"/>
      <c r="H76" s="106"/>
      <c r="I76" s="9"/>
      <c r="J76" s="10"/>
      <c r="K76" s="111"/>
      <c r="L76" s="111"/>
      <c r="M76" s="106"/>
      <c r="N76" s="111"/>
      <c r="O76" s="112"/>
      <c r="P76" s="9"/>
    </row>
    <row r="77" spans="1:16" x14ac:dyDescent="0.3">
      <c r="A77" s="73">
        <v>52</v>
      </c>
      <c r="B77" s="48"/>
      <c r="C77" s="51"/>
      <c r="D77" s="92"/>
      <c r="E77" s="124" t="str">
        <f>IFERROR(IF(C77="Search Extended List",INDEX(CASRN,MATCH(Products!D77,FGHG_List_Long,0)),INDEX(CASRN,MATCH(Products!C77:C226,FGHG_List_Long,0))),"")</f>
        <v/>
      </c>
      <c r="F77" s="106"/>
      <c r="G77" s="106"/>
      <c r="H77" s="106"/>
      <c r="I77" s="9"/>
      <c r="J77" s="10"/>
      <c r="K77" s="111"/>
      <c r="L77" s="111"/>
      <c r="M77" s="106"/>
      <c r="N77" s="111"/>
      <c r="O77" s="112"/>
      <c r="P77" s="9"/>
    </row>
    <row r="78" spans="1:16" x14ac:dyDescent="0.3">
      <c r="A78" s="73">
        <v>53</v>
      </c>
      <c r="B78" s="48"/>
      <c r="C78" s="51"/>
      <c r="D78" s="92"/>
      <c r="E78" s="124" t="str">
        <f>IFERROR(IF(C78="Search Extended List",INDEX(CASRN,MATCH(Products!D78,FGHG_List_Long,0)),INDEX(CASRN,MATCH(Products!C78:C227,FGHG_List_Long,0))),"")</f>
        <v/>
      </c>
      <c r="F78" s="106"/>
      <c r="G78" s="106"/>
      <c r="H78" s="106"/>
      <c r="I78" s="9"/>
      <c r="J78" s="10"/>
      <c r="K78" s="111"/>
      <c r="L78" s="111"/>
      <c r="M78" s="106"/>
      <c r="N78" s="111"/>
      <c r="O78" s="112"/>
      <c r="P78" s="9"/>
    </row>
    <row r="79" spans="1:16" x14ac:dyDescent="0.3">
      <c r="A79" s="73">
        <v>54</v>
      </c>
      <c r="B79" s="48"/>
      <c r="C79" s="51"/>
      <c r="D79" s="92"/>
      <c r="E79" s="124" t="str">
        <f>IFERROR(IF(C79="Search Extended List",INDEX(CASRN,MATCH(Products!D79,FGHG_List_Long,0)),INDEX(CASRN,MATCH(Products!C79:C228,FGHG_List_Long,0))),"")</f>
        <v/>
      </c>
      <c r="F79" s="106"/>
      <c r="G79" s="106"/>
      <c r="H79" s="106"/>
      <c r="I79" s="9"/>
      <c r="J79" s="10"/>
      <c r="K79" s="111"/>
      <c r="L79" s="111"/>
      <c r="M79" s="106"/>
      <c r="N79" s="111"/>
      <c r="O79" s="112"/>
      <c r="P79" s="9"/>
    </row>
    <row r="80" spans="1:16" x14ac:dyDescent="0.3">
      <c r="A80" s="73">
        <v>55</v>
      </c>
      <c r="B80" s="48"/>
      <c r="C80" s="51"/>
      <c r="D80" s="92"/>
      <c r="E80" s="124" t="str">
        <f>IFERROR(IF(C80="Search Extended List",INDEX(CASRN,MATCH(Products!D80,FGHG_List_Long,0)),INDEX(CASRN,MATCH(Products!C80:C229,FGHG_List_Long,0))),"")</f>
        <v/>
      </c>
      <c r="F80" s="106"/>
      <c r="G80" s="106"/>
      <c r="H80" s="106"/>
      <c r="I80" s="9"/>
      <c r="J80" s="10"/>
      <c r="K80" s="111"/>
      <c r="L80" s="111"/>
      <c r="M80" s="106"/>
      <c r="N80" s="111"/>
      <c r="O80" s="112"/>
      <c r="P80" s="9"/>
    </row>
    <row r="81" spans="1:16" x14ac:dyDescent="0.3">
      <c r="A81" s="73">
        <v>56</v>
      </c>
      <c r="B81" s="48"/>
      <c r="C81" s="51"/>
      <c r="D81" s="92"/>
      <c r="E81" s="124" t="str">
        <f>IFERROR(IF(C81="Search Extended List",INDEX(CASRN,MATCH(Products!D81,FGHG_List_Long,0)),INDEX(CASRN,MATCH(Products!C81:C230,FGHG_List_Long,0))),"")</f>
        <v/>
      </c>
      <c r="F81" s="106"/>
      <c r="G81" s="106"/>
      <c r="H81" s="106"/>
      <c r="I81" s="9"/>
      <c r="J81" s="10"/>
      <c r="K81" s="111"/>
      <c r="L81" s="111"/>
      <c r="M81" s="106"/>
      <c r="N81" s="111"/>
      <c r="O81" s="112"/>
      <c r="P81" s="9"/>
    </row>
    <row r="82" spans="1:16" x14ac:dyDescent="0.3">
      <c r="A82" s="73">
        <v>57</v>
      </c>
      <c r="B82" s="48"/>
      <c r="C82" s="51"/>
      <c r="D82" s="92"/>
      <c r="E82" s="124" t="str">
        <f>IFERROR(IF(C82="Search Extended List",INDEX(CASRN,MATCH(Products!D82,FGHG_List_Long,0)),INDEX(CASRN,MATCH(Products!C82:C231,FGHG_List_Long,0))),"")</f>
        <v/>
      </c>
      <c r="F82" s="106"/>
      <c r="G82" s="106"/>
      <c r="H82" s="106"/>
      <c r="I82" s="9"/>
      <c r="J82" s="10"/>
      <c r="K82" s="111"/>
      <c r="L82" s="111"/>
      <c r="M82" s="106"/>
      <c r="N82" s="111"/>
      <c r="O82" s="112"/>
      <c r="P82" s="9"/>
    </row>
    <row r="83" spans="1:16" x14ac:dyDescent="0.3">
      <c r="A83" s="73">
        <v>58</v>
      </c>
      <c r="B83" s="48"/>
      <c r="C83" s="51"/>
      <c r="D83" s="92"/>
      <c r="E83" s="124" t="str">
        <f>IFERROR(IF(C83="Search Extended List",INDEX(CASRN,MATCH(Products!D83,FGHG_List_Long,0)),INDEX(CASRN,MATCH(Products!C83:C232,FGHG_List_Long,0))),"")</f>
        <v/>
      </c>
      <c r="F83" s="106"/>
      <c r="G83" s="106"/>
      <c r="H83" s="106"/>
      <c r="I83" s="9"/>
      <c r="J83" s="10"/>
      <c r="K83" s="111"/>
      <c r="L83" s="111"/>
      <c r="M83" s="106"/>
      <c r="N83" s="111"/>
      <c r="O83" s="112"/>
      <c r="P83" s="9"/>
    </row>
    <row r="84" spans="1:16" x14ac:dyDescent="0.3">
      <c r="A84" s="73">
        <v>59</v>
      </c>
      <c r="B84" s="48"/>
      <c r="C84" s="51"/>
      <c r="D84" s="92"/>
      <c r="E84" s="124" t="str">
        <f>IFERROR(IF(C84="Search Extended List",INDEX(CASRN,MATCH(Products!D84,FGHG_List_Long,0)),INDEX(CASRN,MATCH(Products!C84:C233,FGHG_List_Long,0))),"")</f>
        <v/>
      </c>
      <c r="F84" s="106"/>
      <c r="G84" s="106"/>
      <c r="H84" s="106"/>
      <c r="I84" s="9"/>
      <c r="J84" s="10"/>
      <c r="K84" s="111"/>
      <c r="L84" s="111"/>
      <c r="M84" s="106"/>
      <c r="N84" s="111"/>
      <c r="O84" s="112"/>
      <c r="P84" s="9"/>
    </row>
    <row r="85" spans="1:16" x14ac:dyDescent="0.3">
      <c r="A85" s="73">
        <v>60</v>
      </c>
      <c r="B85" s="48"/>
      <c r="C85" s="51"/>
      <c r="D85" s="92"/>
      <c r="E85" s="124" t="str">
        <f>IFERROR(IF(C85="Search Extended List",INDEX(CASRN,MATCH(Products!D85,FGHG_List_Long,0)),INDEX(CASRN,MATCH(Products!C85:C234,FGHG_List_Long,0))),"")</f>
        <v/>
      </c>
      <c r="F85" s="106"/>
      <c r="G85" s="106"/>
      <c r="H85" s="106"/>
      <c r="I85" s="9"/>
      <c r="J85" s="10"/>
      <c r="K85" s="111"/>
      <c r="L85" s="111"/>
      <c r="M85" s="106"/>
      <c r="N85" s="111"/>
      <c r="O85" s="112"/>
      <c r="P85" s="9"/>
    </row>
    <row r="86" spans="1:16" x14ac:dyDescent="0.3">
      <c r="A86" s="73">
        <v>61</v>
      </c>
      <c r="B86" s="48"/>
      <c r="C86" s="51"/>
      <c r="D86" s="92"/>
      <c r="E86" s="124" t="str">
        <f>IFERROR(IF(C86="Search Extended List",INDEX(CASRN,MATCH(Products!D86,FGHG_List_Long,0)),INDEX(CASRN,MATCH(Products!C86:C235,FGHG_List_Long,0))),"")</f>
        <v/>
      </c>
      <c r="F86" s="106"/>
      <c r="G86" s="106"/>
      <c r="H86" s="106"/>
      <c r="I86" s="9"/>
      <c r="J86" s="10"/>
      <c r="K86" s="111"/>
      <c r="L86" s="111"/>
      <c r="M86" s="106"/>
      <c r="N86" s="111"/>
      <c r="O86" s="112"/>
      <c r="P86" s="9"/>
    </row>
    <row r="87" spans="1:16" x14ac:dyDescent="0.3">
      <c r="A87" s="73">
        <v>62</v>
      </c>
      <c r="B87" s="48"/>
      <c r="C87" s="51"/>
      <c r="D87" s="92"/>
      <c r="E87" s="124" t="str">
        <f>IFERROR(IF(C87="Search Extended List",INDEX(CASRN,MATCH(Products!D87,FGHG_List_Long,0)),INDEX(CASRN,MATCH(Products!C87:C236,FGHG_List_Long,0))),"")</f>
        <v/>
      </c>
      <c r="F87" s="106"/>
      <c r="G87" s="106"/>
      <c r="H87" s="106"/>
      <c r="I87" s="9"/>
      <c r="J87" s="10"/>
      <c r="K87" s="111"/>
      <c r="L87" s="111"/>
      <c r="M87" s="106"/>
      <c r="N87" s="111"/>
      <c r="O87" s="112"/>
      <c r="P87" s="9"/>
    </row>
    <row r="88" spans="1:16" x14ac:dyDescent="0.3">
      <c r="A88" s="73">
        <v>63</v>
      </c>
      <c r="B88" s="48"/>
      <c r="C88" s="51"/>
      <c r="D88" s="92"/>
      <c r="E88" s="124" t="str">
        <f>IFERROR(IF(C88="Search Extended List",INDEX(CASRN,MATCH(Products!D88,FGHG_List_Long,0)),INDEX(CASRN,MATCH(Products!C88:C237,FGHG_List_Long,0))),"")</f>
        <v/>
      </c>
      <c r="F88" s="106"/>
      <c r="G88" s="106"/>
      <c r="H88" s="106"/>
      <c r="I88" s="9"/>
      <c r="J88" s="10"/>
      <c r="K88" s="111"/>
      <c r="L88" s="111"/>
      <c r="M88" s="106"/>
      <c r="N88" s="111"/>
      <c r="O88" s="112"/>
      <c r="P88" s="9"/>
    </row>
    <row r="89" spans="1:16" x14ac:dyDescent="0.3">
      <c r="A89" s="73">
        <v>64</v>
      </c>
      <c r="B89" s="48"/>
      <c r="C89" s="51"/>
      <c r="D89" s="92"/>
      <c r="E89" s="124" t="str">
        <f>IFERROR(IF(C89="Search Extended List",INDEX(CASRN,MATCH(Products!D89,FGHG_List_Long,0)),INDEX(CASRN,MATCH(Products!C89:C238,FGHG_List_Long,0))),"")</f>
        <v/>
      </c>
      <c r="F89" s="106"/>
      <c r="G89" s="106"/>
      <c r="H89" s="106"/>
      <c r="I89" s="9"/>
      <c r="J89" s="10"/>
      <c r="K89" s="111"/>
      <c r="L89" s="111"/>
      <c r="M89" s="106"/>
      <c r="N89" s="111"/>
      <c r="O89" s="112"/>
      <c r="P89" s="9"/>
    </row>
    <row r="90" spans="1:16" x14ac:dyDescent="0.3">
      <c r="A90" s="73">
        <v>65</v>
      </c>
      <c r="B90" s="48"/>
      <c r="C90" s="51"/>
      <c r="D90" s="92"/>
      <c r="E90" s="124" t="str">
        <f>IFERROR(IF(C90="Search Extended List",INDEX(CASRN,MATCH(Products!D90,FGHG_List_Long,0)),INDEX(CASRN,MATCH(Products!C90:C239,FGHG_List_Long,0))),"")</f>
        <v/>
      </c>
      <c r="F90" s="106"/>
      <c r="G90" s="106"/>
      <c r="H90" s="106"/>
      <c r="I90" s="9"/>
      <c r="J90" s="10"/>
      <c r="K90" s="111"/>
      <c r="L90" s="111"/>
      <c r="M90" s="106"/>
      <c r="N90" s="111"/>
      <c r="O90" s="112"/>
      <c r="P90" s="9"/>
    </row>
    <row r="91" spans="1:16" x14ac:dyDescent="0.3">
      <c r="A91" s="73">
        <v>66</v>
      </c>
      <c r="B91" s="48"/>
      <c r="C91" s="51"/>
      <c r="D91" s="92"/>
      <c r="E91" s="124" t="str">
        <f>IFERROR(IF(C91="Search Extended List",INDEX(CASRN,MATCH(Products!D91,FGHG_List_Long,0)),INDEX(CASRN,MATCH(Products!C91:C240,FGHG_List_Long,0))),"")</f>
        <v/>
      </c>
      <c r="F91" s="106"/>
      <c r="G91" s="106"/>
      <c r="H91" s="106"/>
      <c r="I91" s="9"/>
      <c r="J91" s="10"/>
      <c r="K91" s="111"/>
      <c r="L91" s="111"/>
      <c r="M91" s="106"/>
      <c r="N91" s="111"/>
      <c r="O91" s="112"/>
      <c r="P91" s="9"/>
    </row>
    <row r="92" spans="1:16" x14ac:dyDescent="0.3">
      <c r="A92" s="73">
        <v>67</v>
      </c>
      <c r="B92" s="48"/>
      <c r="C92" s="51"/>
      <c r="D92" s="92"/>
      <c r="E92" s="124" t="str">
        <f>IFERROR(IF(C92="Search Extended List",INDEX(CASRN,MATCH(Products!D92,FGHG_List_Long,0)),INDEX(CASRN,MATCH(Products!C92:C241,FGHG_List_Long,0))),"")</f>
        <v/>
      </c>
      <c r="F92" s="106"/>
      <c r="G92" s="106"/>
      <c r="H92" s="106"/>
      <c r="I92" s="9"/>
      <c r="J92" s="10"/>
      <c r="K92" s="111"/>
      <c r="L92" s="111"/>
      <c r="M92" s="106"/>
      <c r="N92" s="111"/>
      <c r="O92" s="112"/>
      <c r="P92" s="9"/>
    </row>
    <row r="93" spans="1:16" x14ac:dyDescent="0.3">
      <c r="A93" s="73">
        <v>68</v>
      </c>
      <c r="B93" s="48"/>
      <c r="C93" s="51"/>
      <c r="D93" s="92"/>
      <c r="E93" s="124" t="str">
        <f>IFERROR(IF(C93="Search Extended List",INDEX(CASRN,MATCH(Products!D93,FGHG_List_Long,0)),INDEX(CASRN,MATCH(Products!C93:C242,FGHG_List_Long,0))),"")</f>
        <v/>
      </c>
      <c r="F93" s="106"/>
      <c r="G93" s="106"/>
      <c r="H93" s="106"/>
      <c r="I93" s="9"/>
      <c r="J93" s="10"/>
      <c r="K93" s="111"/>
      <c r="L93" s="111"/>
      <c r="M93" s="106"/>
      <c r="N93" s="111"/>
      <c r="O93" s="112"/>
      <c r="P93" s="9"/>
    </row>
    <row r="94" spans="1:16" x14ac:dyDescent="0.3">
      <c r="A94" s="73">
        <v>69</v>
      </c>
      <c r="B94" s="48"/>
      <c r="C94" s="51"/>
      <c r="D94" s="92"/>
      <c r="E94" s="124" t="str">
        <f>IFERROR(IF(C94="Search Extended List",INDEX(CASRN,MATCH(Products!D94,FGHG_List_Long,0)),INDEX(CASRN,MATCH(Products!C94:C243,FGHG_List_Long,0))),"")</f>
        <v/>
      </c>
      <c r="F94" s="106"/>
      <c r="G94" s="106"/>
      <c r="H94" s="106"/>
      <c r="I94" s="9"/>
      <c r="J94" s="10"/>
      <c r="K94" s="111"/>
      <c r="L94" s="111"/>
      <c r="M94" s="106"/>
      <c r="N94" s="111"/>
      <c r="O94" s="112"/>
      <c r="P94" s="9"/>
    </row>
    <row r="95" spans="1:16" x14ac:dyDescent="0.3">
      <c r="A95" s="73">
        <v>70</v>
      </c>
      <c r="B95" s="48"/>
      <c r="C95" s="51"/>
      <c r="D95" s="92"/>
      <c r="E95" s="124" t="str">
        <f>IFERROR(IF(C95="Search Extended List",INDEX(CASRN,MATCH(Products!D95,FGHG_List_Long,0)),INDEX(CASRN,MATCH(Products!C95:C244,FGHG_List_Long,0))),"")</f>
        <v/>
      </c>
      <c r="F95" s="106"/>
      <c r="G95" s="106"/>
      <c r="H95" s="106"/>
      <c r="I95" s="9"/>
      <c r="J95" s="10"/>
      <c r="K95" s="111"/>
      <c r="L95" s="111"/>
      <c r="M95" s="106"/>
      <c r="N95" s="111"/>
      <c r="O95" s="112"/>
      <c r="P95" s="9"/>
    </row>
    <row r="96" spans="1:16" x14ac:dyDescent="0.3">
      <c r="A96" s="73">
        <v>71</v>
      </c>
      <c r="B96" s="48"/>
      <c r="C96" s="51"/>
      <c r="D96" s="92"/>
      <c r="E96" s="124" t="str">
        <f>IFERROR(IF(C96="Search Extended List",INDEX(CASRN,MATCH(Products!D96,FGHG_List_Long,0)),INDEX(CASRN,MATCH(Products!C96:C245,FGHG_List_Long,0))),"")</f>
        <v/>
      </c>
      <c r="F96" s="106"/>
      <c r="G96" s="106"/>
      <c r="H96" s="106"/>
      <c r="I96" s="9"/>
      <c r="J96" s="10"/>
      <c r="K96" s="111"/>
      <c r="L96" s="111"/>
      <c r="M96" s="106"/>
      <c r="N96" s="111"/>
      <c r="O96" s="112"/>
      <c r="P96" s="9"/>
    </row>
    <row r="97" spans="1:16" x14ac:dyDescent="0.3">
      <c r="A97" s="73">
        <v>72</v>
      </c>
      <c r="B97" s="48"/>
      <c r="C97" s="51"/>
      <c r="D97" s="92"/>
      <c r="E97" s="124" t="str">
        <f>IFERROR(IF(C97="Search Extended List",INDEX(CASRN,MATCH(Products!D97,FGHG_List_Long,0)),INDEX(CASRN,MATCH(Products!C97:C246,FGHG_List_Long,0))),"")</f>
        <v/>
      </c>
      <c r="F97" s="106"/>
      <c r="G97" s="106"/>
      <c r="H97" s="106"/>
      <c r="I97" s="9"/>
      <c r="J97" s="10"/>
      <c r="K97" s="111"/>
      <c r="L97" s="111"/>
      <c r="M97" s="106"/>
      <c r="N97" s="111"/>
      <c r="O97" s="112"/>
      <c r="P97" s="9"/>
    </row>
    <row r="98" spans="1:16" x14ac:dyDescent="0.3">
      <c r="A98" s="73">
        <v>73</v>
      </c>
      <c r="B98" s="48"/>
      <c r="C98" s="51"/>
      <c r="D98" s="92"/>
      <c r="E98" s="124" t="str">
        <f>IFERROR(IF(C98="Search Extended List",INDEX(CASRN,MATCH(Products!D98,FGHG_List_Long,0)),INDEX(CASRN,MATCH(Products!C98:C247,FGHG_List_Long,0))),"")</f>
        <v/>
      </c>
      <c r="F98" s="106"/>
      <c r="G98" s="106"/>
      <c r="H98" s="106"/>
      <c r="I98" s="9"/>
      <c r="J98" s="10"/>
      <c r="K98" s="111"/>
      <c r="L98" s="111"/>
      <c r="M98" s="106"/>
      <c r="N98" s="111"/>
      <c r="O98" s="112"/>
      <c r="P98" s="9"/>
    </row>
    <row r="99" spans="1:16" x14ac:dyDescent="0.3">
      <c r="A99" s="73">
        <v>74</v>
      </c>
      <c r="B99" s="48"/>
      <c r="C99" s="51"/>
      <c r="D99" s="92"/>
      <c r="E99" s="124" t="str">
        <f>IFERROR(IF(C99="Search Extended List",INDEX(CASRN,MATCH(Products!D99,FGHG_List_Long,0)),INDEX(CASRN,MATCH(Products!C99:C248,FGHG_List_Long,0))),"")</f>
        <v/>
      </c>
      <c r="F99" s="106"/>
      <c r="G99" s="106"/>
      <c r="H99" s="106"/>
      <c r="I99" s="9"/>
      <c r="J99" s="10"/>
      <c r="K99" s="111"/>
      <c r="L99" s="111"/>
      <c r="M99" s="106"/>
      <c r="N99" s="111"/>
      <c r="O99" s="112"/>
      <c r="P99" s="9"/>
    </row>
    <row r="100" spans="1:16" x14ac:dyDescent="0.3">
      <c r="A100" s="73">
        <v>75</v>
      </c>
      <c r="B100" s="48"/>
      <c r="C100" s="51"/>
      <c r="D100" s="92"/>
      <c r="E100" s="124" t="str">
        <f>IFERROR(IF(C100="Search Extended List",INDEX(CASRN,MATCH(Products!D100,FGHG_List_Long,0)),INDEX(CASRN,MATCH(Products!C100:C249,FGHG_List_Long,0))),"")</f>
        <v/>
      </c>
      <c r="F100" s="106"/>
      <c r="G100" s="106"/>
      <c r="H100" s="106"/>
      <c r="I100" s="9"/>
      <c r="J100" s="10"/>
      <c r="K100" s="111"/>
      <c r="L100" s="111"/>
      <c r="M100" s="106"/>
      <c r="N100" s="111"/>
      <c r="O100" s="112"/>
      <c r="P100" s="9"/>
    </row>
    <row r="101" spans="1:16" x14ac:dyDescent="0.3">
      <c r="A101" s="73">
        <v>76</v>
      </c>
      <c r="B101" s="48"/>
      <c r="C101" s="51"/>
      <c r="D101" s="92"/>
      <c r="E101" s="124" t="str">
        <f>IFERROR(IF(C101="Search Extended List",INDEX(CASRN,MATCH(Products!D101,FGHG_List_Long,0)),INDEX(CASRN,MATCH(Products!C101:C250,FGHG_List_Long,0))),"")</f>
        <v/>
      </c>
      <c r="F101" s="106"/>
      <c r="G101" s="106"/>
      <c r="H101" s="106"/>
      <c r="I101" s="9"/>
      <c r="J101" s="10"/>
      <c r="K101" s="111"/>
      <c r="L101" s="111"/>
      <c r="M101" s="106"/>
      <c r="N101" s="111"/>
      <c r="O101" s="112"/>
      <c r="P101" s="9"/>
    </row>
    <row r="102" spans="1:16" x14ac:dyDescent="0.3">
      <c r="A102" s="73">
        <v>77</v>
      </c>
      <c r="B102" s="48"/>
      <c r="C102" s="51"/>
      <c r="D102" s="92"/>
      <c r="E102" s="124" t="str">
        <f>IFERROR(IF(C102="Search Extended List",INDEX(CASRN,MATCH(Products!D102,FGHG_List_Long,0)),INDEX(CASRN,MATCH(Products!C102:C251,FGHG_List_Long,0))),"")</f>
        <v/>
      </c>
      <c r="F102" s="106"/>
      <c r="G102" s="106"/>
      <c r="H102" s="106"/>
      <c r="I102" s="9"/>
      <c r="J102" s="10"/>
      <c r="K102" s="111"/>
      <c r="L102" s="111"/>
      <c r="M102" s="106"/>
      <c r="N102" s="111"/>
      <c r="O102" s="112"/>
      <c r="P102" s="9"/>
    </row>
    <row r="103" spans="1:16" x14ac:dyDescent="0.3">
      <c r="A103" s="73">
        <v>78</v>
      </c>
      <c r="B103" s="48"/>
      <c r="C103" s="51"/>
      <c r="D103" s="92"/>
      <c r="E103" s="124" t="str">
        <f>IFERROR(IF(C103="Search Extended List",INDEX(CASRN,MATCH(Products!D103,FGHG_List_Long,0)),INDEX(CASRN,MATCH(Products!C103:C252,FGHG_List_Long,0))),"")</f>
        <v/>
      </c>
      <c r="F103" s="106"/>
      <c r="G103" s="106"/>
      <c r="H103" s="106"/>
      <c r="I103" s="9"/>
      <c r="J103" s="10"/>
      <c r="K103" s="111"/>
      <c r="L103" s="111"/>
      <c r="M103" s="106"/>
      <c r="N103" s="111"/>
      <c r="O103" s="112"/>
      <c r="P103" s="9"/>
    </row>
    <row r="104" spans="1:16" x14ac:dyDescent="0.3">
      <c r="A104" s="73">
        <v>79</v>
      </c>
      <c r="B104" s="48"/>
      <c r="C104" s="51"/>
      <c r="D104" s="92"/>
      <c r="E104" s="124" t="str">
        <f>IFERROR(IF(C104="Search Extended List",INDEX(CASRN,MATCH(Products!D104,FGHG_List_Long,0)),INDEX(CASRN,MATCH(Products!C104:C253,FGHG_List_Long,0))),"")</f>
        <v/>
      </c>
      <c r="F104" s="106"/>
      <c r="G104" s="106"/>
      <c r="H104" s="106"/>
      <c r="I104" s="9"/>
      <c r="J104" s="10"/>
      <c r="K104" s="111"/>
      <c r="L104" s="111"/>
      <c r="M104" s="106"/>
      <c r="N104" s="111"/>
      <c r="O104" s="112"/>
      <c r="P104" s="9"/>
    </row>
    <row r="105" spans="1:16" x14ac:dyDescent="0.3">
      <c r="A105" s="73">
        <v>80</v>
      </c>
      <c r="B105" s="48"/>
      <c r="C105" s="51"/>
      <c r="D105" s="92"/>
      <c r="E105" s="124" t="str">
        <f>IFERROR(IF(C105="Search Extended List",INDEX(CASRN,MATCH(Products!D105,FGHG_List_Long,0)),INDEX(CASRN,MATCH(Products!C105:C254,FGHG_List_Long,0))),"")</f>
        <v/>
      </c>
      <c r="F105" s="106"/>
      <c r="G105" s="106"/>
      <c r="H105" s="106"/>
      <c r="I105" s="9"/>
      <c r="J105" s="10"/>
      <c r="K105" s="111"/>
      <c r="L105" s="111"/>
      <c r="M105" s="106"/>
      <c r="N105" s="111"/>
      <c r="O105" s="112"/>
      <c r="P105" s="9"/>
    </row>
    <row r="106" spans="1:16" x14ac:dyDescent="0.3">
      <c r="A106" s="73">
        <v>81</v>
      </c>
      <c r="B106" s="48"/>
      <c r="C106" s="51"/>
      <c r="D106" s="92"/>
      <c r="E106" s="124" t="str">
        <f>IFERROR(IF(C106="Search Extended List",INDEX(CASRN,MATCH(Products!D106,FGHG_List_Long,0)),INDEX(CASRN,MATCH(Products!C106:C255,FGHG_List_Long,0))),"")</f>
        <v/>
      </c>
      <c r="F106" s="106"/>
      <c r="G106" s="106"/>
      <c r="H106" s="106"/>
      <c r="I106" s="9"/>
      <c r="J106" s="10"/>
      <c r="K106" s="111"/>
      <c r="L106" s="111"/>
      <c r="M106" s="106"/>
      <c r="N106" s="111"/>
      <c r="O106" s="112"/>
      <c r="P106" s="9"/>
    </row>
    <row r="107" spans="1:16" x14ac:dyDescent="0.3">
      <c r="A107" s="73">
        <v>82</v>
      </c>
      <c r="B107" s="48"/>
      <c r="C107" s="51"/>
      <c r="D107" s="92"/>
      <c r="E107" s="124" t="str">
        <f>IFERROR(IF(C107="Search Extended List",INDEX(CASRN,MATCH(Products!D107,FGHG_List_Long,0)),INDEX(CASRN,MATCH(Products!C107:C256,FGHG_List_Long,0))),"")</f>
        <v/>
      </c>
      <c r="F107" s="106"/>
      <c r="G107" s="106"/>
      <c r="H107" s="106"/>
      <c r="I107" s="9"/>
      <c r="J107" s="10"/>
      <c r="K107" s="111"/>
      <c r="L107" s="111"/>
      <c r="M107" s="106"/>
      <c r="N107" s="111"/>
      <c r="O107" s="112"/>
      <c r="P107" s="9"/>
    </row>
    <row r="108" spans="1:16" x14ac:dyDescent="0.3">
      <c r="A108" s="73">
        <v>83</v>
      </c>
      <c r="B108" s="48"/>
      <c r="C108" s="51"/>
      <c r="D108" s="92"/>
      <c r="E108" s="124" t="str">
        <f>IFERROR(IF(C108="Search Extended List",INDEX(CASRN,MATCH(Products!D108,FGHG_List_Long,0)),INDEX(CASRN,MATCH(Products!C108:C257,FGHG_List_Long,0))),"")</f>
        <v/>
      </c>
      <c r="F108" s="106"/>
      <c r="G108" s="106"/>
      <c r="H108" s="106"/>
      <c r="I108" s="9"/>
      <c r="J108" s="10"/>
      <c r="K108" s="111"/>
      <c r="L108" s="111"/>
      <c r="M108" s="106"/>
      <c r="N108" s="111"/>
      <c r="O108" s="112"/>
      <c r="P108" s="9"/>
    </row>
    <row r="109" spans="1:16" x14ac:dyDescent="0.3">
      <c r="A109" s="73">
        <v>84</v>
      </c>
      <c r="B109" s="48"/>
      <c r="C109" s="51"/>
      <c r="D109" s="92"/>
      <c r="E109" s="124" t="str">
        <f>IFERROR(IF(C109="Search Extended List",INDEX(CASRN,MATCH(Products!D109,FGHG_List_Long,0)),INDEX(CASRN,MATCH(Products!C109:C258,FGHG_List_Long,0))),"")</f>
        <v/>
      </c>
      <c r="F109" s="106"/>
      <c r="G109" s="106"/>
      <c r="H109" s="106"/>
      <c r="I109" s="9"/>
      <c r="J109" s="10"/>
      <c r="K109" s="111"/>
      <c r="L109" s="111"/>
      <c r="M109" s="106"/>
      <c r="N109" s="111"/>
      <c r="O109" s="112"/>
      <c r="P109" s="9"/>
    </row>
    <row r="110" spans="1:16" x14ac:dyDescent="0.3">
      <c r="A110" s="73">
        <v>85</v>
      </c>
      <c r="B110" s="48"/>
      <c r="C110" s="51"/>
      <c r="D110" s="92"/>
      <c r="E110" s="124" t="str">
        <f>IFERROR(IF(C110="Search Extended List",INDEX(CASRN,MATCH(Products!D110,FGHG_List_Long,0)),INDEX(CASRN,MATCH(Products!C110:C259,FGHG_List_Long,0))),"")</f>
        <v/>
      </c>
      <c r="F110" s="106"/>
      <c r="G110" s="106"/>
      <c r="H110" s="106"/>
      <c r="I110" s="9"/>
      <c r="J110" s="10"/>
      <c r="K110" s="111"/>
      <c r="L110" s="111"/>
      <c r="M110" s="106"/>
      <c r="N110" s="111"/>
      <c r="O110" s="112"/>
      <c r="P110" s="9"/>
    </row>
    <row r="111" spans="1:16" x14ac:dyDescent="0.3">
      <c r="A111" s="73">
        <v>86</v>
      </c>
      <c r="B111" s="48"/>
      <c r="C111" s="51"/>
      <c r="D111" s="92"/>
      <c r="E111" s="124" t="str">
        <f>IFERROR(IF(C111="Search Extended List",INDEX(CASRN,MATCH(Products!D111,FGHG_List_Long,0)),INDEX(CASRN,MATCH(Products!C111:C260,FGHG_List_Long,0))),"")</f>
        <v/>
      </c>
      <c r="F111" s="106"/>
      <c r="G111" s="106"/>
      <c r="H111" s="106"/>
      <c r="I111" s="9"/>
      <c r="J111" s="10"/>
      <c r="K111" s="111"/>
      <c r="L111" s="111"/>
      <c r="M111" s="106"/>
      <c r="N111" s="111"/>
      <c r="O111" s="112"/>
      <c r="P111" s="9"/>
    </row>
    <row r="112" spans="1:16" x14ac:dyDescent="0.3">
      <c r="A112" s="73">
        <v>87</v>
      </c>
      <c r="B112" s="48"/>
      <c r="C112" s="51"/>
      <c r="D112" s="92"/>
      <c r="E112" s="124" t="str">
        <f>IFERROR(IF(C112="Search Extended List",INDEX(CASRN,MATCH(Products!D112,FGHG_List_Long,0)),INDEX(CASRN,MATCH(Products!C112:C261,FGHG_List_Long,0))),"")</f>
        <v/>
      </c>
      <c r="F112" s="106"/>
      <c r="G112" s="106"/>
      <c r="H112" s="106"/>
      <c r="I112" s="9"/>
      <c r="J112" s="10"/>
      <c r="K112" s="111"/>
      <c r="L112" s="111"/>
      <c r="M112" s="106"/>
      <c r="N112" s="111"/>
      <c r="O112" s="112"/>
      <c r="P112" s="9"/>
    </row>
    <row r="113" spans="1:16" x14ac:dyDescent="0.3">
      <c r="A113" s="73">
        <v>88</v>
      </c>
      <c r="B113" s="48"/>
      <c r="C113" s="51"/>
      <c r="D113" s="92"/>
      <c r="E113" s="124" t="str">
        <f>IFERROR(IF(C113="Search Extended List",INDEX(CASRN,MATCH(Products!D113,FGHG_List_Long,0)),INDEX(CASRN,MATCH(Products!C113:C262,FGHG_List_Long,0))),"")</f>
        <v/>
      </c>
      <c r="F113" s="106"/>
      <c r="G113" s="106"/>
      <c r="H113" s="106"/>
      <c r="I113" s="9"/>
      <c r="J113" s="10"/>
      <c r="K113" s="111"/>
      <c r="L113" s="111"/>
      <c r="M113" s="106"/>
      <c r="N113" s="111"/>
      <c r="O113" s="112"/>
      <c r="P113" s="9"/>
    </row>
    <row r="114" spans="1:16" x14ac:dyDescent="0.3">
      <c r="A114" s="73">
        <v>89</v>
      </c>
      <c r="B114" s="48"/>
      <c r="C114" s="51"/>
      <c r="D114" s="92"/>
      <c r="E114" s="124" t="str">
        <f>IFERROR(IF(C114="Search Extended List",INDEX(CASRN,MATCH(Products!D114,FGHG_List_Long,0)),INDEX(CASRN,MATCH(Products!C114:C263,FGHG_List_Long,0))),"")</f>
        <v/>
      </c>
      <c r="F114" s="106"/>
      <c r="G114" s="106"/>
      <c r="H114" s="106"/>
      <c r="I114" s="9"/>
      <c r="J114" s="10"/>
      <c r="K114" s="111"/>
      <c r="L114" s="111"/>
      <c r="M114" s="106"/>
      <c r="N114" s="111"/>
      <c r="O114" s="112"/>
      <c r="P114" s="9"/>
    </row>
    <row r="115" spans="1:16" x14ac:dyDescent="0.3">
      <c r="A115" s="73">
        <v>90</v>
      </c>
      <c r="B115" s="48"/>
      <c r="C115" s="51"/>
      <c r="D115" s="92"/>
      <c r="E115" s="124" t="str">
        <f>IFERROR(IF(C115="Search Extended List",INDEX(CASRN,MATCH(Products!D115,FGHG_List_Long,0)),INDEX(CASRN,MATCH(Products!C115:C264,FGHG_List_Long,0))),"")</f>
        <v/>
      </c>
      <c r="F115" s="106"/>
      <c r="G115" s="106"/>
      <c r="H115" s="106"/>
      <c r="I115" s="9"/>
      <c r="J115" s="10"/>
      <c r="K115" s="111"/>
      <c r="L115" s="111"/>
      <c r="M115" s="106"/>
      <c r="N115" s="111"/>
      <c r="O115" s="112"/>
      <c r="P115" s="9"/>
    </row>
    <row r="116" spans="1:16" x14ac:dyDescent="0.3">
      <c r="A116" s="73">
        <v>91</v>
      </c>
      <c r="B116" s="48"/>
      <c r="C116" s="51"/>
      <c r="D116" s="92"/>
      <c r="E116" s="124" t="str">
        <f>IFERROR(IF(C116="Search Extended List",INDEX(CASRN,MATCH(Products!D116,FGHG_List_Long,0)),INDEX(CASRN,MATCH(Products!C116:C265,FGHG_List_Long,0))),"")</f>
        <v/>
      </c>
      <c r="F116" s="106"/>
      <c r="G116" s="106"/>
      <c r="H116" s="106"/>
      <c r="I116" s="9"/>
      <c r="J116" s="10"/>
      <c r="K116" s="111"/>
      <c r="L116" s="111"/>
      <c r="M116" s="106"/>
      <c r="N116" s="111"/>
      <c r="O116" s="112"/>
      <c r="P116" s="9"/>
    </row>
    <row r="117" spans="1:16" x14ac:dyDescent="0.3">
      <c r="A117" s="73">
        <v>92</v>
      </c>
      <c r="B117" s="48"/>
      <c r="C117" s="51"/>
      <c r="D117" s="92"/>
      <c r="E117" s="124" t="str">
        <f>IFERROR(IF(C117="Search Extended List",INDEX(CASRN,MATCH(Products!D117,FGHG_List_Long,0)),INDEX(CASRN,MATCH(Products!C117:C266,FGHG_List_Long,0))),"")</f>
        <v/>
      </c>
      <c r="F117" s="106"/>
      <c r="G117" s="106"/>
      <c r="H117" s="106"/>
      <c r="I117" s="9"/>
      <c r="J117" s="10"/>
      <c r="K117" s="111"/>
      <c r="L117" s="111"/>
      <c r="M117" s="106"/>
      <c r="N117" s="111"/>
      <c r="O117" s="112"/>
      <c r="P117" s="9"/>
    </row>
    <row r="118" spans="1:16" x14ac:dyDescent="0.3">
      <c r="A118" s="73">
        <v>93</v>
      </c>
      <c r="B118" s="48"/>
      <c r="C118" s="51"/>
      <c r="D118" s="92"/>
      <c r="E118" s="124" t="str">
        <f>IFERROR(IF(C118="Search Extended List",INDEX(CASRN,MATCH(Products!D118,FGHG_List_Long,0)),INDEX(CASRN,MATCH(Products!C118:C267,FGHG_List_Long,0))),"")</f>
        <v/>
      </c>
      <c r="F118" s="106"/>
      <c r="G118" s="106"/>
      <c r="H118" s="106"/>
      <c r="I118" s="9"/>
      <c r="J118" s="10"/>
      <c r="K118" s="111"/>
      <c r="L118" s="111"/>
      <c r="M118" s="106"/>
      <c r="N118" s="111"/>
      <c r="O118" s="112"/>
      <c r="P118" s="9"/>
    </row>
    <row r="119" spans="1:16" x14ac:dyDescent="0.3">
      <c r="A119" s="73">
        <v>94</v>
      </c>
      <c r="B119" s="48"/>
      <c r="C119" s="51"/>
      <c r="D119" s="92"/>
      <c r="E119" s="124" t="str">
        <f>IFERROR(IF(C119="Search Extended List",INDEX(CASRN,MATCH(Products!D119,FGHG_List_Long,0)),INDEX(CASRN,MATCH(Products!C119:C268,FGHG_List_Long,0))),"")</f>
        <v/>
      </c>
      <c r="F119" s="106"/>
      <c r="G119" s="106"/>
      <c r="H119" s="106"/>
      <c r="I119" s="9"/>
      <c r="J119" s="10"/>
      <c r="K119" s="111"/>
      <c r="L119" s="111"/>
      <c r="M119" s="106"/>
      <c r="N119" s="111"/>
      <c r="O119" s="112"/>
      <c r="P119" s="9"/>
    </row>
    <row r="120" spans="1:16" x14ac:dyDescent="0.3">
      <c r="A120" s="73">
        <v>95</v>
      </c>
      <c r="B120" s="48"/>
      <c r="C120" s="51"/>
      <c r="D120" s="92"/>
      <c r="E120" s="124" t="str">
        <f>IFERROR(IF(C120="Search Extended List",INDEX(CASRN,MATCH(Products!D120,FGHG_List_Long,0)),INDEX(CASRN,MATCH(Products!C120:C269,FGHG_List_Long,0))),"")</f>
        <v/>
      </c>
      <c r="F120" s="106"/>
      <c r="G120" s="106"/>
      <c r="H120" s="106"/>
      <c r="I120" s="9"/>
      <c r="J120" s="10"/>
      <c r="K120" s="111"/>
      <c r="L120" s="111"/>
      <c r="M120" s="106"/>
      <c r="N120" s="111"/>
      <c r="O120" s="112"/>
      <c r="P120" s="9"/>
    </row>
    <row r="121" spans="1:16" x14ac:dyDescent="0.3">
      <c r="A121" s="73">
        <v>96</v>
      </c>
      <c r="B121" s="48"/>
      <c r="C121" s="51"/>
      <c r="D121" s="92"/>
      <c r="E121" s="124" t="str">
        <f>IFERROR(IF(C121="Search Extended List",INDEX(CASRN,MATCH(Products!D121,FGHG_List_Long,0)),INDEX(CASRN,MATCH(Products!C121:C270,FGHG_List_Long,0))),"")</f>
        <v/>
      </c>
      <c r="F121" s="106"/>
      <c r="G121" s="106"/>
      <c r="H121" s="106"/>
      <c r="I121" s="9"/>
      <c r="J121" s="10"/>
      <c r="K121" s="111"/>
      <c r="L121" s="111"/>
      <c r="M121" s="106"/>
      <c r="N121" s="111"/>
      <c r="O121" s="112"/>
      <c r="P121" s="9"/>
    </row>
    <row r="122" spans="1:16" x14ac:dyDescent="0.3">
      <c r="A122" s="73">
        <v>97</v>
      </c>
      <c r="B122" s="48"/>
      <c r="C122" s="51"/>
      <c r="D122" s="92"/>
      <c r="E122" s="124" t="str">
        <f>IFERROR(IF(C122="Search Extended List",INDEX(CASRN,MATCH(Products!D122,FGHG_List_Long,0)),INDEX(CASRN,MATCH(Products!C122:C271,FGHG_List_Long,0))),"")</f>
        <v/>
      </c>
      <c r="F122" s="106"/>
      <c r="G122" s="106"/>
      <c r="H122" s="106"/>
      <c r="I122" s="9"/>
      <c r="J122" s="10"/>
      <c r="K122" s="111"/>
      <c r="L122" s="111"/>
      <c r="M122" s="106"/>
      <c r="N122" s="111"/>
      <c r="O122" s="112"/>
      <c r="P122" s="9"/>
    </row>
    <row r="123" spans="1:16" x14ac:dyDescent="0.3">
      <c r="A123" s="73">
        <v>98</v>
      </c>
      <c r="B123" s="48"/>
      <c r="C123" s="51"/>
      <c r="D123" s="92"/>
      <c r="E123" s="124" t="str">
        <f>IFERROR(IF(C123="Search Extended List",INDEX(CASRN,MATCH(Products!D123,FGHG_List_Long,0)),INDEX(CASRN,MATCH(Products!C123:C272,FGHG_List_Long,0))),"")</f>
        <v/>
      </c>
      <c r="F123" s="106"/>
      <c r="G123" s="106"/>
      <c r="H123" s="106"/>
      <c r="I123" s="9"/>
      <c r="J123" s="10"/>
      <c r="K123" s="111"/>
      <c r="L123" s="111"/>
      <c r="M123" s="106"/>
      <c r="N123" s="111"/>
      <c r="O123" s="112"/>
      <c r="P123" s="9"/>
    </row>
    <row r="124" spans="1:16" x14ac:dyDescent="0.3">
      <c r="A124" s="73">
        <v>99</v>
      </c>
      <c r="B124" s="48"/>
      <c r="C124" s="51"/>
      <c r="D124" s="92"/>
      <c r="E124" s="124" t="str">
        <f>IFERROR(IF(C124="Search Extended List",INDEX(CASRN,MATCH(Products!D124,FGHG_List_Long,0)),INDEX(CASRN,MATCH(Products!C124:C273,FGHG_List_Long,0))),"")</f>
        <v/>
      </c>
      <c r="F124" s="106"/>
      <c r="G124" s="106"/>
      <c r="H124" s="106"/>
      <c r="I124" s="9"/>
      <c r="J124" s="10"/>
      <c r="K124" s="111"/>
      <c r="L124" s="111"/>
      <c r="M124" s="106"/>
      <c r="N124" s="111"/>
      <c r="O124" s="112"/>
      <c r="P124" s="9"/>
    </row>
    <row r="125" spans="1:16" x14ac:dyDescent="0.3">
      <c r="A125" s="73">
        <v>100</v>
      </c>
      <c r="B125" s="48"/>
      <c r="C125" s="51"/>
      <c r="D125" s="92"/>
      <c r="E125" s="124" t="str">
        <f>IFERROR(IF(C125="Search Extended List",INDEX(CASRN,MATCH(Products!D125,FGHG_List_Long,0)),INDEX(CASRN,MATCH(Products!C125:C274,FGHG_List_Long,0))),"")</f>
        <v/>
      </c>
      <c r="F125" s="106"/>
      <c r="G125" s="106"/>
      <c r="H125" s="106"/>
      <c r="I125" s="9"/>
      <c r="J125" s="10"/>
      <c r="K125" s="111"/>
      <c r="L125" s="111"/>
      <c r="M125" s="106"/>
      <c r="N125" s="111"/>
      <c r="O125" s="112"/>
      <c r="P125" s="9"/>
    </row>
    <row r="126" spans="1:16" x14ac:dyDescent="0.3">
      <c r="A126" s="73">
        <v>101</v>
      </c>
      <c r="B126" s="48"/>
      <c r="C126" s="51"/>
      <c r="D126" s="92"/>
      <c r="E126" s="124" t="str">
        <f>IFERROR(IF(C126="Search Extended List",INDEX(CASRN,MATCH(Products!D126,FGHG_List_Long,0)),INDEX(CASRN,MATCH(Products!C126:C275,FGHG_List_Long,0))),"")</f>
        <v/>
      </c>
      <c r="F126" s="106"/>
      <c r="G126" s="106"/>
      <c r="H126" s="106"/>
      <c r="I126" s="9"/>
      <c r="J126" s="10"/>
      <c r="K126" s="111"/>
      <c r="L126" s="111"/>
      <c r="M126" s="106"/>
      <c r="N126" s="111"/>
      <c r="O126" s="112"/>
      <c r="P126" s="9"/>
    </row>
    <row r="127" spans="1:16" x14ac:dyDescent="0.3">
      <c r="A127" s="73">
        <v>102</v>
      </c>
      <c r="B127" s="48"/>
      <c r="C127" s="51"/>
      <c r="D127" s="92"/>
      <c r="E127" s="124" t="str">
        <f>IFERROR(IF(C127="Search Extended List",INDEX(CASRN,MATCH(Products!D127,FGHG_List_Long,0)),INDEX(CASRN,MATCH(Products!C127:C276,FGHG_List_Long,0))),"")</f>
        <v/>
      </c>
      <c r="F127" s="106"/>
      <c r="G127" s="106"/>
      <c r="H127" s="106"/>
      <c r="I127" s="9"/>
      <c r="J127" s="10"/>
      <c r="K127" s="111"/>
      <c r="L127" s="111"/>
      <c r="M127" s="106"/>
      <c r="N127" s="111"/>
      <c r="O127" s="112"/>
      <c r="P127" s="9"/>
    </row>
    <row r="128" spans="1:16" x14ac:dyDescent="0.3">
      <c r="A128" s="73">
        <v>103</v>
      </c>
      <c r="B128" s="48"/>
      <c r="C128" s="51"/>
      <c r="D128" s="92"/>
      <c r="E128" s="124" t="str">
        <f>IFERROR(IF(C128="Search Extended List",INDEX(CASRN,MATCH(Products!D128,FGHG_List_Long,0)),INDEX(CASRN,MATCH(Products!C128:C277,FGHG_List_Long,0))),"")</f>
        <v/>
      </c>
      <c r="F128" s="106"/>
      <c r="G128" s="106"/>
      <c r="H128" s="106"/>
      <c r="I128" s="9"/>
      <c r="J128" s="10"/>
      <c r="K128" s="111"/>
      <c r="L128" s="111"/>
      <c r="M128" s="106"/>
      <c r="N128" s="111"/>
      <c r="O128" s="112"/>
      <c r="P128" s="9"/>
    </row>
    <row r="129" spans="1:16" x14ac:dyDescent="0.3">
      <c r="A129" s="73">
        <v>104</v>
      </c>
      <c r="B129" s="48"/>
      <c r="C129" s="51"/>
      <c r="D129" s="92"/>
      <c r="E129" s="124" t="str">
        <f>IFERROR(IF(C129="Search Extended List",INDEX(CASRN,MATCH(Products!D129,FGHG_List_Long,0)),INDEX(CASRN,MATCH(Products!C129:C278,FGHG_List_Long,0))),"")</f>
        <v/>
      </c>
      <c r="F129" s="106"/>
      <c r="G129" s="106"/>
      <c r="H129" s="106"/>
      <c r="I129" s="9"/>
      <c r="J129" s="10"/>
      <c r="K129" s="111"/>
      <c r="L129" s="111"/>
      <c r="M129" s="106"/>
      <c r="N129" s="111"/>
      <c r="O129" s="112"/>
      <c r="P129" s="9"/>
    </row>
    <row r="130" spans="1:16" x14ac:dyDescent="0.3">
      <c r="A130" s="73">
        <v>105</v>
      </c>
      <c r="B130" s="48"/>
      <c r="C130" s="51"/>
      <c r="D130" s="92"/>
      <c r="E130" s="124" t="str">
        <f>IFERROR(IF(C130="Search Extended List",INDEX(CASRN,MATCH(Products!D130,FGHG_List_Long,0)),INDEX(CASRN,MATCH(Products!C130:C279,FGHG_List_Long,0))),"")</f>
        <v/>
      </c>
      <c r="F130" s="106"/>
      <c r="G130" s="106"/>
      <c r="H130" s="106"/>
      <c r="I130" s="9"/>
      <c r="J130" s="10"/>
      <c r="K130" s="111"/>
      <c r="L130" s="111"/>
      <c r="M130" s="106"/>
      <c r="N130" s="111"/>
      <c r="O130" s="112"/>
      <c r="P130" s="9"/>
    </row>
    <row r="131" spans="1:16" x14ac:dyDescent="0.3">
      <c r="A131" s="73">
        <v>106</v>
      </c>
      <c r="B131" s="48"/>
      <c r="C131" s="51"/>
      <c r="D131" s="92"/>
      <c r="E131" s="124" t="str">
        <f>IFERROR(IF(C131="Search Extended List",INDEX(CASRN,MATCH(Products!D131,FGHG_List_Long,0)),INDEX(CASRN,MATCH(Products!C131:C280,FGHG_List_Long,0))),"")</f>
        <v/>
      </c>
      <c r="F131" s="106"/>
      <c r="G131" s="106"/>
      <c r="H131" s="106"/>
      <c r="I131" s="9"/>
      <c r="J131" s="10"/>
      <c r="K131" s="111"/>
      <c r="L131" s="111"/>
      <c r="M131" s="106"/>
      <c r="N131" s="111"/>
      <c r="O131" s="112"/>
      <c r="P131" s="9"/>
    </row>
    <row r="132" spans="1:16" x14ac:dyDescent="0.3">
      <c r="A132" s="73">
        <v>107</v>
      </c>
      <c r="B132" s="48"/>
      <c r="C132" s="51"/>
      <c r="D132" s="92"/>
      <c r="E132" s="124" t="str">
        <f>IFERROR(IF(C132="Search Extended List",INDEX(CASRN,MATCH(Products!D132,FGHG_List_Long,0)),INDEX(CASRN,MATCH(Products!C132:C281,FGHG_List_Long,0))),"")</f>
        <v/>
      </c>
      <c r="F132" s="106"/>
      <c r="G132" s="106"/>
      <c r="H132" s="106"/>
      <c r="I132" s="9"/>
      <c r="J132" s="10"/>
      <c r="K132" s="111"/>
      <c r="L132" s="111"/>
      <c r="M132" s="106"/>
      <c r="N132" s="111"/>
      <c r="O132" s="112"/>
      <c r="P132" s="9"/>
    </row>
    <row r="133" spans="1:16" x14ac:dyDescent="0.3">
      <c r="A133" s="73">
        <v>108</v>
      </c>
      <c r="B133" s="48"/>
      <c r="C133" s="51"/>
      <c r="D133" s="92"/>
      <c r="E133" s="124" t="str">
        <f>IFERROR(IF(C133="Search Extended List",INDEX(CASRN,MATCH(Products!D133,FGHG_List_Long,0)),INDEX(CASRN,MATCH(Products!C133:C282,FGHG_List_Long,0))),"")</f>
        <v/>
      </c>
      <c r="F133" s="106"/>
      <c r="G133" s="106"/>
      <c r="H133" s="106"/>
      <c r="I133" s="9"/>
      <c r="J133" s="10"/>
      <c r="K133" s="111"/>
      <c r="L133" s="111"/>
      <c r="M133" s="106"/>
      <c r="N133" s="111"/>
      <c r="O133" s="112"/>
      <c r="P133" s="9"/>
    </row>
    <row r="134" spans="1:16" x14ac:dyDescent="0.3">
      <c r="A134" s="73">
        <v>109</v>
      </c>
      <c r="B134" s="48"/>
      <c r="C134" s="51"/>
      <c r="D134" s="92"/>
      <c r="E134" s="124" t="str">
        <f>IFERROR(IF(C134="Search Extended List",INDEX(CASRN,MATCH(Products!D134,FGHG_List_Long,0)),INDEX(CASRN,MATCH(Products!C134:C283,FGHG_List_Long,0))),"")</f>
        <v/>
      </c>
      <c r="F134" s="106"/>
      <c r="G134" s="106"/>
      <c r="H134" s="106"/>
      <c r="I134" s="9"/>
      <c r="J134" s="10"/>
      <c r="K134" s="111"/>
      <c r="L134" s="111"/>
      <c r="M134" s="106"/>
      <c r="N134" s="111"/>
      <c r="O134" s="112"/>
      <c r="P134" s="9"/>
    </row>
    <row r="135" spans="1:16" x14ac:dyDescent="0.3">
      <c r="A135" s="73">
        <v>110</v>
      </c>
      <c r="B135" s="48"/>
      <c r="C135" s="51"/>
      <c r="D135" s="92"/>
      <c r="E135" s="124" t="str">
        <f>IFERROR(IF(C135="Search Extended List",INDEX(CASRN,MATCH(Products!D135,FGHG_List_Long,0)),INDEX(CASRN,MATCH(Products!C135:C284,FGHG_List_Long,0))),"")</f>
        <v/>
      </c>
      <c r="F135" s="106"/>
      <c r="G135" s="106"/>
      <c r="H135" s="106"/>
      <c r="I135" s="9"/>
      <c r="J135" s="10"/>
      <c r="K135" s="111"/>
      <c r="L135" s="111"/>
      <c r="M135" s="106"/>
      <c r="N135" s="111"/>
      <c r="O135" s="112"/>
      <c r="P135" s="9"/>
    </row>
    <row r="136" spans="1:16" x14ac:dyDescent="0.3">
      <c r="A136" s="73">
        <v>111</v>
      </c>
      <c r="B136" s="48"/>
      <c r="C136" s="51"/>
      <c r="D136" s="92"/>
      <c r="E136" s="124" t="str">
        <f>IFERROR(IF(C136="Search Extended List",INDEX(CASRN,MATCH(Products!D136,FGHG_List_Long,0)),INDEX(CASRN,MATCH(Products!C136:C285,FGHG_List_Long,0))),"")</f>
        <v/>
      </c>
      <c r="F136" s="106"/>
      <c r="G136" s="106"/>
      <c r="H136" s="106"/>
      <c r="I136" s="9"/>
      <c r="J136" s="10"/>
      <c r="K136" s="111"/>
      <c r="L136" s="111"/>
      <c r="M136" s="106"/>
      <c r="N136" s="111"/>
      <c r="O136" s="112"/>
      <c r="P136" s="9"/>
    </row>
    <row r="137" spans="1:16" x14ac:dyDescent="0.3">
      <c r="A137" s="73">
        <v>112</v>
      </c>
      <c r="B137" s="48"/>
      <c r="C137" s="51"/>
      <c r="D137" s="92"/>
      <c r="E137" s="124" t="str">
        <f>IFERROR(IF(C137="Search Extended List",INDEX(CASRN,MATCH(Products!D137,FGHG_List_Long,0)),INDEX(CASRN,MATCH(Products!C137:C286,FGHG_List_Long,0))),"")</f>
        <v/>
      </c>
      <c r="F137" s="106"/>
      <c r="G137" s="106"/>
      <c r="H137" s="106"/>
      <c r="I137" s="9"/>
      <c r="J137" s="10"/>
      <c r="K137" s="111"/>
      <c r="L137" s="111"/>
      <c r="M137" s="106"/>
      <c r="N137" s="111"/>
      <c r="O137" s="112"/>
      <c r="P137" s="9"/>
    </row>
    <row r="138" spans="1:16" x14ac:dyDescent="0.3">
      <c r="A138" s="73">
        <v>113</v>
      </c>
      <c r="B138" s="48"/>
      <c r="C138" s="51"/>
      <c r="D138" s="92"/>
      <c r="E138" s="124" t="str">
        <f>IFERROR(IF(C138="Search Extended List",INDEX(CASRN,MATCH(Products!D138,FGHG_List_Long,0)),INDEX(CASRN,MATCH(Products!C138:C287,FGHG_List_Long,0))),"")</f>
        <v/>
      </c>
      <c r="F138" s="106"/>
      <c r="G138" s="106"/>
      <c r="H138" s="106"/>
      <c r="I138" s="9"/>
      <c r="J138" s="10"/>
      <c r="K138" s="111"/>
      <c r="L138" s="111"/>
      <c r="M138" s="106"/>
      <c r="N138" s="111"/>
      <c r="O138" s="112"/>
      <c r="P138" s="9"/>
    </row>
    <row r="139" spans="1:16" x14ac:dyDescent="0.3">
      <c r="A139" s="73">
        <v>114</v>
      </c>
      <c r="B139" s="48"/>
      <c r="C139" s="51"/>
      <c r="D139" s="92"/>
      <c r="E139" s="124" t="str">
        <f>IFERROR(IF(C139="Search Extended List",INDEX(CASRN,MATCH(Products!D139,FGHG_List_Long,0)),INDEX(CASRN,MATCH(Products!C139:C288,FGHG_List_Long,0))),"")</f>
        <v/>
      </c>
      <c r="F139" s="106"/>
      <c r="G139" s="106"/>
      <c r="H139" s="106"/>
      <c r="I139" s="9"/>
      <c r="J139" s="10"/>
      <c r="K139" s="111"/>
      <c r="L139" s="111"/>
      <c r="M139" s="106"/>
      <c r="N139" s="111"/>
      <c r="O139" s="112"/>
      <c r="P139" s="9"/>
    </row>
    <row r="140" spans="1:16" x14ac:dyDescent="0.3">
      <c r="A140" s="73">
        <v>115</v>
      </c>
      <c r="B140" s="48"/>
      <c r="C140" s="51"/>
      <c r="D140" s="92"/>
      <c r="E140" s="124" t="str">
        <f>IFERROR(IF(C140="Search Extended List",INDEX(CASRN,MATCH(Products!D140,FGHG_List_Long,0)),INDEX(CASRN,MATCH(Products!C140:C289,FGHG_List_Long,0))),"")</f>
        <v/>
      </c>
      <c r="F140" s="106"/>
      <c r="G140" s="106"/>
      <c r="H140" s="106"/>
      <c r="I140" s="9"/>
      <c r="J140" s="10"/>
      <c r="K140" s="111"/>
      <c r="L140" s="111"/>
      <c r="M140" s="106"/>
      <c r="N140" s="111"/>
      <c r="O140" s="112"/>
      <c r="P140" s="9"/>
    </row>
    <row r="141" spans="1:16" x14ac:dyDescent="0.3">
      <c r="A141" s="73">
        <v>116</v>
      </c>
      <c r="B141" s="48"/>
      <c r="C141" s="51"/>
      <c r="D141" s="92"/>
      <c r="E141" s="124" t="str">
        <f>IFERROR(IF(C141="Search Extended List",INDEX(CASRN,MATCH(Products!D141,FGHG_List_Long,0)),INDEX(CASRN,MATCH(Products!C141:C290,FGHG_List_Long,0))),"")</f>
        <v/>
      </c>
      <c r="F141" s="106"/>
      <c r="G141" s="106"/>
      <c r="H141" s="106"/>
      <c r="I141" s="9"/>
      <c r="J141" s="10"/>
      <c r="K141" s="111"/>
      <c r="L141" s="111"/>
      <c r="M141" s="106"/>
      <c r="N141" s="111"/>
      <c r="O141" s="112"/>
      <c r="P141" s="9"/>
    </row>
    <row r="142" spans="1:16" x14ac:dyDescent="0.3">
      <c r="A142" s="73">
        <v>117</v>
      </c>
      <c r="B142" s="48"/>
      <c r="C142" s="51"/>
      <c r="D142" s="92"/>
      <c r="E142" s="124" t="str">
        <f>IFERROR(IF(C142="Search Extended List",INDEX(CASRN,MATCH(Products!D142,FGHG_List_Long,0)),INDEX(CASRN,MATCH(Products!C142:C291,FGHG_List_Long,0))),"")</f>
        <v/>
      </c>
      <c r="F142" s="106"/>
      <c r="G142" s="106"/>
      <c r="H142" s="106"/>
      <c r="I142" s="9"/>
      <c r="J142" s="10"/>
      <c r="K142" s="111"/>
      <c r="L142" s="111"/>
      <c r="M142" s="106"/>
      <c r="N142" s="111"/>
      <c r="O142" s="112"/>
      <c r="P142" s="9"/>
    </row>
    <row r="143" spans="1:16" x14ac:dyDescent="0.3">
      <c r="A143" s="73">
        <v>118</v>
      </c>
      <c r="B143" s="48"/>
      <c r="C143" s="51"/>
      <c r="D143" s="92"/>
      <c r="E143" s="124" t="str">
        <f>IFERROR(IF(C143="Search Extended List",INDEX(CASRN,MATCH(Products!D143,FGHG_List_Long,0)),INDEX(CASRN,MATCH(Products!C143:C292,FGHG_List_Long,0))),"")</f>
        <v/>
      </c>
      <c r="F143" s="106"/>
      <c r="G143" s="106"/>
      <c r="H143" s="106"/>
      <c r="I143" s="9"/>
      <c r="J143" s="10"/>
      <c r="K143" s="111"/>
      <c r="L143" s="111"/>
      <c r="M143" s="106"/>
      <c r="N143" s="111"/>
      <c r="O143" s="112"/>
      <c r="P143" s="9"/>
    </row>
    <row r="144" spans="1:16" x14ac:dyDescent="0.3">
      <c r="A144" s="73">
        <v>119</v>
      </c>
      <c r="B144" s="48"/>
      <c r="C144" s="51"/>
      <c r="D144" s="92"/>
      <c r="E144" s="124" t="str">
        <f>IFERROR(IF(C144="Search Extended List",INDEX(CASRN,MATCH(Products!D144,FGHG_List_Long,0)),INDEX(CASRN,MATCH(Products!C144:C293,FGHG_List_Long,0))),"")</f>
        <v/>
      </c>
      <c r="F144" s="106"/>
      <c r="G144" s="106"/>
      <c r="H144" s="106"/>
      <c r="I144" s="9"/>
      <c r="J144" s="10"/>
      <c r="K144" s="111"/>
      <c r="L144" s="111"/>
      <c r="M144" s="106"/>
      <c r="N144" s="111"/>
      <c r="O144" s="112"/>
      <c r="P144" s="9"/>
    </row>
    <row r="145" spans="1:16" x14ac:dyDescent="0.3">
      <c r="A145" s="73">
        <v>120</v>
      </c>
      <c r="B145" s="48"/>
      <c r="C145" s="51"/>
      <c r="D145" s="92"/>
      <c r="E145" s="124" t="str">
        <f>IFERROR(IF(C145="Search Extended List",INDEX(CASRN,MATCH(Products!D145,FGHG_List_Long,0)),INDEX(CASRN,MATCH(Products!C145:C294,FGHG_List_Long,0))),"")</f>
        <v/>
      </c>
      <c r="F145" s="106"/>
      <c r="G145" s="106"/>
      <c r="H145" s="106"/>
      <c r="I145" s="9"/>
      <c r="J145" s="10"/>
      <c r="K145" s="111"/>
      <c r="L145" s="111"/>
      <c r="M145" s="106"/>
      <c r="N145" s="111"/>
      <c r="O145" s="112"/>
      <c r="P145" s="9"/>
    </row>
    <row r="146" spans="1:16" x14ac:dyDescent="0.3">
      <c r="A146" s="73">
        <v>121</v>
      </c>
      <c r="B146" s="48"/>
      <c r="C146" s="51"/>
      <c r="D146" s="92"/>
      <c r="E146" s="124" t="str">
        <f>IFERROR(IF(C146="Search Extended List",INDEX(CASRN,MATCH(Products!D146,FGHG_List_Long,0)),INDEX(CASRN,MATCH(Products!C146:C295,FGHG_List_Long,0))),"")</f>
        <v/>
      </c>
      <c r="F146" s="106"/>
      <c r="G146" s="106"/>
      <c r="H146" s="106"/>
      <c r="I146" s="9"/>
      <c r="J146" s="10"/>
      <c r="K146" s="111"/>
      <c r="L146" s="111"/>
      <c r="M146" s="106"/>
      <c r="N146" s="111"/>
      <c r="O146" s="112"/>
      <c r="P146" s="9"/>
    </row>
    <row r="147" spans="1:16" x14ac:dyDescent="0.3">
      <c r="A147" s="73">
        <v>122</v>
      </c>
      <c r="B147" s="48"/>
      <c r="C147" s="51"/>
      <c r="D147" s="92"/>
      <c r="E147" s="124" t="str">
        <f>IFERROR(IF(C147="Search Extended List",INDEX(CASRN,MATCH(Products!D147,FGHG_List_Long,0)),INDEX(CASRN,MATCH(Products!C147:C296,FGHG_List_Long,0))),"")</f>
        <v/>
      </c>
      <c r="F147" s="106"/>
      <c r="G147" s="106"/>
      <c r="H147" s="106"/>
      <c r="I147" s="9"/>
      <c r="J147" s="10"/>
      <c r="K147" s="111"/>
      <c r="L147" s="111"/>
      <c r="M147" s="106"/>
      <c r="N147" s="111"/>
      <c r="O147" s="112"/>
      <c r="P147" s="9"/>
    </row>
    <row r="148" spans="1:16" x14ac:dyDescent="0.3">
      <c r="A148" s="73">
        <v>123</v>
      </c>
      <c r="B148" s="48"/>
      <c r="C148" s="51"/>
      <c r="D148" s="92"/>
      <c r="E148" s="124" t="str">
        <f>IFERROR(IF(C148="Search Extended List",INDEX(CASRN,MATCH(Products!D148,FGHG_List_Long,0)),INDEX(CASRN,MATCH(Products!C148:C297,FGHG_List_Long,0))),"")</f>
        <v/>
      </c>
      <c r="F148" s="106"/>
      <c r="G148" s="106"/>
      <c r="H148" s="106"/>
      <c r="I148" s="9"/>
      <c r="J148" s="10"/>
      <c r="K148" s="111"/>
      <c r="L148" s="111"/>
      <c r="M148" s="106"/>
      <c r="N148" s="111"/>
      <c r="O148" s="112"/>
      <c r="P148" s="9"/>
    </row>
    <row r="149" spans="1:16" x14ac:dyDescent="0.3">
      <c r="A149" s="73">
        <v>124</v>
      </c>
      <c r="B149" s="48"/>
      <c r="C149" s="51"/>
      <c r="D149" s="92"/>
      <c r="E149" s="124" t="str">
        <f>IFERROR(IF(C149="Search Extended List",INDEX(CASRN,MATCH(Products!D149,FGHG_List_Long,0)),INDEX(CASRN,MATCH(Products!C149:C298,FGHG_List_Long,0))),"")</f>
        <v/>
      </c>
      <c r="F149" s="106"/>
      <c r="G149" s="106"/>
      <c r="H149" s="106"/>
      <c r="I149" s="9"/>
      <c r="J149" s="10"/>
      <c r="K149" s="111"/>
      <c r="L149" s="111"/>
      <c r="M149" s="106"/>
      <c r="N149" s="111"/>
      <c r="O149" s="112"/>
      <c r="P149" s="9"/>
    </row>
    <row r="150" spans="1:16" x14ac:dyDescent="0.3">
      <c r="A150" s="73">
        <v>125</v>
      </c>
      <c r="B150" s="48"/>
      <c r="C150" s="51"/>
      <c r="D150" s="92"/>
      <c r="E150" s="124" t="str">
        <f>IFERROR(IF(C150="Search Extended List",INDEX(CASRN,MATCH(Products!D150,FGHG_List_Long,0)),INDEX(CASRN,MATCH(Products!C150:C299,FGHG_List_Long,0))),"")</f>
        <v/>
      </c>
      <c r="F150" s="106"/>
      <c r="G150" s="106"/>
      <c r="H150" s="106"/>
      <c r="I150" s="9"/>
      <c r="J150" s="10"/>
      <c r="K150" s="111"/>
      <c r="L150" s="111"/>
      <c r="M150" s="106"/>
      <c r="N150" s="111"/>
      <c r="O150" s="112"/>
      <c r="P150" s="9"/>
    </row>
    <row r="151" spans="1:16" x14ac:dyDescent="0.3">
      <c r="A151" s="73">
        <v>126</v>
      </c>
      <c r="B151" s="48"/>
      <c r="C151" s="51"/>
      <c r="D151" s="92"/>
      <c r="E151" s="124" t="str">
        <f>IFERROR(IF(C151="Search Extended List",INDEX(CASRN,MATCH(Products!D151,FGHG_List_Long,0)),INDEX(CASRN,MATCH(Products!C151:C300,FGHG_List_Long,0))),"")</f>
        <v/>
      </c>
      <c r="F151" s="106"/>
      <c r="G151" s="106"/>
      <c r="H151" s="106"/>
      <c r="I151" s="9"/>
      <c r="J151" s="10"/>
      <c r="K151" s="111"/>
      <c r="L151" s="111"/>
      <c r="M151" s="106"/>
      <c r="N151" s="111"/>
      <c r="O151" s="112"/>
      <c r="P151" s="9"/>
    </row>
    <row r="152" spans="1:16" x14ac:dyDescent="0.3">
      <c r="A152" s="73">
        <v>127</v>
      </c>
      <c r="B152" s="48"/>
      <c r="C152" s="51"/>
      <c r="D152" s="92"/>
      <c r="E152" s="124" t="str">
        <f>IFERROR(IF(C152="Search Extended List",INDEX(CASRN,MATCH(Products!D152,FGHG_List_Long,0)),INDEX(CASRN,MATCH(Products!C152:C301,FGHG_List_Long,0))),"")</f>
        <v/>
      </c>
      <c r="F152" s="106"/>
      <c r="G152" s="106"/>
      <c r="H152" s="106"/>
      <c r="I152" s="9"/>
      <c r="J152" s="10"/>
      <c r="K152" s="111"/>
      <c r="L152" s="111"/>
      <c r="M152" s="106"/>
      <c r="N152" s="111"/>
      <c r="O152" s="112"/>
      <c r="P152" s="9"/>
    </row>
    <row r="153" spans="1:16" x14ac:dyDescent="0.3">
      <c r="A153" s="73">
        <v>128</v>
      </c>
      <c r="B153" s="48"/>
      <c r="C153" s="51"/>
      <c r="D153" s="92"/>
      <c r="E153" s="124" t="str">
        <f>IFERROR(IF(C153="Search Extended List",INDEX(CASRN,MATCH(Products!D153,FGHG_List_Long,0)),INDEX(CASRN,MATCH(Products!C153:C302,FGHG_List_Long,0))),"")</f>
        <v/>
      </c>
      <c r="F153" s="106"/>
      <c r="G153" s="106"/>
      <c r="H153" s="106"/>
      <c r="I153" s="9"/>
      <c r="J153" s="10"/>
      <c r="K153" s="111"/>
      <c r="L153" s="111"/>
      <c r="M153" s="106"/>
      <c r="N153" s="111"/>
      <c r="O153" s="112"/>
      <c r="P153" s="9"/>
    </row>
    <row r="154" spans="1:16" x14ac:dyDescent="0.3">
      <c r="A154" s="73">
        <v>129</v>
      </c>
      <c r="B154" s="48"/>
      <c r="C154" s="51"/>
      <c r="D154" s="92"/>
      <c r="E154" s="124" t="str">
        <f>IFERROR(IF(C154="Search Extended List",INDEX(CASRN,MATCH(Products!D154,FGHG_List_Long,0)),INDEX(CASRN,MATCH(Products!C154:C303,FGHG_List_Long,0))),"")</f>
        <v/>
      </c>
      <c r="F154" s="106"/>
      <c r="G154" s="106"/>
      <c r="H154" s="106"/>
      <c r="I154" s="9"/>
      <c r="J154" s="10"/>
      <c r="K154" s="111"/>
      <c r="L154" s="111"/>
      <c r="M154" s="106"/>
      <c r="N154" s="111"/>
      <c r="O154" s="112"/>
      <c r="P154" s="9"/>
    </row>
    <row r="155" spans="1:16" x14ac:dyDescent="0.3">
      <c r="A155" s="73">
        <v>130</v>
      </c>
      <c r="B155" s="48"/>
      <c r="C155" s="51"/>
      <c r="D155" s="92"/>
      <c r="E155" s="124" t="str">
        <f>IFERROR(IF(C155="Search Extended List",INDEX(CASRN,MATCH(Products!D155,FGHG_List_Long,0)),INDEX(CASRN,MATCH(Products!C155:C304,FGHG_List_Long,0))),"")</f>
        <v/>
      </c>
      <c r="F155" s="106"/>
      <c r="G155" s="106"/>
      <c r="H155" s="106"/>
      <c r="I155" s="9"/>
      <c r="J155" s="10"/>
      <c r="K155" s="111"/>
      <c r="L155" s="111"/>
      <c r="M155" s="106"/>
      <c r="N155" s="111"/>
      <c r="O155" s="112"/>
      <c r="P155" s="9"/>
    </row>
    <row r="156" spans="1:16" x14ac:dyDescent="0.3">
      <c r="A156" s="73">
        <v>131</v>
      </c>
      <c r="B156" s="48"/>
      <c r="C156" s="51"/>
      <c r="D156" s="92"/>
      <c r="E156" s="124" t="str">
        <f>IFERROR(IF(C156="Search Extended List",INDEX(CASRN,MATCH(Products!D156,FGHG_List_Long,0)),INDEX(CASRN,MATCH(Products!C156:C305,FGHG_List_Long,0))),"")</f>
        <v/>
      </c>
      <c r="F156" s="106"/>
      <c r="G156" s="106"/>
      <c r="H156" s="106"/>
      <c r="I156" s="9"/>
      <c r="J156" s="10"/>
      <c r="K156" s="111"/>
      <c r="L156" s="111"/>
      <c r="M156" s="106"/>
      <c r="N156" s="111"/>
      <c r="O156" s="112"/>
      <c r="P156" s="9"/>
    </row>
    <row r="157" spans="1:16" x14ac:dyDescent="0.3">
      <c r="A157" s="73">
        <v>132</v>
      </c>
      <c r="B157" s="48"/>
      <c r="C157" s="51"/>
      <c r="D157" s="92"/>
      <c r="E157" s="124" t="str">
        <f>IFERROR(IF(C157="Search Extended List",INDEX(CASRN,MATCH(Products!D157,FGHG_List_Long,0)),INDEX(CASRN,MATCH(Products!C157:C306,FGHG_List_Long,0))),"")</f>
        <v/>
      </c>
      <c r="F157" s="106"/>
      <c r="G157" s="106"/>
      <c r="H157" s="106"/>
      <c r="I157" s="9"/>
      <c r="J157" s="10"/>
      <c r="K157" s="111"/>
      <c r="L157" s="111"/>
      <c r="M157" s="106"/>
      <c r="N157" s="111"/>
      <c r="O157" s="112"/>
      <c r="P157" s="9"/>
    </row>
    <row r="158" spans="1:16" x14ac:dyDescent="0.3">
      <c r="A158" s="73">
        <v>133</v>
      </c>
      <c r="B158" s="48"/>
      <c r="C158" s="51"/>
      <c r="D158" s="92"/>
      <c r="E158" s="124" t="str">
        <f>IFERROR(IF(C158="Search Extended List",INDEX(CASRN,MATCH(Products!D158,FGHG_List_Long,0)),INDEX(CASRN,MATCH(Products!C158:C307,FGHG_List_Long,0))),"")</f>
        <v/>
      </c>
      <c r="F158" s="106"/>
      <c r="G158" s="106"/>
      <c r="H158" s="106"/>
      <c r="I158" s="9"/>
      <c r="J158" s="10"/>
      <c r="K158" s="111"/>
      <c r="L158" s="111"/>
      <c r="M158" s="106"/>
      <c r="N158" s="111"/>
      <c r="O158" s="112"/>
      <c r="P158" s="9"/>
    </row>
    <row r="159" spans="1:16" x14ac:dyDescent="0.3">
      <c r="A159" s="73">
        <v>134</v>
      </c>
      <c r="B159" s="48"/>
      <c r="C159" s="51"/>
      <c r="D159" s="92"/>
      <c r="E159" s="124" t="str">
        <f>IFERROR(IF(C159="Search Extended List",INDEX(CASRN,MATCH(Products!D159,FGHG_List_Long,0)),INDEX(CASRN,MATCH(Products!C159:C308,FGHG_List_Long,0))),"")</f>
        <v/>
      </c>
      <c r="F159" s="106"/>
      <c r="G159" s="106"/>
      <c r="H159" s="106"/>
      <c r="I159" s="9"/>
      <c r="J159" s="10"/>
      <c r="K159" s="111"/>
      <c r="L159" s="111"/>
      <c r="M159" s="106"/>
      <c r="N159" s="111"/>
      <c r="O159" s="112"/>
      <c r="P159" s="9"/>
    </row>
    <row r="160" spans="1:16" x14ac:dyDescent="0.3">
      <c r="A160" s="73">
        <v>135</v>
      </c>
      <c r="B160" s="48"/>
      <c r="C160" s="51"/>
      <c r="D160" s="92"/>
      <c r="E160" s="124" t="str">
        <f>IFERROR(IF(C160="Search Extended List",INDEX(CASRN,MATCH(Products!D160,FGHG_List_Long,0)),INDEX(CASRN,MATCH(Products!C160:C309,FGHG_List_Long,0))),"")</f>
        <v/>
      </c>
      <c r="F160" s="106"/>
      <c r="G160" s="106"/>
      <c r="H160" s="106"/>
      <c r="I160" s="9"/>
      <c r="J160" s="10"/>
      <c r="K160" s="111"/>
      <c r="L160" s="111"/>
      <c r="M160" s="106"/>
      <c r="N160" s="111"/>
      <c r="O160" s="112"/>
      <c r="P160" s="9"/>
    </row>
    <row r="161" spans="1:16" x14ac:dyDescent="0.3">
      <c r="A161" s="73">
        <v>136</v>
      </c>
      <c r="B161" s="48"/>
      <c r="C161" s="51"/>
      <c r="D161" s="92"/>
      <c r="E161" s="124" t="str">
        <f>IFERROR(IF(C161="Search Extended List",INDEX(CASRN,MATCH(Products!D161,FGHG_List_Long,0)),INDEX(CASRN,MATCH(Products!C161:C310,FGHG_List_Long,0))),"")</f>
        <v/>
      </c>
      <c r="F161" s="106"/>
      <c r="G161" s="106"/>
      <c r="H161" s="106"/>
      <c r="I161" s="9"/>
      <c r="J161" s="10"/>
      <c r="K161" s="111"/>
      <c r="L161" s="111"/>
      <c r="M161" s="106"/>
      <c r="N161" s="111"/>
      <c r="O161" s="112"/>
      <c r="P161" s="9"/>
    </row>
    <row r="162" spans="1:16" x14ac:dyDescent="0.3">
      <c r="A162" s="73">
        <v>137</v>
      </c>
      <c r="B162" s="48"/>
      <c r="C162" s="51"/>
      <c r="D162" s="92"/>
      <c r="E162" s="124" t="str">
        <f>IFERROR(IF(C162="Search Extended List",INDEX(CASRN,MATCH(Products!D162,FGHG_List_Long,0)),INDEX(CASRN,MATCH(Products!C162:C311,FGHG_List_Long,0))),"")</f>
        <v/>
      </c>
      <c r="F162" s="106"/>
      <c r="G162" s="106"/>
      <c r="H162" s="106"/>
      <c r="I162" s="9"/>
      <c r="J162" s="10"/>
      <c r="K162" s="111"/>
      <c r="L162" s="111"/>
      <c r="M162" s="106"/>
      <c r="N162" s="111"/>
      <c r="O162" s="112"/>
      <c r="P162" s="9"/>
    </row>
    <row r="163" spans="1:16" x14ac:dyDescent="0.3">
      <c r="A163" s="73">
        <v>138</v>
      </c>
      <c r="B163" s="48"/>
      <c r="C163" s="51"/>
      <c r="D163" s="92"/>
      <c r="E163" s="124" t="str">
        <f>IFERROR(IF(C163="Search Extended List",INDEX(CASRN,MATCH(Products!D163,FGHG_List_Long,0)),INDEX(CASRN,MATCH(Products!C163:C312,FGHG_List_Long,0))),"")</f>
        <v/>
      </c>
      <c r="F163" s="106"/>
      <c r="G163" s="106"/>
      <c r="H163" s="106"/>
      <c r="I163" s="9"/>
      <c r="J163" s="10"/>
      <c r="K163" s="111"/>
      <c r="L163" s="111"/>
      <c r="M163" s="106"/>
      <c r="N163" s="111"/>
      <c r="O163" s="112"/>
      <c r="P163" s="9"/>
    </row>
    <row r="164" spans="1:16" x14ac:dyDescent="0.3">
      <c r="A164" s="73">
        <v>139</v>
      </c>
      <c r="B164" s="48"/>
      <c r="C164" s="51"/>
      <c r="D164" s="92"/>
      <c r="E164" s="124" t="str">
        <f>IFERROR(IF(C164="Search Extended List",INDEX(CASRN,MATCH(Products!D164,FGHG_List_Long,0)),INDEX(CASRN,MATCH(Products!C164:C313,FGHG_List_Long,0))),"")</f>
        <v/>
      </c>
      <c r="F164" s="106"/>
      <c r="G164" s="106"/>
      <c r="H164" s="106"/>
      <c r="I164" s="9"/>
      <c r="J164" s="10"/>
      <c r="K164" s="111"/>
      <c r="L164" s="111"/>
      <c r="M164" s="106"/>
      <c r="N164" s="111"/>
      <c r="O164" s="112"/>
      <c r="P164" s="9"/>
    </row>
    <row r="165" spans="1:16" x14ac:dyDescent="0.3">
      <c r="A165" s="73">
        <v>140</v>
      </c>
      <c r="B165" s="48"/>
      <c r="C165" s="51"/>
      <c r="D165" s="92"/>
      <c r="E165" s="124" t="str">
        <f>IFERROR(IF(C165="Search Extended List",INDEX(CASRN,MATCH(Products!D165,FGHG_List_Long,0)),INDEX(CASRN,MATCH(Products!C165:C314,FGHG_List_Long,0))),"")</f>
        <v/>
      </c>
      <c r="F165" s="106"/>
      <c r="G165" s="106"/>
      <c r="H165" s="106"/>
      <c r="I165" s="9"/>
      <c r="J165" s="10"/>
      <c r="K165" s="111"/>
      <c r="L165" s="111"/>
      <c r="M165" s="106"/>
      <c r="N165" s="111"/>
      <c r="O165" s="112"/>
      <c r="P165" s="9"/>
    </row>
    <row r="166" spans="1:16" x14ac:dyDescent="0.3">
      <c r="A166" s="73">
        <v>141</v>
      </c>
      <c r="B166" s="48"/>
      <c r="C166" s="51"/>
      <c r="D166" s="92"/>
      <c r="E166" s="124" t="str">
        <f>IFERROR(IF(C166="Search Extended List",INDEX(CASRN,MATCH(Products!D166,FGHG_List_Long,0)),INDEX(CASRN,MATCH(Products!C166:C315,FGHG_List_Long,0))),"")</f>
        <v/>
      </c>
      <c r="F166" s="106"/>
      <c r="G166" s="106"/>
      <c r="H166" s="106"/>
      <c r="I166" s="9"/>
      <c r="J166" s="10"/>
      <c r="K166" s="111"/>
      <c r="L166" s="111"/>
      <c r="M166" s="106"/>
      <c r="N166" s="111"/>
      <c r="O166" s="112"/>
      <c r="P166" s="9"/>
    </row>
    <row r="167" spans="1:16" x14ac:dyDescent="0.3">
      <c r="A167" s="73">
        <v>142</v>
      </c>
      <c r="B167" s="48"/>
      <c r="C167" s="51"/>
      <c r="D167" s="92"/>
      <c r="E167" s="124" t="str">
        <f>IFERROR(IF(C167="Search Extended List",INDEX(CASRN,MATCH(Products!D167,FGHG_List_Long,0)),INDEX(CASRN,MATCH(Products!C167:C316,FGHG_List_Long,0))),"")</f>
        <v/>
      </c>
      <c r="F167" s="106"/>
      <c r="G167" s="106"/>
      <c r="H167" s="106"/>
      <c r="I167" s="9"/>
      <c r="J167" s="10"/>
      <c r="K167" s="111"/>
      <c r="L167" s="111"/>
      <c r="M167" s="106"/>
      <c r="N167" s="111"/>
      <c r="O167" s="112"/>
      <c r="P167" s="9"/>
    </row>
    <row r="168" spans="1:16" x14ac:dyDescent="0.3">
      <c r="A168" s="73">
        <v>143</v>
      </c>
      <c r="B168" s="48"/>
      <c r="C168" s="51"/>
      <c r="D168" s="92"/>
      <c r="E168" s="124" t="str">
        <f>IFERROR(IF(C168="Search Extended List",INDEX(CASRN,MATCH(Products!D168,FGHG_List_Long,0)),INDEX(CASRN,MATCH(Products!C168:C317,FGHG_List_Long,0))),"")</f>
        <v/>
      </c>
      <c r="F168" s="106"/>
      <c r="G168" s="106"/>
      <c r="H168" s="106"/>
      <c r="I168" s="9"/>
      <c r="J168" s="10"/>
      <c r="K168" s="111"/>
      <c r="L168" s="111"/>
      <c r="M168" s="106"/>
      <c r="N168" s="111"/>
      <c r="O168" s="112"/>
      <c r="P168" s="9"/>
    </row>
    <row r="169" spans="1:16" x14ac:dyDescent="0.3">
      <c r="A169" s="73">
        <v>144</v>
      </c>
      <c r="B169" s="48"/>
      <c r="C169" s="51"/>
      <c r="D169" s="92"/>
      <c r="E169" s="124" t="str">
        <f>IFERROR(IF(C169="Search Extended List",INDEX(CASRN,MATCH(Products!D169,FGHG_List_Long,0)),INDEX(CASRN,MATCH(Products!C169:C318,FGHG_List_Long,0))),"")</f>
        <v/>
      </c>
      <c r="F169" s="106"/>
      <c r="G169" s="106"/>
      <c r="H169" s="106"/>
      <c r="I169" s="9"/>
      <c r="J169" s="10"/>
      <c r="K169" s="111"/>
      <c r="L169" s="111"/>
      <c r="M169" s="106"/>
      <c r="N169" s="111"/>
      <c r="O169" s="112"/>
      <c r="P169" s="9"/>
    </row>
    <row r="170" spans="1:16" x14ac:dyDescent="0.3">
      <c r="A170" s="73">
        <v>145</v>
      </c>
      <c r="B170" s="48"/>
      <c r="C170" s="51"/>
      <c r="D170" s="92"/>
      <c r="E170" s="124" t="str">
        <f>IFERROR(IF(C170="Search Extended List",INDEX(CASRN,MATCH(Products!D170,FGHG_List_Long,0)),INDEX(CASRN,MATCH(Products!C170:C319,FGHG_List_Long,0))),"")</f>
        <v/>
      </c>
      <c r="F170" s="106"/>
      <c r="G170" s="106"/>
      <c r="H170" s="106"/>
      <c r="I170" s="9"/>
      <c r="J170" s="10"/>
      <c r="K170" s="111"/>
      <c r="L170" s="111"/>
      <c r="M170" s="106"/>
      <c r="N170" s="111"/>
      <c r="O170" s="112"/>
      <c r="P170" s="9"/>
    </row>
    <row r="171" spans="1:16" x14ac:dyDescent="0.3">
      <c r="A171" s="73">
        <v>146</v>
      </c>
      <c r="B171" s="48"/>
      <c r="C171" s="51"/>
      <c r="D171" s="92"/>
      <c r="E171" s="124" t="str">
        <f>IFERROR(IF(C171="Search Extended List",INDEX(CASRN,MATCH(Products!D171,FGHG_List_Long,0)),INDEX(CASRN,MATCH(Products!C171:C320,FGHG_List_Long,0))),"")</f>
        <v/>
      </c>
      <c r="F171" s="106"/>
      <c r="G171" s="106"/>
      <c r="H171" s="106"/>
      <c r="I171" s="9"/>
      <c r="J171" s="10"/>
      <c r="K171" s="111"/>
      <c r="L171" s="111"/>
      <c r="M171" s="106"/>
      <c r="N171" s="111"/>
      <c r="O171" s="112"/>
      <c r="P171" s="9"/>
    </row>
    <row r="172" spans="1:16" x14ac:dyDescent="0.3">
      <c r="A172" s="73">
        <v>147</v>
      </c>
      <c r="B172" s="48"/>
      <c r="C172" s="51"/>
      <c r="D172" s="92"/>
      <c r="E172" s="124" t="str">
        <f>IFERROR(IF(C172="Search Extended List",INDEX(CASRN,MATCH(Products!D172,FGHG_List_Long,0)),INDEX(CASRN,MATCH(Products!C172:C321,FGHG_List_Long,0))),"")</f>
        <v/>
      </c>
      <c r="F172" s="106"/>
      <c r="G172" s="106"/>
      <c r="H172" s="106"/>
      <c r="I172" s="9"/>
      <c r="J172" s="10"/>
      <c r="K172" s="111"/>
      <c r="L172" s="111"/>
      <c r="M172" s="106"/>
      <c r="N172" s="111"/>
      <c r="O172" s="112"/>
      <c r="P172" s="9"/>
    </row>
    <row r="173" spans="1:16" x14ac:dyDescent="0.3">
      <c r="A173" s="73">
        <v>148</v>
      </c>
      <c r="B173" s="48"/>
      <c r="C173" s="51"/>
      <c r="D173" s="92"/>
      <c r="E173" s="124" t="str">
        <f>IFERROR(IF(C173="Search Extended List",INDEX(CASRN,MATCH(Products!D173,FGHG_List_Long,0)),INDEX(CASRN,MATCH(Products!C173:C322,FGHG_List_Long,0))),"")</f>
        <v/>
      </c>
      <c r="F173" s="106"/>
      <c r="G173" s="106"/>
      <c r="H173" s="106"/>
      <c r="I173" s="9"/>
      <c r="J173" s="10"/>
      <c r="K173" s="111"/>
      <c r="L173" s="111"/>
      <c r="M173" s="106"/>
      <c r="N173" s="111"/>
      <c r="O173" s="112"/>
      <c r="P173" s="9"/>
    </row>
    <row r="174" spans="1:16" x14ac:dyDescent="0.3">
      <c r="A174" s="73">
        <v>149</v>
      </c>
      <c r="B174" s="48"/>
      <c r="C174" s="51"/>
      <c r="D174" s="92"/>
      <c r="E174" s="124" t="str">
        <f>IFERROR(IF(C174="Search Extended List",INDEX(CASRN,MATCH(Products!D174,FGHG_List_Long,0)),INDEX(CASRN,MATCH(Products!C174:C323,FGHG_List_Long,0))),"")</f>
        <v/>
      </c>
      <c r="F174" s="106"/>
      <c r="G174" s="106"/>
      <c r="H174" s="106"/>
      <c r="I174" s="9"/>
      <c r="J174" s="10"/>
      <c r="K174" s="111"/>
      <c r="L174" s="111"/>
      <c r="M174" s="106"/>
      <c r="N174" s="111"/>
      <c r="O174" s="112"/>
      <c r="P174" s="9"/>
    </row>
    <row r="175" spans="1:16" x14ac:dyDescent="0.3">
      <c r="A175" s="73">
        <v>150</v>
      </c>
      <c r="B175" s="48"/>
      <c r="C175" s="51"/>
      <c r="D175" s="92"/>
      <c r="E175" s="124" t="str">
        <f>IFERROR(IF(C175="Search Extended List",INDEX(CASRN,MATCH(Products!D175,FGHG_List_Long,0)),INDEX(CASRN,MATCH(Products!C175:C324,FGHG_List_Long,0))),"")</f>
        <v/>
      </c>
      <c r="F175" s="106"/>
      <c r="G175" s="106"/>
      <c r="H175" s="106"/>
      <c r="I175" s="9"/>
      <c r="J175" s="10"/>
      <c r="K175" s="111"/>
      <c r="L175" s="111"/>
      <c r="M175" s="106"/>
      <c r="N175" s="111"/>
      <c r="O175" s="112"/>
      <c r="P175" s="9"/>
    </row>
  </sheetData>
  <sheetProtection password="CA05" sheet="1" objects="1" scenarios="1"/>
  <mergeCells count="27">
    <mergeCell ref="B15:C15"/>
    <mergeCell ref="B21:P21"/>
    <mergeCell ref="C25:E25"/>
    <mergeCell ref="C11:F11"/>
    <mergeCell ref="C12:F12"/>
    <mergeCell ref="B13:F13"/>
    <mergeCell ref="B14:C14"/>
    <mergeCell ref="D14:E14"/>
    <mergeCell ref="I24:I25"/>
    <mergeCell ref="L24:L25"/>
    <mergeCell ref="M24:M25"/>
    <mergeCell ref="P24:P25"/>
    <mergeCell ref="N24:N25"/>
    <mergeCell ref="O24:O25"/>
    <mergeCell ref="J24:J25"/>
    <mergeCell ref="K24:K25"/>
    <mergeCell ref="B3:F3"/>
    <mergeCell ref="B4:F6"/>
    <mergeCell ref="B7:F7"/>
    <mergeCell ref="B9:F9"/>
    <mergeCell ref="C10:F10"/>
    <mergeCell ref="B16:C16"/>
    <mergeCell ref="B17:C17"/>
    <mergeCell ref="B24:B25"/>
    <mergeCell ref="F25:G25"/>
    <mergeCell ref="H24:H25"/>
    <mergeCell ref="C24:D24"/>
  </mergeCells>
  <conditionalFormatting sqref="F26:H175">
    <cfRule type="expression" dxfId="85" priority="30" stopIfTrue="1">
      <formula>$D26="Other f-GHG chemical not listed"</formula>
    </cfRule>
  </conditionalFormatting>
  <conditionalFormatting sqref="K26:K175">
    <cfRule type="expression" dxfId="84" priority="29" stopIfTrue="1">
      <formula>J26="Yes"</formula>
    </cfRule>
  </conditionalFormatting>
  <conditionalFormatting sqref="L26:L175">
    <cfRule type="expression" dxfId="83" priority="28" stopIfTrue="1">
      <formula>J26="Yes"</formula>
    </cfRule>
  </conditionalFormatting>
  <conditionalFormatting sqref="O26:O175">
    <cfRule type="expression" dxfId="82" priority="27" stopIfTrue="1">
      <formula>N26="Other (specify)"</formula>
    </cfRule>
  </conditionalFormatting>
  <conditionalFormatting sqref="M26:M175">
    <cfRule type="expression" dxfId="81" priority="26" stopIfTrue="1">
      <formula>J26="Yes"</formula>
    </cfRule>
  </conditionalFormatting>
  <conditionalFormatting sqref="N26:N175">
    <cfRule type="expression" dxfId="80" priority="25" stopIfTrue="1">
      <formula>J26="Yes"</formula>
    </cfRule>
  </conditionalFormatting>
  <conditionalFormatting sqref="D26:D175">
    <cfRule type="expression" dxfId="79" priority="22">
      <formula>$C26="Search Extended List"</formula>
    </cfRule>
  </conditionalFormatting>
  <conditionalFormatting sqref="E26:E175">
    <cfRule type="expression" dxfId="78" priority="2">
      <formula>$D26&lt;&gt;"Other F-GHG chemical not listed"</formula>
    </cfRule>
  </conditionalFormatting>
  <dataValidations count="15">
    <dataValidation type="custom" allowBlank="1" showInputMessage="1" showErrorMessage="1" errorTitle="'Other F-GHG' match"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6:F175">
      <formula1>ISNA(MATCH(F26,FGHG_Sheet_List,0))</formula1>
    </dataValidation>
    <dataValidation type="list" allowBlank="1" showInputMessage="1" showErrorMessage="1" sqref="H26:H175">
      <formula1>FGHG_Category</formula1>
    </dataValidation>
    <dataValidation type="list" errorStyle="warning" allowBlank="1" showInputMessage="1" showErrorMessage="1" promptTitle="Identity of F-GHG and N2O" prompt="Provide the identity of each F-GHG and N2O produced by the process. " sqref="D26:D175">
      <formula1>FGHG_List_Long</formula1>
    </dataValidation>
    <dataValidation type="list" allowBlank="1" showInputMessage="1" showErrorMessage="1" promptTitle="Identity of F-GHG and N2O" prompt="Provide the identity of each F-GHG and N2O produced by the process. " sqref="C26:C175">
      <formula1>FGHG_List</formula1>
    </dataValidation>
    <dataValidation type="decimal" errorStyle="warning" operator="greaterThanOrEqual" allowBlank="1" showInputMessage="1" showErrorMessage="1" promptTitle="f-GHG/N2O Mass" prompt="Enter the mass determined using the missing data procedure (metric tons)" sqref="K26:K175">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L26:L175">
      <formula1>0</formula1>
      <formula2>8784</formula2>
    </dataValidation>
    <dataValidation errorStyle="warning" allowBlank="1" showInputMessage="1" showErrorMessage="1" promptTitle="Other F-GHG" prompt="If available, enter the CASRN of the other chemical" sqref="G26:G175"/>
    <dataValidation type="list" errorStyle="warning" operator="greaterThanOrEqual" allowBlank="1" showInputMessage="1" showErrorMessage="1" promptTitle="Mass Measurement Method" prompt="Select the method used to estimate the missing data" sqref="N26:N175">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M26:M175"/>
    <dataValidation type="list" errorStyle="warning" allowBlank="1" showInputMessage="1" showErrorMessage="1" promptTitle="Missing Data Procedure" prompt="Indicate whether the mass was determined using a missing data procedure." sqref="J26:J175">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decimal" errorStyle="warning" showInputMessage="1" showErrorMessage="1" errorTitle="Data Validation" error="The value you reported is outside of the range expected by EPA.  Please ensure that you are reporting in metric tons of chemical, not kilograms of chemical or metric tons of CO2-equivalent." promptTitle="Mass from Production Process" prompt="Enter the mass that is measured coming out of the production process during the reporting year (metric tons)" sqref="I26:I175">
      <formula1>IF(ISBLANK(P26),0,P26)</formula1>
      <formula2>IF(ISBLANK(P26),999999999999999,50000+P26)</formula2>
    </dataValidation>
    <dataValidation type="decimal" showInputMessage="1" showErrorMessage="1" errorTitle="Data Validation" error="The value you reported is outside of the range expected by EPA.  Please ensure that you are reporting in metric tons of chemical, not kilograms of chemical or metric tons of CO2-equivalent." promptTitle="Mass that was Added Back" prompt="Enter the mass that was added back into the production process (e.g., for reclamation) during the reporting year, including returned heels in containers that are weighed to measure the mass (metric tons)" sqref="P26:P175">
      <formula1>IF(ISBLANK(I26),0,I26-50000)</formula1>
      <formula2>IF(ISBLANK(I26),999999999999999,I26)</formula2>
    </dataValidation>
    <dataValidation allowBlank="1" showInputMessage="1" promptTitle="CASRN for identified F-GHG" sqref="E26:E175"/>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from only from those enter on the Processes Tab" sqref="B26:B175">
      <formula1>OFFSET(ProductIDList,0,0,ProductIDCount,1)</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6"/>
  <sheetViews>
    <sheetView showGridLines="0" zoomScale="85" zoomScaleNormal="85" workbookViewId="0"/>
  </sheetViews>
  <sheetFormatPr defaultRowHeight="14.4" x14ac:dyDescent="0.3"/>
  <cols>
    <col min="2" max="2" width="37" customWidth="1"/>
    <col min="3" max="4" width="40.77734375" customWidth="1"/>
    <col min="5" max="5" width="26.5546875" style="128" customWidth="1"/>
    <col min="6" max="6" width="41.44140625" customWidth="1"/>
    <col min="7" max="7" width="20.88671875" customWidth="1"/>
    <col min="8" max="8" width="50.77734375" customWidth="1"/>
    <col min="9" max="16" width="25" customWidth="1"/>
    <col min="23" max="24" width="9.109375" customWidth="1"/>
    <col min="25" max="25" width="10" hidden="1" customWidth="1"/>
    <col min="26" max="36" width="9.109375" hidden="1" customWidth="1"/>
    <col min="37" max="39" width="0" hidden="1" customWidth="1"/>
  </cols>
  <sheetData>
    <row r="1" spans="2:7" ht="21" x14ac:dyDescent="0.3">
      <c r="B1" s="72" t="s">
        <v>62</v>
      </c>
      <c r="C1" s="72"/>
      <c r="D1" s="72"/>
      <c r="E1" s="125"/>
      <c r="F1" s="53"/>
    </row>
    <row r="2" spans="2:7" x14ac:dyDescent="0.3">
      <c r="B2" s="55"/>
      <c r="C2" s="54"/>
      <c r="D2" s="53"/>
      <c r="E2" s="126" t="str">
        <f>Processes!E2</f>
        <v>Updated: 01/25/2017</v>
      </c>
      <c r="F2" s="53"/>
    </row>
    <row r="3" spans="2:7" x14ac:dyDescent="0.3">
      <c r="B3" s="149" t="s">
        <v>304</v>
      </c>
      <c r="C3" s="150"/>
      <c r="D3" s="150"/>
      <c r="E3" s="150"/>
      <c r="F3" s="151"/>
    </row>
    <row r="4" spans="2:7" x14ac:dyDescent="0.3">
      <c r="B4" s="152" t="s">
        <v>669</v>
      </c>
      <c r="C4" s="153"/>
      <c r="D4" s="153"/>
      <c r="E4" s="153"/>
      <c r="F4" s="154"/>
    </row>
    <row r="5" spans="2:7" x14ac:dyDescent="0.3">
      <c r="B5" s="155"/>
      <c r="C5" s="156"/>
      <c r="D5" s="156"/>
      <c r="E5" s="156"/>
      <c r="F5" s="157"/>
    </row>
    <row r="6" spans="2:7" x14ac:dyDescent="0.3">
      <c r="B6" s="158"/>
      <c r="C6" s="159"/>
      <c r="D6" s="159"/>
      <c r="E6" s="159"/>
      <c r="F6" s="160"/>
    </row>
    <row r="7" spans="2:7" x14ac:dyDescent="0.3">
      <c r="B7" s="149" t="s">
        <v>305</v>
      </c>
      <c r="C7" s="150"/>
      <c r="D7" s="150"/>
      <c r="E7" s="150"/>
      <c r="F7" s="151"/>
    </row>
    <row r="8" spans="2:7" x14ac:dyDescent="0.3">
      <c r="B8" s="56" t="s">
        <v>299</v>
      </c>
      <c r="C8" s="57"/>
      <c r="D8" s="57"/>
      <c r="E8" s="127"/>
      <c r="F8" s="58"/>
    </row>
    <row r="9" spans="2:7" x14ac:dyDescent="0.3">
      <c r="B9" s="149" t="s">
        <v>306</v>
      </c>
      <c r="C9" s="150"/>
      <c r="D9" s="150"/>
      <c r="E9" s="150"/>
      <c r="F9" s="151"/>
    </row>
    <row r="10" spans="2:7" x14ac:dyDescent="0.3">
      <c r="B10" s="59" t="s">
        <v>575</v>
      </c>
      <c r="C10" s="161" t="s">
        <v>313</v>
      </c>
      <c r="D10" s="161"/>
      <c r="E10" s="161"/>
      <c r="F10" s="162"/>
    </row>
    <row r="11" spans="2:7" x14ac:dyDescent="0.3">
      <c r="B11" s="60" t="s">
        <v>307</v>
      </c>
      <c r="C11" s="146" t="s">
        <v>308</v>
      </c>
      <c r="D11" s="146"/>
      <c r="E11" s="146"/>
      <c r="F11" s="147"/>
    </row>
    <row r="12" spans="2:7" x14ac:dyDescent="0.3">
      <c r="B12" s="61" t="s">
        <v>309</v>
      </c>
      <c r="C12" s="164" t="s">
        <v>310</v>
      </c>
      <c r="D12" s="164"/>
      <c r="E12" s="164"/>
      <c r="F12" s="165"/>
    </row>
    <row r="13" spans="2:7" x14ac:dyDescent="0.3">
      <c r="B13" s="166" t="s">
        <v>311</v>
      </c>
      <c r="C13" s="166"/>
      <c r="D13" s="166"/>
      <c r="E13" s="166"/>
      <c r="F13" s="166"/>
    </row>
    <row r="14" spans="2:7" x14ac:dyDescent="0.3">
      <c r="B14" s="167" t="s">
        <v>5</v>
      </c>
      <c r="C14" s="163"/>
      <c r="D14" s="163" t="s">
        <v>75</v>
      </c>
      <c r="E14" s="163"/>
      <c r="F14" s="62"/>
    </row>
    <row r="15" spans="2:7" x14ac:dyDescent="0.3">
      <c r="B15" s="168" t="s">
        <v>6</v>
      </c>
      <c r="C15" s="169"/>
      <c r="D15" s="70" t="s">
        <v>87</v>
      </c>
      <c r="E15" s="70"/>
      <c r="F15" s="63"/>
    </row>
    <row r="16" spans="2:7" x14ac:dyDescent="0.3">
      <c r="B16" s="168" t="s">
        <v>302</v>
      </c>
      <c r="C16" s="169"/>
      <c r="D16" s="70" t="s">
        <v>76</v>
      </c>
      <c r="E16" s="64"/>
      <c r="F16" s="63"/>
      <c r="G16" s="29"/>
    </row>
    <row r="17" spans="1:29" x14ac:dyDescent="0.3">
      <c r="B17" s="170" t="s">
        <v>123</v>
      </c>
      <c r="C17" s="171"/>
      <c r="D17" s="71"/>
      <c r="E17" s="144"/>
      <c r="F17" s="65"/>
    </row>
    <row r="18" spans="1:29" ht="17.399999999999999" x14ac:dyDescent="0.3">
      <c r="B18" s="1"/>
      <c r="C18" s="41"/>
      <c r="D18" s="29"/>
    </row>
    <row r="19" spans="1:29" x14ac:dyDescent="0.3">
      <c r="B19" s="2"/>
      <c r="C19" s="41"/>
      <c r="D19" s="29"/>
    </row>
    <row r="20" spans="1:29" x14ac:dyDescent="0.3">
      <c r="C20" s="29"/>
      <c r="D20" s="29"/>
    </row>
    <row r="21" spans="1:29" ht="17.399999999999999" x14ac:dyDescent="0.3">
      <c r="B21" s="49" t="s">
        <v>123</v>
      </c>
      <c r="C21" s="31"/>
      <c r="D21" s="31"/>
      <c r="E21" s="38"/>
      <c r="F21" s="4"/>
      <c r="G21" s="38"/>
      <c r="H21" s="4"/>
      <c r="I21" s="4"/>
      <c r="J21" s="4"/>
      <c r="K21" s="4"/>
    </row>
    <row r="22" spans="1:29" ht="17.25" customHeight="1" x14ac:dyDescent="0.3">
      <c r="B22" s="148" t="s">
        <v>77</v>
      </c>
      <c r="C22" s="148"/>
      <c r="D22" s="148"/>
      <c r="E22" s="148"/>
      <c r="F22" s="148"/>
      <c r="G22" s="148"/>
      <c r="H22" s="148"/>
      <c r="I22" s="148"/>
      <c r="J22" s="148"/>
      <c r="K22" s="148"/>
      <c r="L22" s="148"/>
      <c r="M22" s="148"/>
      <c r="N22" s="148"/>
    </row>
    <row r="23" spans="1:29" x14ac:dyDescent="0.3">
      <c r="M23" s="4"/>
      <c r="N23" s="4"/>
      <c r="O23" s="4"/>
      <c r="P23" s="4"/>
    </row>
    <row r="24" spans="1:29" ht="80.25" customHeight="1" x14ac:dyDescent="0.3">
      <c r="B24" s="89" t="str">
        <f ca="1">IF(ISERROR(AB30),"",IF(AB30&gt;0,$AB$36,""))</f>
        <v/>
      </c>
      <c r="C24" s="89"/>
      <c r="M24" s="4"/>
      <c r="N24" s="4"/>
      <c r="O24" s="4"/>
      <c r="P24" s="4"/>
    </row>
    <row r="25" spans="1:29" ht="17.25" customHeight="1" x14ac:dyDescent="0.3">
      <c r="B25" s="172" t="s">
        <v>568</v>
      </c>
      <c r="C25" s="172" t="s">
        <v>315</v>
      </c>
      <c r="D25" s="172"/>
      <c r="E25" s="129" t="s">
        <v>3</v>
      </c>
      <c r="F25" s="98" t="s">
        <v>59</v>
      </c>
      <c r="G25" s="98" t="s">
        <v>3</v>
      </c>
      <c r="H25" s="175" t="s">
        <v>331</v>
      </c>
      <c r="I25" s="172" t="s">
        <v>330</v>
      </c>
      <c r="J25" s="172" t="s">
        <v>329</v>
      </c>
      <c r="K25" s="172" t="s">
        <v>328</v>
      </c>
      <c r="L25" s="172" t="s">
        <v>327</v>
      </c>
      <c r="M25" s="172" t="s">
        <v>326</v>
      </c>
      <c r="N25" s="172" t="s">
        <v>317</v>
      </c>
      <c r="O25" s="172" t="s">
        <v>332</v>
      </c>
      <c r="P25" s="172" t="s">
        <v>333</v>
      </c>
    </row>
    <row r="26" spans="1:29" ht="99.75" customHeight="1" x14ac:dyDescent="0.3">
      <c r="B26" s="172"/>
      <c r="C26" s="172" t="s">
        <v>570</v>
      </c>
      <c r="D26" s="172"/>
      <c r="E26" s="172"/>
      <c r="F26" s="173" t="s">
        <v>325</v>
      </c>
      <c r="G26" s="174"/>
      <c r="H26" s="175"/>
      <c r="I26" s="172"/>
      <c r="J26" s="172"/>
      <c r="K26" s="172"/>
      <c r="L26" s="172"/>
      <c r="M26" s="172"/>
      <c r="N26" s="172"/>
      <c r="O26" s="172"/>
      <c r="P26" s="172"/>
      <c r="Y26" s="88" t="s">
        <v>373</v>
      </c>
      <c r="Z26" s="88">
        <f>SUM(Y27:Y76)</f>
        <v>0</v>
      </c>
    </row>
    <row r="27" spans="1:29" x14ac:dyDescent="0.3">
      <c r="A27" s="73">
        <v>1</v>
      </c>
      <c r="B27" s="30"/>
      <c r="C27" s="51"/>
      <c r="D27" s="107"/>
      <c r="E27" s="130" t="str">
        <f t="shared" ref="E27:E58" si="0">IFERROR(IF(C27="Search Extended List",INDEX(CASRN,MATCH(D27,FGHG_List_Long,0)),INDEX(CASRN,MATCH(C27:C77,FGHG_List_Long,0))),"")</f>
        <v/>
      </c>
      <c r="F27" s="105"/>
      <c r="G27" s="105"/>
      <c r="H27" s="105"/>
      <c r="I27" s="52"/>
      <c r="J27" s="52"/>
      <c r="K27" s="76"/>
      <c r="L27" s="77"/>
      <c r="M27" s="77"/>
      <c r="N27" s="75"/>
      <c r="O27" s="77"/>
      <c r="P27" s="78"/>
      <c r="Y27" t="str">
        <f>IF(LEN(B27)&lt;1,"",IF(COUNTIF($B$27:$B27,B27)=1,0,1))</f>
        <v/>
      </c>
      <c r="AB27" s="83" t="s">
        <v>367</v>
      </c>
      <c r="AC27" s="84"/>
    </row>
    <row r="28" spans="1:29" ht="15.6" x14ac:dyDescent="0.3">
      <c r="A28" s="73">
        <v>2</v>
      </c>
      <c r="B28" s="30"/>
      <c r="C28" s="51"/>
      <c r="D28" s="92"/>
      <c r="E28" s="130" t="str">
        <f t="shared" si="0"/>
        <v/>
      </c>
      <c r="F28" s="106"/>
      <c r="G28" s="106"/>
      <c r="H28" s="106"/>
      <c r="I28" s="9"/>
      <c r="J28" s="9"/>
      <c r="K28" s="10"/>
      <c r="L28" s="12"/>
      <c r="M28" s="12"/>
      <c r="N28" s="11"/>
      <c r="O28" s="12"/>
      <c r="P28" s="39"/>
      <c r="Y28" t="str">
        <f>IF(LEN(B28)&lt;1,"",IF(COUNTIF($B$27:$B28,B28)=1,0,1))</f>
        <v/>
      </c>
      <c r="AB28" s="83" t="s">
        <v>377</v>
      </c>
      <c r="AC28" s="85"/>
    </row>
    <row r="29" spans="1:29" x14ac:dyDescent="0.3">
      <c r="A29" s="73">
        <v>3</v>
      </c>
      <c r="B29" s="30"/>
      <c r="C29" s="51"/>
      <c r="D29" s="92"/>
      <c r="E29" s="130" t="str">
        <f t="shared" si="0"/>
        <v/>
      </c>
      <c r="F29" s="106"/>
      <c r="G29" s="106"/>
      <c r="H29" s="106"/>
      <c r="I29" s="9"/>
      <c r="J29" s="9"/>
      <c r="K29" s="10"/>
      <c r="L29" s="12"/>
      <c r="M29" s="12"/>
      <c r="N29" s="11"/>
      <c r="O29" s="12"/>
      <c r="P29" s="39"/>
      <c r="Y29" t="str">
        <f>IF(LEN(B29)&lt;1,"",IF(COUNTIF($B$27:$B29,B29)=1,0,1))</f>
        <v/>
      </c>
      <c r="AB29" s="86" t="e">
        <f>MATCH("*",B27:B76,-1)</f>
        <v>#N/A</v>
      </c>
      <c r="AC29" s="84" t="s">
        <v>368</v>
      </c>
    </row>
    <row r="30" spans="1:29" x14ac:dyDescent="0.3">
      <c r="A30" s="73">
        <v>4</v>
      </c>
      <c r="B30" s="30"/>
      <c r="C30" s="51"/>
      <c r="D30" s="92"/>
      <c r="E30" s="130" t="str">
        <f t="shared" si="0"/>
        <v/>
      </c>
      <c r="F30" s="106"/>
      <c r="G30" s="106"/>
      <c r="H30" s="106"/>
      <c r="I30" s="9"/>
      <c r="J30" s="9"/>
      <c r="K30" s="10"/>
      <c r="L30" s="12"/>
      <c r="M30" s="12"/>
      <c r="N30" s="11"/>
      <c r="O30" s="12"/>
      <c r="P30" s="39"/>
      <c r="Y30" t="str">
        <f>IF(LEN(B30)&lt;1,"",IF(COUNTIF($B$27:$B30,B30)=1,0,1))</f>
        <v/>
      </c>
      <c r="AB30" s="86" t="e">
        <f t="array" aca="1" ref="AB30" ca="1">MIN(IF(LEN(OFFSET(B27,0,0,AB29-1,1))=0,ROW(OFFSET(B27,0,0,AB29-1,1))))</f>
        <v>#N/A</v>
      </c>
      <c r="AC30" s="84" t="s">
        <v>369</v>
      </c>
    </row>
    <row r="31" spans="1:29" x14ac:dyDescent="0.3">
      <c r="A31" s="73">
        <v>5</v>
      </c>
      <c r="B31" s="30"/>
      <c r="C31" s="51"/>
      <c r="D31" s="92"/>
      <c r="E31" s="130" t="str">
        <f t="shared" si="0"/>
        <v/>
      </c>
      <c r="F31" s="106"/>
      <c r="G31" s="106"/>
      <c r="H31" s="106"/>
      <c r="I31" s="9"/>
      <c r="J31" s="9"/>
      <c r="K31" s="10"/>
      <c r="L31" s="12"/>
      <c r="M31" s="12"/>
      <c r="N31" s="11"/>
      <c r="O31" s="12"/>
      <c r="P31" s="39"/>
      <c r="Y31" t="str">
        <f>IF(LEN(B31)&lt;1,"",IF(COUNTIF($B$27:$B31,B31)=1,0,1))</f>
        <v/>
      </c>
    </row>
    <row r="32" spans="1:29" x14ac:dyDescent="0.3">
      <c r="A32" s="73">
        <v>6</v>
      </c>
      <c r="B32" s="30"/>
      <c r="C32" s="51"/>
      <c r="D32" s="92"/>
      <c r="E32" s="130" t="str">
        <f t="shared" si="0"/>
        <v/>
      </c>
      <c r="F32" s="106"/>
      <c r="G32" s="106"/>
      <c r="H32" s="106"/>
      <c r="I32" s="9"/>
      <c r="J32" s="9"/>
      <c r="K32" s="10"/>
      <c r="L32" s="12"/>
      <c r="M32" s="12"/>
      <c r="N32" s="11"/>
      <c r="O32" s="12"/>
      <c r="P32" s="39"/>
      <c r="Y32" t="str">
        <f>IF(LEN(B32)&lt;1,"",IF(COUNTIF($B$27:$B32,B32)=1,0,1))</f>
        <v/>
      </c>
    </row>
    <row r="33" spans="1:28" x14ac:dyDescent="0.3">
      <c r="A33" s="73">
        <v>7</v>
      </c>
      <c r="B33" s="30"/>
      <c r="C33" s="51"/>
      <c r="D33" s="92"/>
      <c r="E33" s="130" t="str">
        <f t="shared" si="0"/>
        <v/>
      </c>
      <c r="F33" s="106"/>
      <c r="G33" s="106"/>
      <c r="H33" s="106"/>
      <c r="I33" s="9"/>
      <c r="J33" s="9"/>
      <c r="K33" s="10"/>
      <c r="L33" s="12"/>
      <c r="M33" s="12"/>
      <c r="N33" s="11"/>
      <c r="O33" s="12"/>
      <c r="P33" s="39"/>
      <c r="Y33" t="str">
        <f>IF(LEN(B33)&lt;1,"",IF(COUNTIF($B$27:$B33,B33)=1,0,1))</f>
        <v/>
      </c>
    </row>
    <row r="34" spans="1:28" x14ac:dyDescent="0.3">
      <c r="A34" s="73">
        <v>8</v>
      </c>
      <c r="B34" s="30"/>
      <c r="C34" s="51"/>
      <c r="D34" s="108"/>
      <c r="E34" s="130" t="str">
        <f t="shared" si="0"/>
        <v/>
      </c>
      <c r="F34" s="106"/>
      <c r="G34" s="106"/>
      <c r="H34" s="106"/>
      <c r="I34" s="9"/>
      <c r="J34" s="9"/>
      <c r="K34" s="10"/>
      <c r="L34" s="12"/>
      <c r="M34" s="12"/>
      <c r="N34" s="11"/>
      <c r="O34" s="12"/>
      <c r="P34" s="39"/>
      <c r="Y34" t="str">
        <f>IF(LEN(B34)&lt;1,"",IF(COUNTIF($B$27:$B34,B34)=1,0,1))</f>
        <v/>
      </c>
    </row>
    <row r="35" spans="1:28" x14ac:dyDescent="0.3">
      <c r="A35" s="73">
        <v>9</v>
      </c>
      <c r="B35" s="30"/>
      <c r="C35" s="51"/>
      <c r="D35" s="108"/>
      <c r="E35" s="130" t="str">
        <f t="shared" si="0"/>
        <v/>
      </c>
      <c r="F35" s="106"/>
      <c r="G35" s="106"/>
      <c r="H35" s="106"/>
      <c r="I35" s="9"/>
      <c r="J35" s="9"/>
      <c r="K35" s="10"/>
      <c r="L35" s="12"/>
      <c r="M35" s="12"/>
      <c r="N35" s="11"/>
      <c r="O35" s="12"/>
      <c r="P35" s="39"/>
      <c r="Y35" t="str">
        <f>IF(LEN(B35)&lt;1,"",IF(COUNTIF($B$27:$B35,B35)=1,0,1))</f>
        <v/>
      </c>
      <c r="AB35" s="87" t="s">
        <v>370</v>
      </c>
    </row>
    <row r="36" spans="1:28" x14ac:dyDescent="0.3">
      <c r="A36" s="73">
        <v>10</v>
      </c>
      <c r="B36" s="30"/>
      <c r="C36" s="51"/>
      <c r="D36" s="108"/>
      <c r="E36" s="130" t="str">
        <f t="shared" si="0"/>
        <v/>
      </c>
      <c r="F36" s="106"/>
      <c r="G36" s="106"/>
      <c r="H36" s="106"/>
      <c r="I36" s="9"/>
      <c r="J36" s="9"/>
      <c r="K36" s="10"/>
      <c r="L36" s="12"/>
      <c r="M36" s="12"/>
      <c r="N36" s="11"/>
      <c r="O36" s="12"/>
      <c r="P36" s="39"/>
      <c r="Y36" t="str">
        <f>IF(LEN(B36)&lt;1,"",IF(COUNTIF($B$27:$B36,B36)=1,0,1))</f>
        <v/>
      </c>
      <c r="AB36" s="84" t="s">
        <v>371</v>
      </c>
    </row>
    <row r="37" spans="1:28" x14ac:dyDescent="0.3">
      <c r="A37" s="73">
        <v>11</v>
      </c>
      <c r="B37" s="30"/>
      <c r="C37" s="51"/>
      <c r="D37" s="108"/>
      <c r="E37" s="130" t="str">
        <f t="shared" si="0"/>
        <v/>
      </c>
      <c r="F37" s="106"/>
      <c r="G37" s="106"/>
      <c r="H37" s="106"/>
      <c r="I37" s="9"/>
      <c r="J37" s="9"/>
      <c r="K37" s="10"/>
      <c r="L37" s="12"/>
      <c r="M37" s="12"/>
      <c r="N37" s="11"/>
      <c r="O37" s="12"/>
      <c r="P37" s="39"/>
      <c r="Y37" t="str">
        <f>IF(LEN(B37)&lt;1,"",IF(COUNTIF($B$27:$B37,B37)=1,0,1))</f>
        <v/>
      </c>
    </row>
    <row r="38" spans="1:28" x14ac:dyDescent="0.3">
      <c r="A38" s="73">
        <v>12</v>
      </c>
      <c r="B38" s="30"/>
      <c r="C38" s="51"/>
      <c r="D38" s="108"/>
      <c r="E38" s="130" t="str">
        <f t="shared" si="0"/>
        <v/>
      </c>
      <c r="F38" s="106"/>
      <c r="G38" s="106"/>
      <c r="H38" s="106"/>
      <c r="I38" s="9"/>
      <c r="J38" s="9"/>
      <c r="K38" s="10"/>
      <c r="L38" s="12"/>
      <c r="M38" s="12"/>
      <c r="N38" s="11"/>
      <c r="O38" s="12"/>
      <c r="P38" s="39"/>
      <c r="Y38" t="str">
        <f>IF(LEN(B38)&lt;1,"",IF(COUNTIF($B$27:$B38,B38)=1,0,1))</f>
        <v/>
      </c>
      <c r="AB38" s="87" t="s">
        <v>374</v>
      </c>
    </row>
    <row r="39" spans="1:28" x14ac:dyDescent="0.3">
      <c r="A39" s="73">
        <v>13</v>
      </c>
      <c r="B39" s="30"/>
      <c r="C39" s="51"/>
      <c r="D39" s="108"/>
      <c r="E39" s="130" t="str">
        <f t="shared" si="0"/>
        <v/>
      </c>
      <c r="F39" s="106"/>
      <c r="G39" s="106"/>
      <c r="H39" s="106"/>
      <c r="I39" s="9"/>
      <c r="J39" s="9"/>
      <c r="K39" s="10"/>
      <c r="L39" s="12"/>
      <c r="M39" s="12"/>
      <c r="N39" s="11"/>
      <c r="O39" s="12"/>
      <c r="P39" s="39"/>
      <c r="Y39" t="str">
        <f>IF(LEN(B39)&lt;1,"",IF(COUNTIF($B$27:$B39,B39)=1,0,1))</f>
        <v/>
      </c>
      <c r="AB39" s="84" t="s">
        <v>384</v>
      </c>
    </row>
    <row r="40" spans="1:28" x14ac:dyDescent="0.3">
      <c r="A40" s="73">
        <v>14</v>
      </c>
      <c r="B40" s="30"/>
      <c r="C40" s="51"/>
      <c r="D40" s="108"/>
      <c r="E40" s="130" t="str">
        <f t="shared" si="0"/>
        <v/>
      </c>
      <c r="F40" s="106"/>
      <c r="G40" s="106"/>
      <c r="H40" s="106"/>
      <c r="I40" s="9"/>
      <c r="J40" s="9"/>
      <c r="K40" s="10"/>
      <c r="L40" s="12"/>
      <c r="M40" s="12"/>
      <c r="N40" s="11"/>
      <c r="O40" s="12"/>
      <c r="P40" s="39"/>
      <c r="Y40" t="str">
        <f>IF(LEN(B40)&lt;1,"",IF(COUNTIF($B$27:$B40,B40)=1,0,1))</f>
        <v/>
      </c>
    </row>
    <row r="41" spans="1:28" x14ac:dyDescent="0.3">
      <c r="A41" s="73">
        <v>15</v>
      </c>
      <c r="B41" s="30"/>
      <c r="C41" s="51"/>
      <c r="D41" s="108"/>
      <c r="E41" s="130" t="str">
        <f t="shared" si="0"/>
        <v/>
      </c>
      <c r="F41" s="106"/>
      <c r="G41" s="106"/>
      <c r="H41" s="106"/>
      <c r="I41" s="9"/>
      <c r="J41" s="9"/>
      <c r="K41" s="10"/>
      <c r="L41" s="12"/>
      <c r="M41" s="12"/>
      <c r="N41" s="11"/>
      <c r="O41" s="12"/>
      <c r="P41" s="39"/>
      <c r="Y41" t="str">
        <f>IF(LEN(B41)&lt;1,"",IF(COUNTIF($B$27:$B41,B41)=1,0,1))</f>
        <v/>
      </c>
    </row>
    <row r="42" spans="1:28" x14ac:dyDescent="0.3">
      <c r="A42" s="73">
        <v>16</v>
      </c>
      <c r="B42" s="30"/>
      <c r="C42" s="51"/>
      <c r="D42" s="108"/>
      <c r="E42" s="130" t="str">
        <f t="shared" si="0"/>
        <v/>
      </c>
      <c r="F42" s="106"/>
      <c r="G42" s="106"/>
      <c r="H42" s="106"/>
      <c r="I42" s="9"/>
      <c r="J42" s="9"/>
      <c r="K42" s="10"/>
      <c r="L42" s="12"/>
      <c r="M42" s="12"/>
      <c r="N42" s="11"/>
      <c r="O42" s="12"/>
      <c r="P42" s="39"/>
      <c r="Y42" t="str">
        <f>IF(LEN(B42)&lt;1,"",IF(COUNTIF($B$27:$B42,B42)=1,0,1))</f>
        <v/>
      </c>
    </row>
    <row r="43" spans="1:28" x14ac:dyDescent="0.3">
      <c r="A43" s="73">
        <v>17</v>
      </c>
      <c r="B43" s="30"/>
      <c r="C43" s="51"/>
      <c r="D43" s="108"/>
      <c r="E43" s="130" t="str">
        <f t="shared" si="0"/>
        <v/>
      </c>
      <c r="F43" s="106"/>
      <c r="G43" s="106"/>
      <c r="H43" s="106"/>
      <c r="I43" s="9"/>
      <c r="J43" s="9"/>
      <c r="K43" s="10"/>
      <c r="L43" s="12"/>
      <c r="M43" s="12"/>
      <c r="N43" s="11"/>
      <c r="O43" s="12"/>
      <c r="P43" s="39"/>
      <c r="Y43" t="str">
        <f>IF(LEN(B43)&lt;1,"",IF(COUNTIF($B$27:$B43,B43)=1,0,1))</f>
        <v/>
      </c>
    </row>
    <row r="44" spans="1:28" x14ac:dyDescent="0.3">
      <c r="A44" s="73">
        <v>18</v>
      </c>
      <c r="B44" s="30"/>
      <c r="C44" s="51"/>
      <c r="D44" s="108"/>
      <c r="E44" s="130" t="str">
        <f t="shared" si="0"/>
        <v/>
      </c>
      <c r="F44" s="106"/>
      <c r="G44" s="106"/>
      <c r="H44" s="106"/>
      <c r="I44" s="9"/>
      <c r="J44" s="9"/>
      <c r="K44" s="10"/>
      <c r="L44" s="12"/>
      <c r="M44" s="12"/>
      <c r="N44" s="11"/>
      <c r="O44" s="12"/>
      <c r="P44" s="39"/>
      <c r="Y44" t="str">
        <f>IF(LEN(B44)&lt;1,"",IF(COUNTIF($B$27:$B44,B44)=1,0,1))</f>
        <v/>
      </c>
    </row>
    <row r="45" spans="1:28" x14ac:dyDescent="0.3">
      <c r="A45" s="73">
        <v>19</v>
      </c>
      <c r="B45" s="30"/>
      <c r="C45" s="51"/>
      <c r="D45" s="108"/>
      <c r="E45" s="130" t="str">
        <f t="shared" si="0"/>
        <v/>
      </c>
      <c r="F45" s="106"/>
      <c r="G45" s="106"/>
      <c r="H45" s="106"/>
      <c r="I45" s="9"/>
      <c r="J45" s="9"/>
      <c r="K45" s="10"/>
      <c r="L45" s="12"/>
      <c r="M45" s="12"/>
      <c r="N45" s="11"/>
      <c r="O45" s="12"/>
      <c r="P45" s="39"/>
      <c r="Y45" t="str">
        <f>IF(LEN(B45)&lt;1,"",IF(COUNTIF($B$27:$B45,B45)=1,0,1))</f>
        <v/>
      </c>
    </row>
    <row r="46" spans="1:28" x14ac:dyDescent="0.3">
      <c r="A46" s="73">
        <v>20</v>
      </c>
      <c r="B46" s="30"/>
      <c r="C46" s="51"/>
      <c r="D46" s="108"/>
      <c r="E46" s="130" t="str">
        <f t="shared" si="0"/>
        <v/>
      </c>
      <c r="F46" s="106"/>
      <c r="G46" s="106"/>
      <c r="H46" s="106"/>
      <c r="I46" s="9"/>
      <c r="J46" s="9"/>
      <c r="K46" s="10"/>
      <c r="L46" s="12"/>
      <c r="M46" s="12"/>
      <c r="N46" s="11"/>
      <c r="O46" s="12"/>
      <c r="P46" s="39"/>
      <c r="Y46" t="str">
        <f>IF(LEN(B46)&lt;1,"",IF(COUNTIF($B$27:$B46,B46)=1,0,1))</f>
        <v/>
      </c>
    </row>
    <row r="47" spans="1:28" x14ac:dyDescent="0.3">
      <c r="A47" s="73">
        <v>21</v>
      </c>
      <c r="B47" s="30"/>
      <c r="C47" s="51"/>
      <c r="D47" s="108"/>
      <c r="E47" s="130" t="str">
        <f t="shared" si="0"/>
        <v/>
      </c>
      <c r="F47" s="106"/>
      <c r="G47" s="106"/>
      <c r="H47" s="106"/>
      <c r="I47" s="9"/>
      <c r="J47" s="9"/>
      <c r="K47" s="10"/>
      <c r="L47" s="12"/>
      <c r="M47" s="12"/>
      <c r="N47" s="11"/>
      <c r="O47" s="12"/>
      <c r="P47" s="39"/>
      <c r="Y47" t="str">
        <f>IF(LEN(B47)&lt;1,"",IF(COUNTIF($B$27:$B47,B47)=1,0,1))</f>
        <v/>
      </c>
    </row>
    <row r="48" spans="1:28" x14ac:dyDescent="0.3">
      <c r="A48" s="73">
        <v>22</v>
      </c>
      <c r="B48" s="30"/>
      <c r="C48" s="51"/>
      <c r="D48" s="108"/>
      <c r="E48" s="130" t="str">
        <f t="shared" si="0"/>
        <v/>
      </c>
      <c r="F48" s="106"/>
      <c r="G48" s="106"/>
      <c r="H48" s="106"/>
      <c r="I48" s="9"/>
      <c r="J48" s="9"/>
      <c r="K48" s="10"/>
      <c r="L48" s="12"/>
      <c r="M48" s="12"/>
      <c r="N48" s="11"/>
      <c r="O48" s="12"/>
      <c r="P48" s="39"/>
      <c r="Y48" t="str">
        <f>IF(LEN(B48)&lt;1,"",IF(COUNTIF($B$27:$B48,B48)=1,0,1))</f>
        <v/>
      </c>
    </row>
    <row r="49" spans="1:25" x14ac:dyDescent="0.3">
      <c r="A49" s="73">
        <v>23</v>
      </c>
      <c r="B49" s="30"/>
      <c r="C49" s="51"/>
      <c r="D49" s="108"/>
      <c r="E49" s="130" t="str">
        <f t="shared" si="0"/>
        <v/>
      </c>
      <c r="F49" s="106"/>
      <c r="G49" s="106"/>
      <c r="H49" s="106"/>
      <c r="I49" s="9"/>
      <c r="J49" s="9"/>
      <c r="K49" s="10"/>
      <c r="L49" s="12"/>
      <c r="M49" s="12"/>
      <c r="N49" s="11"/>
      <c r="O49" s="12"/>
      <c r="P49" s="39"/>
      <c r="Y49" t="str">
        <f>IF(LEN(B49)&lt;1,"",IF(COUNTIF($B$27:$B49,B49)=1,0,1))</f>
        <v/>
      </c>
    </row>
    <row r="50" spans="1:25" x14ac:dyDescent="0.3">
      <c r="A50" s="73">
        <v>24</v>
      </c>
      <c r="B50" s="30"/>
      <c r="C50" s="51"/>
      <c r="D50" s="108"/>
      <c r="E50" s="130" t="str">
        <f t="shared" si="0"/>
        <v/>
      </c>
      <c r="F50" s="106"/>
      <c r="G50" s="106"/>
      <c r="H50" s="106"/>
      <c r="I50" s="9"/>
      <c r="J50" s="9"/>
      <c r="K50" s="10"/>
      <c r="L50" s="12"/>
      <c r="M50" s="12"/>
      <c r="N50" s="11"/>
      <c r="O50" s="12"/>
      <c r="P50" s="39"/>
      <c r="Y50" t="str">
        <f>IF(LEN(B50)&lt;1,"",IF(COUNTIF($B$27:$B50,B50)=1,0,1))</f>
        <v/>
      </c>
    </row>
    <row r="51" spans="1:25" x14ac:dyDescent="0.3">
      <c r="A51" s="73">
        <v>25</v>
      </c>
      <c r="B51" s="30"/>
      <c r="C51" s="51"/>
      <c r="D51" s="108"/>
      <c r="E51" s="130" t="str">
        <f t="shared" si="0"/>
        <v/>
      </c>
      <c r="F51" s="106"/>
      <c r="G51" s="106"/>
      <c r="H51" s="106"/>
      <c r="I51" s="9"/>
      <c r="J51" s="9"/>
      <c r="K51" s="10"/>
      <c r="L51" s="12"/>
      <c r="M51" s="12"/>
      <c r="N51" s="11"/>
      <c r="O51" s="12"/>
      <c r="P51" s="39"/>
      <c r="Y51" t="str">
        <f>IF(LEN(B51)&lt;1,"",IF(COUNTIF($B$27:$B51,B51)=1,0,1))</f>
        <v/>
      </c>
    </row>
    <row r="52" spans="1:25" x14ac:dyDescent="0.3">
      <c r="A52" s="73">
        <v>26</v>
      </c>
      <c r="B52" s="30"/>
      <c r="C52" s="51"/>
      <c r="D52" s="108"/>
      <c r="E52" s="130" t="str">
        <f t="shared" si="0"/>
        <v/>
      </c>
      <c r="F52" s="106"/>
      <c r="G52" s="106"/>
      <c r="H52" s="106"/>
      <c r="I52" s="9"/>
      <c r="J52" s="9"/>
      <c r="K52" s="10"/>
      <c r="L52" s="12"/>
      <c r="M52" s="12"/>
      <c r="N52" s="11"/>
      <c r="O52" s="12"/>
      <c r="P52" s="39"/>
      <c r="Y52" t="str">
        <f>IF(LEN(B52)&lt;1,"",IF(COUNTIF($B$27:$B52,B52)=1,0,1))</f>
        <v/>
      </c>
    </row>
    <row r="53" spans="1:25" x14ac:dyDescent="0.3">
      <c r="A53" s="73">
        <v>27</v>
      </c>
      <c r="B53" s="30"/>
      <c r="C53" s="51"/>
      <c r="D53" s="108"/>
      <c r="E53" s="130" t="str">
        <f t="shared" si="0"/>
        <v/>
      </c>
      <c r="F53" s="106"/>
      <c r="G53" s="106"/>
      <c r="H53" s="106"/>
      <c r="I53" s="9"/>
      <c r="J53" s="9"/>
      <c r="K53" s="10"/>
      <c r="L53" s="12"/>
      <c r="M53" s="12"/>
      <c r="N53" s="11"/>
      <c r="O53" s="12"/>
      <c r="P53" s="39"/>
      <c r="Y53" t="str">
        <f>IF(LEN(B53)&lt;1,"",IF(COUNTIF($B$27:$B53,B53)=1,0,1))</f>
        <v/>
      </c>
    </row>
    <row r="54" spans="1:25" x14ac:dyDescent="0.3">
      <c r="A54" s="73">
        <v>28</v>
      </c>
      <c r="B54" s="30"/>
      <c r="C54" s="51"/>
      <c r="D54" s="108"/>
      <c r="E54" s="130" t="str">
        <f t="shared" si="0"/>
        <v/>
      </c>
      <c r="F54" s="106"/>
      <c r="G54" s="106"/>
      <c r="H54" s="106"/>
      <c r="I54" s="9"/>
      <c r="J54" s="9"/>
      <c r="K54" s="10"/>
      <c r="L54" s="12"/>
      <c r="M54" s="12"/>
      <c r="N54" s="11"/>
      <c r="O54" s="12"/>
      <c r="P54" s="39"/>
      <c r="Y54" t="str">
        <f>IF(LEN(B54)&lt;1,"",IF(COUNTIF($B$27:$B54,B54)=1,0,1))</f>
        <v/>
      </c>
    </row>
    <row r="55" spans="1:25" x14ac:dyDescent="0.3">
      <c r="A55" s="73">
        <v>29</v>
      </c>
      <c r="B55" s="30"/>
      <c r="C55" s="51"/>
      <c r="D55" s="108"/>
      <c r="E55" s="130" t="str">
        <f t="shared" si="0"/>
        <v/>
      </c>
      <c r="F55" s="106"/>
      <c r="G55" s="106"/>
      <c r="H55" s="106"/>
      <c r="I55" s="9"/>
      <c r="J55" s="9"/>
      <c r="K55" s="10"/>
      <c r="L55" s="12"/>
      <c r="M55" s="12"/>
      <c r="N55" s="11"/>
      <c r="O55" s="12"/>
      <c r="P55" s="39"/>
      <c r="Y55" t="str">
        <f>IF(LEN(B55)&lt;1,"",IF(COUNTIF($B$27:$B55,B55)=1,0,1))</f>
        <v/>
      </c>
    </row>
    <row r="56" spans="1:25" x14ac:dyDescent="0.3">
      <c r="A56" s="73">
        <v>30</v>
      </c>
      <c r="B56" s="30"/>
      <c r="C56" s="51"/>
      <c r="D56" s="108"/>
      <c r="E56" s="130" t="str">
        <f t="shared" si="0"/>
        <v/>
      </c>
      <c r="F56" s="106"/>
      <c r="G56" s="106"/>
      <c r="H56" s="106"/>
      <c r="I56" s="9"/>
      <c r="J56" s="9"/>
      <c r="K56" s="10"/>
      <c r="L56" s="12"/>
      <c r="M56" s="12"/>
      <c r="N56" s="11"/>
      <c r="O56" s="12"/>
      <c r="P56" s="39"/>
      <c r="Y56" t="str">
        <f>IF(LEN(B56)&lt;1,"",IF(COUNTIF($B$27:$B56,B56)=1,0,1))</f>
        <v/>
      </c>
    </row>
    <row r="57" spans="1:25" x14ac:dyDescent="0.3">
      <c r="A57" s="73">
        <v>31</v>
      </c>
      <c r="B57" s="30"/>
      <c r="C57" s="51"/>
      <c r="D57" s="108"/>
      <c r="E57" s="130" t="str">
        <f t="shared" si="0"/>
        <v/>
      </c>
      <c r="F57" s="106"/>
      <c r="G57" s="106"/>
      <c r="H57" s="106"/>
      <c r="I57" s="9"/>
      <c r="J57" s="9"/>
      <c r="K57" s="10"/>
      <c r="L57" s="12"/>
      <c r="M57" s="12"/>
      <c r="N57" s="11"/>
      <c r="O57" s="12"/>
      <c r="P57" s="39"/>
      <c r="Y57" t="str">
        <f>IF(LEN(B57)&lt;1,"",IF(COUNTIF($B$27:$B57,B57)=1,0,1))</f>
        <v/>
      </c>
    </row>
    <row r="58" spans="1:25" x14ac:dyDescent="0.3">
      <c r="A58" s="73">
        <v>32</v>
      </c>
      <c r="B58" s="30"/>
      <c r="C58" s="51"/>
      <c r="D58" s="108"/>
      <c r="E58" s="130" t="str">
        <f t="shared" si="0"/>
        <v/>
      </c>
      <c r="F58" s="106"/>
      <c r="G58" s="106"/>
      <c r="H58" s="106"/>
      <c r="I58" s="9"/>
      <c r="J58" s="9"/>
      <c r="K58" s="10"/>
      <c r="L58" s="12"/>
      <c r="M58" s="12"/>
      <c r="N58" s="11"/>
      <c r="O58" s="12"/>
      <c r="P58" s="39"/>
      <c r="Y58" t="str">
        <f>IF(LEN(B58)&lt;1,"",IF(COUNTIF($B$27:$B58,B58)=1,0,1))</f>
        <v/>
      </c>
    </row>
    <row r="59" spans="1:25" x14ac:dyDescent="0.3">
      <c r="A59" s="73">
        <v>33</v>
      </c>
      <c r="B59" s="30"/>
      <c r="C59" s="51"/>
      <c r="D59" s="108"/>
      <c r="E59" s="130" t="str">
        <f t="shared" ref="E59:E76" si="1">IFERROR(IF(C59="Search Extended List",INDEX(CASRN,MATCH(D59,FGHG_List_Long,0)),INDEX(CASRN,MATCH(C59:C109,FGHG_List_Long,0))),"")</f>
        <v/>
      </c>
      <c r="F59" s="106"/>
      <c r="G59" s="106"/>
      <c r="H59" s="106"/>
      <c r="I59" s="9"/>
      <c r="J59" s="9"/>
      <c r="K59" s="10"/>
      <c r="L59" s="12"/>
      <c r="M59" s="12"/>
      <c r="N59" s="11"/>
      <c r="O59" s="12"/>
      <c r="P59" s="39"/>
      <c r="Y59" t="str">
        <f>IF(LEN(B59)&lt;1,"",IF(COUNTIF($B$27:$B59,B59)=1,0,1))</f>
        <v/>
      </c>
    </row>
    <row r="60" spans="1:25" x14ac:dyDescent="0.3">
      <c r="A60" s="73">
        <v>34</v>
      </c>
      <c r="B60" s="30"/>
      <c r="C60" s="51"/>
      <c r="D60" s="108"/>
      <c r="E60" s="130" t="str">
        <f t="shared" si="1"/>
        <v/>
      </c>
      <c r="F60" s="106"/>
      <c r="G60" s="106"/>
      <c r="H60" s="106"/>
      <c r="I60" s="9"/>
      <c r="J60" s="9"/>
      <c r="K60" s="10"/>
      <c r="L60" s="12"/>
      <c r="M60" s="12"/>
      <c r="N60" s="11"/>
      <c r="O60" s="12"/>
      <c r="P60" s="39"/>
      <c r="Y60" t="str">
        <f>IF(LEN(B60)&lt;1,"",IF(COUNTIF($B$27:$B60,B60)=1,0,1))</f>
        <v/>
      </c>
    </row>
    <row r="61" spans="1:25" x14ac:dyDescent="0.3">
      <c r="A61" s="73">
        <v>35</v>
      </c>
      <c r="B61" s="30"/>
      <c r="C61" s="51"/>
      <c r="D61" s="108"/>
      <c r="E61" s="130" t="str">
        <f t="shared" si="1"/>
        <v/>
      </c>
      <c r="F61" s="106"/>
      <c r="G61" s="106"/>
      <c r="H61" s="106"/>
      <c r="I61" s="9"/>
      <c r="J61" s="9"/>
      <c r="K61" s="10"/>
      <c r="L61" s="12"/>
      <c r="M61" s="12"/>
      <c r="N61" s="11"/>
      <c r="O61" s="12"/>
      <c r="P61" s="39"/>
      <c r="Y61" t="str">
        <f>IF(LEN(B61)&lt;1,"",IF(COUNTIF($B$27:$B61,B61)=1,0,1))</f>
        <v/>
      </c>
    </row>
    <row r="62" spans="1:25" x14ac:dyDescent="0.3">
      <c r="A62" s="73">
        <v>36</v>
      </c>
      <c r="B62" s="30"/>
      <c r="C62" s="51"/>
      <c r="D62" s="108"/>
      <c r="E62" s="130" t="str">
        <f t="shared" si="1"/>
        <v/>
      </c>
      <c r="F62" s="106"/>
      <c r="G62" s="106"/>
      <c r="H62" s="106"/>
      <c r="I62" s="9"/>
      <c r="J62" s="9"/>
      <c r="K62" s="10"/>
      <c r="L62" s="12"/>
      <c r="M62" s="12"/>
      <c r="N62" s="11"/>
      <c r="O62" s="12"/>
      <c r="P62" s="39"/>
      <c r="Y62" t="str">
        <f>IF(LEN(B62)&lt;1,"",IF(COUNTIF($B$27:$B62,B62)=1,0,1))</f>
        <v/>
      </c>
    </row>
    <row r="63" spans="1:25" x14ac:dyDescent="0.3">
      <c r="A63" s="73">
        <v>37</v>
      </c>
      <c r="B63" s="30"/>
      <c r="C63" s="51"/>
      <c r="D63" s="108"/>
      <c r="E63" s="130" t="str">
        <f t="shared" si="1"/>
        <v/>
      </c>
      <c r="F63" s="106"/>
      <c r="G63" s="106"/>
      <c r="H63" s="106"/>
      <c r="I63" s="9"/>
      <c r="J63" s="9"/>
      <c r="K63" s="10"/>
      <c r="L63" s="12"/>
      <c r="M63" s="12"/>
      <c r="N63" s="11"/>
      <c r="O63" s="12"/>
      <c r="P63" s="39"/>
      <c r="Y63" t="str">
        <f>IF(LEN(B63)&lt;1,"",IF(COUNTIF($B$27:$B63,B63)=1,0,1))</f>
        <v/>
      </c>
    </row>
    <row r="64" spans="1:25" x14ac:dyDescent="0.3">
      <c r="A64" s="73">
        <v>38</v>
      </c>
      <c r="B64" s="30"/>
      <c r="C64" s="51"/>
      <c r="D64" s="108"/>
      <c r="E64" s="130" t="str">
        <f t="shared" si="1"/>
        <v/>
      </c>
      <c r="F64" s="106"/>
      <c r="G64" s="106"/>
      <c r="H64" s="106"/>
      <c r="I64" s="9"/>
      <c r="J64" s="9"/>
      <c r="K64" s="10"/>
      <c r="L64" s="12"/>
      <c r="M64" s="12"/>
      <c r="N64" s="11"/>
      <c r="O64" s="12"/>
      <c r="P64" s="39"/>
      <c r="Y64" t="str">
        <f>IF(LEN(B64)&lt;1,"",IF(COUNTIF($B$27:$B64,B64)=1,0,1))</f>
        <v/>
      </c>
    </row>
    <row r="65" spans="1:25" x14ac:dyDescent="0.3">
      <c r="A65" s="73">
        <v>39</v>
      </c>
      <c r="B65" s="30"/>
      <c r="C65" s="51"/>
      <c r="D65" s="108"/>
      <c r="E65" s="130" t="str">
        <f t="shared" si="1"/>
        <v/>
      </c>
      <c r="F65" s="106"/>
      <c r="G65" s="106"/>
      <c r="H65" s="106"/>
      <c r="I65" s="9"/>
      <c r="J65" s="9"/>
      <c r="K65" s="10"/>
      <c r="L65" s="12"/>
      <c r="M65" s="12"/>
      <c r="N65" s="11"/>
      <c r="O65" s="12"/>
      <c r="P65" s="39"/>
      <c r="Y65" t="str">
        <f>IF(LEN(B65)&lt;1,"",IF(COUNTIF($B$27:$B65,B65)=1,0,1))</f>
        <v/>
      </c>
    </row>
    <row r="66" spans="1:25" x14ac:dyDescent="0.3">
      <c r="A66" s="73">
        <v>40</v>
      </c>
      <c r="B66" s="30"/>
      <c r="C66" s="51"/>
      <c r="D66" s="108"/>
      <c r="E66" s="130" t="str">
        <f t="shared" si="1"/>
        <v/>
      </c>
      <c r="F66" s="106"/>
      <c r="G66" s="106"/>
      <c r="H66" s="106"/>
      <c r="I66" s="9"/>
      <c r="J66" s="9"/>
      <c r="K66" s="10"/>
      <c r="L66" s="12"/>
      <c r="M66" s="12"/>
      <c r="N66" s="11"/>
      <c r="O66" s="12"/>
      <c r="P66" s="39"/>
      <c r="Y66" t="str">
        <f>IF(LEN(B66)&lt;1,"",IF(COUNTIF($B$27:$B66,B66)=1,0,1))</f>
        <v/>
      </c>
    </row>
    <row r="67" spans="1:25" x14ac:dyDescent="0.3">
      <c r="A67" s="73">
        <v>41</v>
      </c>
      <c r="B67" s="30"/>
      <c r="C67" s="51"/>
      <c r="D67" s="108"/>
      <c r="E67" s="130" t="str">
        <f t="shared" si="1"/>
        <v/>
      </c>
      <c r="F67" s="106"/>
      <c r="G67" s="106"/>
      <c r="H67" s="106"/>
      <c r="I67" s="9"/>
      <c r="J67" s="9"/>
      <c r="K67" s="10"/>
      <c r="L67" s="12"/>
      <c r="M67" s="12"/>
      <c r="N67" s="11"/>
      <c r="O67" s="12"/>
      <c r="P67" s="39"/>
      <c r="Y67" t="str">
        <f>IF(LEN(B67)&lt;1,"",IF(COUNTIF($B$27:$B67,B67)=1,0,1))</f>
        <v/>
      </c>
    </row>
    <row r="68" spans="1:25" x14ac:dyDescent="0.3">
      <c r="A68" s="73">
        <v>42</v>
      </c>
      <c r="B68" s="30"/>
      <c r="C68" s="51"/>
      <c r="D68" s="108"/>
      <c r="E68" s="130" t="str">
        <f t="shared" si="1"/>
        <v/>
      </c>
      <c r="F68" s="106"/>
      <c r="G68" s="106"/>
      <c r="H68" s="106"/>
      <c r="I68" s="9"/>
      <c r="J68" s="9"/>
      <c r="K68" s="10"/>
      <c r="L68" s="12"/>
      <c r="M68" s="12"/>
      <c r="N68" s="11"/>
      <c r="O68" s="12"/>
      <c r="P68" s="39"/>
      <c r="Y68" t="str">
        <f>IF(LEN(B68)&lt;1,"",IF(COUNTIF($B$27:$B68,B68)=1,0,1))</f>
        <v/>
      </c>
    </row>
    <row r="69" spans="1:25" x14ac:dyDescent="0.3">
      <c r="A69" s="73">
        <v>43</v>
      </c>
      <c r="B69" s="30"/>
      <c r="C69" s="51"/>
      <c r="D69" s="108"/>
      <c r="E69" s="130" t="str">
        <f t="shared" si="1"/>
        <v/>
      </c>
      <c r="F69" s="106"/>
      <c r="G69" s="106"/>
      <c r="H69" s="106"/>
      <c r="I69" s="9"/>
      <c r="J69" s="9"/>
      <c r="K69" s="10"/>
      <c r="L69" s="12"/>
      <c r="M69" s="12"/>
      <c r="N69" s="11"/>
      <c r="O69" s="12"/>
      <c r="P69" s="39"/>
      <c r="Y69" t="str">
        <f>IF(LEN(B69)&lt;1,"",IF(COUNTIF($B$27:$B69,B69)=1,0,1))</f>
        <v/>
      </c>
    </row>
    <row r="70" spans="1:25" x14ac:dyDescent="0.3">
      <c r="A70" s="73">
        <v>44</v>
      </c>
      <c r="B70" s="30"/>
      <c r="C70" s="51"/>
      <c r="D70" s="108"/>
      <c r="E70" s="130" t="str">
        <f t="shared" si="1"/>
        <v/>
      </c>
      <c r="F70" s="106"/>
      <c r="G70" s="106"/>
      <c r="H70" s="106"/>
      <c r="I70" s="9"/>
      <c r="J70" s="9"/>
      <c r="K70" s="10"/>
      <c r="L70" s="12"/>
      <c r="M70" s="12"/>
      <c r="N70" s="11"/>
      <c r="O70" s="12"/>
      <c r="P70" s="39"/>
      <c r="Y70" t="str">
        <f>IF(LEN(B70)&lt;1,"",IF(COUNTIF($B$27:$B70,B70)=1,0,1))</f>
        <v/>
      </c>
    </row>
    <row r="71" spans="1:25" x14ac:dyDescent="0.3">
      <c r="A71" s="73">
        <v>45</v>
      </c>
      <c r="B71" s="30"/>
      <c r="C71" s="51"/>
      <c r="D71" s="108"/>
      <c r="E71" s="130" t="str">
        <f t="shared" si="1"/>
        <v/>
      </c>
      <c r="F71" s="106"/>
      <c r="G71" s="106"/>
      <c r="H71" s="106"/>
      <c r="I71" s="9"/>
      <c r="J71" s="9"/>
      <c r="K71" s="10"/>
      <c r="L71" s="12"/>
      <c r="M71" s="12"/>
      <c r="N71" s="11"/>
      <c r="O71" s="12"/>
      <c r="P71" s="39"/>
      <c r="Y71" t="str">
        <f>IF(LEN(B71)&lt;1,"",IF(COUNTIF($B$27:$B71,B71)=1,0,1))</f>
        <v/>
      </c>
    </row>
    <row r="72" spans="1:25" x14ac:dyDescent="0.3">
      <c r="A72" s="73">
        <v>46</v>
      </c>
      <c r="B72" s="30"/>
      <c r="C72" s="51"/>
      <c r="D72" s="108"/>
      <c r="E72" s="130" t="str">
        <f t="shared" si="1"/>
        <v/>
      </c>
      <c r="F72" s="106"/>
      <c r="G72" s="106"/>
      <c r="H72" s="106"/>
      <c r="I72" s="9"/>
      <c r="J72" s="9"/>
      <c r="K72" s="10"/>
      <c r="L72" s="12"/>
      <c r="M72" s="12"/>
      <c r="N72" s="11"/>
      <c r="O72" s="12"/>
      <c r="P72" s="39"/>
      <c r="Y72" t="str">
        <f>IF(LEN(B72)&lt;1,"",IF(COUNTIF($B$27:$B72,B72)=1,0,1))</f>
        <v/>
      </c>
    </row>
    <row r="73" spans="1:25" x14ac:dyDescent="0.3">
      <c r="A73" s="73">
        <v>47</v>
      </c>
      <c r="B73" s="30"/>
      <c r="C73" s="51"/>
      <c r="D73" s="108"/>
      <c r="E73" s="130" t="str">
        <f t="shared" si="1"/>
        <v/>
      </c>
      <c r="F73" s="106"/>
      <c r="G73" s="106"/>
      <c r="H73" s="106"/>
      <c r="I73" s="9"/>
      <c r="J73" s="9"/>
      <c r="K73" s="10"/>
      <c r="L73" s="12"/>
      <c r="M73" s="12"/>
      <c r="N73" s="11"/>
      <c r="O73" s="12"/>
      <c r="P73" s="39"/>
      <c r="Y73" t="str">
        <f>IF(LEN(B73)&lt;1,"",IF(COUNTIF($B$27:$B73,B73)=1,0,1))</f>
        <v/>
      </c>
    </row>
    <row r="74" spans="1:25" x14ac:dyDescent="0.3">
      <c r="A74" s="73">
        <v>48</v>
      </c>
      <c r="B74" s="30"/>
      <c r="C74" s="51"/>
      <c r="D74" s="108"/>
      <c r="E74" s="130" t="str">
        <f t="shared" si="1"/>
        <v/>
      </c>
      <c r="F74" s="106"/>
      <c r="G74" s="106"/>
      <c r="H74" s="106"/>
      <c r="I74" s="9"/>
      <c r="J74" s="9"/>
      <c r="K74" s="10"/>
      <c r="L74" s="12"/>
      <c r="M74" s="12"/>
      <c r="N74" s="11"/>
      <c r="O74" s="12"/>
      <c r="P74" s="39"/>
      <c r="Y74" t="str">
        <f>IF(LEN(B74)&lt;1,"",IF(COUNTIF($B$27:$B74,B74)=1,0,1))</f>
        <v/>
      </c>
    </row>
    <row r="75" spans="1:25" x14ac:dyDescent="0.3">
      <c r="A75" s="73">
        <v>49</v>
      </c>
      <c r="B75" s="30"/>
      <c r="C75" s="51"/>
      <c r="D75" s="108"/>
      <c r="E75" s="130" t="str">
        <f t="shared" si="1"/>
        <v/>
      </c>
      <c r="F75" s="106"/>
      <c r="G75" s="106"/>
      <c r="H75" s="106"/>
      <c r="I75" s="9"/>
      <c r="J75" s="9"/>
      <c r="K75" s="10"/>
      <c r="L75" s="12"/>
      <c r="M75" s="12"/>
      <c r="N75" s="11"/>
      <c r="O75" s="12"/>
      <c r="P75" s="39"/>
      <c r="Y75" t="str">
        <f>IF(LEN(B75)&lt;1,"",IF(COUNTIF($B$27:$B75,B75)=1,0,1))</f>
        <v/>
      </c>
    </row>
    <row r="76" spans="1:25" x14ac:dyDescent="0.3">
      <c r="A76" s="73">
        <v>50</v>
      </c>
      <c r="B76" s="30"/>
      <c r="C76" s="51"/>
      <c r="D76" s="108"/>
      <c r="E76" s="130" t="str">
        <f t="shared" si="1"/>
        <v/>
      </c>
      <c r="F76" s="106"/>
      <c r="G76" s="106"/>
      <c r="H76" s="106"/>
      <c r="I76" s="9"/>
      <c r="J76" s="9"/>
      <c r="K76" s="10"/>
      <c r="L76" s="12"/>
      <c r="M76" s="12"/>
      <c r="N76" s="11"/>
      <c r="O76" s="12"/>
      <c r="P76" s="39"/>
      <c r="Y76" t="str">
        <f>IF(LEN(B76)&lt;1,"",IF(COUNTIF($B$27:$B76,B76)=1,0,1))</f>
        <v/>
      </c>
    </row>
  </sheetData>
  <sheetProtection password="CA05" sheet="1" objects="1" scenarios="1"/>
  <mergeCells count="27">
    <mergeCell ref="B22:N22"/>
    <mergeCell ref="B3:F3"/>
    <mergeCell ref="B4:F6"/>
    <mergeCell ref="B7:F7"/>
    <mergeCell ref="B9:F9"/>
    <mergeCell ref="C10:F10"/>
    <mergeCell ref="B15:C15"/>
    <mergeCell ref="C11:F11"/>
    <mergeCell ref="C12:F12"/>
    <mergeCell ref="B13:F13"/>
    <mergeCell ref="B14:C14"/>
    <mergeCell ref="D14:E14"/>
    <mergeCell ref="B16:C16"/>
    <mergeCell ref="B17:C17"/>
    <mergeCell ref="N25:N26"/>
    <mergeCell ref="O25:O26"/>
    <mergeCell ref="B25:B26"/>
    <mergeCell ref="P25:P26"/>
    <mergeCell ref="L25:L26"/>
    <mergeCell ref="H25:H26"/>
    <mergeCell ref="I25:I26"/>
    <mergeCell ref="J25:J26"/>
    <mergeCell ref="K25:K26"/>
    <mergeCell ref="C26:E26"/>
    <mergeCell ref="C25:D25"/>
    <mergeCell ref="F26:G26"/>
    <mergeCell ref="M25:M26"/>
  </mergeCells>
  <conditionalFormatting sqref="L27:L36">
    <cfRule type="expression" dxfId="77" priority="40" stopIfTrue="1">
      <formula>K27="Yes"</formula>
    </cfRule>
  </conditionalFormatting>
  <conditionalFormatting sqref="M27:M36">
    <cfRule type="expression" dxfId="76" priority="39" stopIfTrue="1">
      <formula>K27="Yes"</formula>
    </cfRule>
  </conditionalFormatting>
  <conditionalFormatting sqref="P27:P36">
    <cfRule type="expression" dxfId="75" priority="38" stopIfTrue="1">
      <formula>O27="Other (specify)"</formula>
    </cfRule>
  </conditionalFormatting>
  <conditionalFormatting sqref="N27:N36">
    <cfRule type="expression" dxfId="74" priority="37" stopIfTrue="1">
      <formula>K27="Yes"</formula>
    </cfRule>
  </conditionalFormatting>
  <conditionalFormatting sqref="O27:O36">
    <cfRule type="expression" dxfId="73" priority="36" stopIfTrue="1">
      <formula>K27="Yes"</formula>
    </cfRule>
  </conditionalFormatting>
  <conditionalFormatting sqref="G27:G36">
    <cfRule type="expression" dxfId="72" priority="35" stopIfTrue="1">
      <formula>#REF!="Other f-GHG chemical not listed"</formula>
    </cfRule>
  </conditionalFormatting>
  <conditionalFormatting sqref="I27:K36">
    <cfRule type="expression" dxfId="71" priority="41" stopIfTrue="1">
      <formula>#REF!="No"</formula>
    </cfRule>
  </conditionalFormatting>
  <conditionalFormatting sqref="D27:D76">
    <cfRule type="expression" dxfId="70" priority="32">
      <formula>$C27="Search Extended List"</formula>
    </cfRule>
  </conditionalFormatting>
  <conditionalFormatting sqref="H27:H36">
    <cfRule type="expression" dxfId="69" priority="31" stopIfTrue="1">
      <formula>#REF!="Other f-GHG chemical not listed"</formula>
    </cfRule>
  </conditionalFormatting>
  <conditionalFormatting sqref="F27:H76">
    <cfRule type="expression" dxfId="68" priority="30" stopIfTrue="1">
      <formula>$D27="Other f-GHG chemical not listed"</formula>
    </cfRule>
  </conditionalFormatting>
  <conditionalFormatting sqref="L37:L76">
    <cfRule type="expression" dxfId="67" priority="27" stopIfTrue="1">
      <formula>K37="Yes"</formula>
    </cfRule>
  </conditionalFormatting>
  <conditionalFormatting sqref="M37:M76">
    <cfRule type="expression" dxfId="66" priority="26" stopIfTrue="1">
      <formula>K37="Yes"</formula>
    </cfRule>
  </conditionalFormatting>
  <conditionalFormatting sqref="P37:P76">
    <cfRule type="expression" dxfId="65" priority="25" stopIfTrue="1">
      <formula>O37="Other (specify)"</formula>
    </cfRule>
  </conditionalFormatting>
  <conditionalFormatting sqref="N37:N76">
    <cfRule type="expression" dxfId="64" priority="24" stopIfTrue="1">
      <formula>K37="Yes"</formula>
    </cfRule>
  </conditionalFormatting>
  <conditionalFormatting sqref="O37:O76">
    <cfRule type="expression" dxfId="63" priority="23" stopIfTrue="1">
      <formula>K37="Yes"</formula>
    </cfRule>
  </conditionalFormatting>
  <conditionalFormatting sqref="G37:G76">
    <cfRule type="expression" dxfId="62" priority="22" stopIfTrue="1">
      <formula>#REF!="Other f-GHG chemical not listed"</formula>
    </cfRule>
  </conditionalFormatting>
  <conditionalFormatting sqref="I37:K76">
    <cfRule type="expression" dxfId="61" priority="28" stopIfTrue="1">
      <formula>#REF!="No"</formula>
    </cfRule>
  </conditionalFormatting>
  <conditionalFormatting sqref="D37:D76">
    <cfRule type="expression" dxfId="60" priority="19">
      <formula>$D37="Search Extended List"</formula>
    </cfRule>
  </conditionalFormatting>
  <conditionalFormatting sqref="H37:H76">
    <cfRule type="expression" dxfId="59" priority="18" stopIfTrue="1">
      <formula>#REF!="Other f-GHG chemical not listed"</formula>
    </cfRule>
  </conditionalFormatting>
  <conditionalFormatting sqref="F37:F76">
    <cfRule type="expression" dxfId="58" priority="17" stopIfTrue="1">
      <formula>#REF!="Other f-GHG chemical not listed"</formula>
    </cfRule>
  </conditionalFormatting>
  <conditionalFormatting sqref="E27:E76">
    <cfRule type="expression" dxfId="57" priority="7">
      <formula>$D27&lt;&gt;"Other F-GHG chemical not listed"</formula>
    </cfRule>
  </conditionalFormatting>
  <conditionalFormatting sqref="C27:C76">
    <cfRule type="expression" dxfId="56" priority="1241" stopIfTrue="1">
      <formula>#REF!="No"</formula>
    </cfRule>
  </conditionalFormatting>
  <dataValidations count="15">
    <dataValidation type="custom" allowBlank="1" showInputMessage="1" showErrorMessage="1" errorTitle="'Other F-GHG' match"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7:F76">
      <formula1>ISNA(MATCH(F27,FGHG_Sheet_List,0))</formula1>
    </dataValidation>
    <dataValidation type="list" allowBlank="1" showInputMessage="1" showErrorMessage="1" sqref="H27:H76">
      <formula1>FGHG_Category</formula1>
    </dataValidation>
    <dataValidation type="list" errorStyle="warning" allowBlank="1" showInputMessage="1" showErrorMessage="1" promptTitle="Identity of F-GHG and N2O" prompt="Provide the identity of each F-GHG and N2O produced by the process. " sqref="D27:D76">
      <formula1>FGHG_List_Long</formula1>
    </dataValidation>
    <dataValidation type="list" allowBlank="1" showInputMessage="1" showErrorMessage="1" promptTitle="Identity of F-GHG and N2O" prompt="Provide the identity of each F-GHG and N2O produced by the process. " sqref="C27:C76">
      <formula1>FGHG_List</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M27:M76">
      <formula1>0</formula1>
      <formula2>8784</formula2>
    </dataValidation>
    <dataValidation type="decimal" errorStyle="warning" operator="greaterThanOrEqual" allowBlank="1" showInputMessage="1" showErrorMessage="1" promptTitle="Transformed Mass" prompt="Enter the mass that was transformed at that facility (metric tons)" sqref="I27:I76">
      <formula1>0</formula1>
    </dataValidation>
    <dataValidation type="decimal" errorStyle="warning" operator="greaterThanOrEqual" allowBlank="1" showInputMessage="1" showErrorMessage="1" promptTitle="Transformed Mass" prompt="Enter the mass that fed into the transformation process (metric tons)" sqref="J27:J76">
      <formula1>0</formula1>
    </dataValidation>
    <dataValidation errorStyle="warning" allowBlank="1" showInputMessage="1" showErrorMessage="1" promptTitle="Other F-GHG" prompt="If available, enter the CASRN of the other chemical" sqref="G27:G76"/>
    <dataValidation type="list" errorStyle="warning" operator="greaterThanOrEqual" allowBlank="1" showInputMessage="1" showErrorMessage="1" promptTitle="Mass Measurement Method" prompt="Select the method used to estimate the missing data" sqref="O27:O76">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27:N76"/>
    <dataValidation type="list" errorStyle="warning" allowBlank="1" showInputMessage="1" showErrorMessage="1" promptTitle="Missing Data Procedure" prompt="Indicate whether the mass was determined using a missing data procedure." sqref="K27:K76">
      <formula1>"Yes, No"</formula1>
    </dataValidation>
    <dataValidation type="decimal" errorStyle="warning" operator="greaterThanOrEqual" allowBlank="1" showInputMessage="1" showErrorMessage="1" promptTitle="F-GHG/N2O Mass" prompt="Enter the mass determined using the missing data procedure (metric tons)" sqref="L27:L76">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27:E76"/>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from only from those enter on the Processes Tab" sqref="B27:B76">
      <formula1>OFFSET(TransIDList,0,0,TransIDCount,1)</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1"/>
  <sheetViews>
    <sheetView showGridLines="0" zoomScale="85" zoomScaleNormal="85" workbookViewId="0"/>
  </sheetViews>
  <sheetFormatPr defaultRowHeight="14.4" x14ac:dyDescent="0.3"/>
  <cols>
    <col min="2" max="3" width="40.77734375" customWidth="1"/>
    <col min="4" max="4" width="27.77734375" style="128" customWidth="1"/>
    <col min="5" max="5" width="41.44140625" customWidth="1"/>
    <col min="6" max="6" width="20.88671875" customWidth="1"/>
    <col min="7" max="7" width="50.77734375" customWidth="1"/>
    <col min="8" max="15" width="25.44140625" customWidth="1"/>
    <col min="21" max="21" width="0" hidden="1" customWidth="1"/>
    <col min="22" max="22" width="10" hidden="1" customWidth="1"/>
    <col min="23" max="34" width="0" hidden="1" customWidth="1"/>
  </cols>
  <sheetData>
    <row r="1" spans="2:6" ht="21" x14ac:dyDescent="0.3">
      <c r="B1" s="72" t="s">
        <v>62</v>
      </c>
      <c r="C1" s="72"/>
      <c r="D1" s="125"/>
      <c r="E1" s="53"/>
      <c r="F1" s="53"/>
    </row>
    <row r="2" spans="2:6" x14ac:dyDescent="0.3">
      <c r="B2" s="55"/>
      <c r="C2" s="54"/>
      <c r="D2" s="131"/>
      <c r="E2" s="53" t="str">
        <f>Processes!E2</f>
        <v>Updated: 01/25/2017</v>
      </c>
      <c r="F2" s="53"/>
    </row>
    <row r="3" spans="2:6" x14ac:dyDescent="0.3">
      <c r="B3" s="149" t="s">
        <v>304</v>
      </c>
      <c r="C3" s="150"/>
      <c r="D3" s="150"/>
      <c r="E3" s="150"/>
      <c r="F3" s="151"/>
    </row>
    <row r="4" spans="2:6" x14ac:dyDescent="0.3">
      <c r="B4" s="152" t="s">
        <v>670</v>
      </c>
      <c r="C4" s="153"/>
      <c r="D4" s="153"/>
      <c r="E4" s="153"/>
      <c r="F4" s="154"/>
    </row>
    <row r="5" spans="2:6" x14ac:dyDescent="0.3">
      <c r="B5" s="155"/>
      <c r="C5" s="156"/>
      <c r="D5" s="156"/>
      <c r="E5" s="156"/>
      <c r="F5" s="157"/>
    </row>
    <row r="6" spans="2:6" x14ac:dyDescent="0.3">
      <c r="B6" s="158"/>
      <c r="C6" s="159"/>
      <c r="D6" s="159"/>
      <c r="E6" s="159"/>
      <c r="F6" s="160"/>
    </row>
    <row r="7" spans="2:6" x14ac:dyDescent="0.3">
      <c r="B7" s="149" t="s">
        <v>305</v>
      </c>
      <c r="C7" s="150"/>
      <c r="D7" s="150"/>
      <c r="E7" s="150"/>
      <c r="F7" s="151"/>
    </row>
    <row r="8" spans="2:6" x14ac:dyDescent="0.3">
      <c r="B8" s="56" t="s">
        <v>299</v>
      </c>
      <c r="C8" s="57"/>
      <c r="D8" s="127"/>
      <c r="E8" s="57"/>
      <c r="F8" s="58"/>
    </row>
    <row r="9" spans="2:6" x14ac:dyDescent="0.3">
      <c r="B9" s="149" t="s">
        <v>306</v>
      </c>
      <c r="C9" s="150"/>
      <c r="D9" s="150"/>
      <c r="E9" s="150"/>
      <c r="F9" s="151"/>
    </row>
    <row r="10" spans="2:6" x14ac:dyDescent="0.3">
      <c r="B10" s="59" t="s">
        <v>312</v>
      </c>
      <c r="C10" s="161" t="s">
        <v>313</v>
      </c>
      <c r="D10" s="161"/>
      <c r="E10" s="161"/>
      <c r="F10" s="162"/>
    </row>
    <row r="11" spans="2:6" x14ac:dyDescent="0.3">
      <c r="B11" s="60" t="s">
        <v>307</v>
      </c>
      <c r="C11" s="146" t="s">
        <v>308</v>
      </c>
      <c r="D11" s="146"/>
      <c r="E11" s="146"/>
      <c r="F11" s="147"/>
    </row>
    <row r="12" spans="2:6" x14ac:dyDescent="0.3">
      <c r="B12" s="61" t="s">
        <v>309</v>
      </c>
      <c r="C12" s="164" t="s">
        <v>310</v>
      </c>
      <c r="D12" s="164"/>
      <c r="E12" s="164"/>
      <c r="F12" s="165"/>
    </row>
    <row r="13" spans="2:6" x14ac:dyDescent="0.3">
      <c r="B13" s="166" t="s">
        <v>311</v>
      </c>
      <c r="C13" s="166"/>
      <c r="D13" s="166"/>
      <c r="E13" s="166"/>
      <c r="F13" s="166"/>
    </row>
    <row r="14" spans="2:6" x14ac:dyDescent="0.3">
      <c r="B14" s="167" t="s">
        <v>5</v>
      </c>
      <c r="C14" s="163"/>
      <c r="D14" s="163" t="s">
        <v>75</v>
      </c>
      <c r="E14" s="163"/>
      <c r="F14" s="62"/>
    </row>
    <row r="15" spans="2:6" x14ac:dyDescent="0.3">
      <c r="B15" s="168" t="s">
        <v>6</v>
      </c>
      <c r="C15" s="169"/>
      <c r="D15" s="70" t="s">
        <v>87</v>
      </c>
      <c r="E15" s="70"/>
      <c r="F15" s="63"/>
    </row>
    <row r="16" spans="2:6" x14ac:dyDescent="0.3">
      <c r="B16" s="168" t="s">
        <v>302</v>
      </c>
      <c r="C16" s="169"/>
      <c r="D16" s="70" t="s">
        <v>76</v>
      </c>
      <c r="E16" s="64"/>
      <c r="F16" s="63"/>
    </row>
    <row r="17" spans="1:26" x14ac:dyDescent="0.3">
      <c r="B17" s="170" t="s">
        <v>123</v>
      </c>
      <c r="C17" s="171"/>
      <c r="D17" s="71"/>
      <c r="E17" s="144"/>
      <c r="F17" s="65"/>
    </row>
    <row r="18" spans="1:26" ht="17.399999999999999" x14ac:dyDescent="0.3">
      <c r="B18" s="1"/>
      <c r="C18" s="41"/>
      <c r="D18" s="132"/>
    </row>
    <row r="19" spans="1:26" x14ac:dyDescent="0.3">
      <c r="B19" s="2"/>
      <c r="C19" s="41"/>
      <c r="D19" s="132"/>
    </row>
    <row r="20" spans="1:26" x14ac:dyDescent="0.3">
      <c r="C20" s="29"/>
    </row>
    <row r="21" spans="1:26" ht="17.399999999999999" x14ac:dyDescent="0.3">
      <c r="B21" s="46" t="s">
        <v>75</v>
      </c>
      <c r="C21" s="40"/>
      <c r="D21" s="5"/>
      <c r="E21" s="5"/>
      <c r="F21" s="5"/>
      <c r="G21" s="5"/>
      <c r="H21" s="5"/>
      <c r="I21" s="5"/>
      <c r="J21" s="4"/>
      <c r="K21" s="4"/>
      <c r="L21" s="4"/>
      <c r="M21" s="4"/>
      <c r="N21" s="4"/>
      <c r="O21" s="4"/>
      <c r="P21" s="4"/>
      <c r="Q21" s="4"/>
    </row>
    <row r="22" spans="1:26" ht="17.399999999999999" x14ac:dyDescent="0.3">
      <c r="B22" s="46"/>
      <c r="C22" s="40"/>
      <c r="D22" s="5"/>
      <c r="E22" s="5"/>
      <c r="F22" s="5"/>
      <c r="G22" s="5"/>
      <c r="H22" s="5"/>
      <c r="I22" s="5"/>
      <c r="J22" s="4"/>
      <c r="K22" s="4"/>
      <c r="L22" s="4"/>
      <c r="M22" s="4"/>
      <c r="N22" s="4"/>
      <c r="O22" s="4"/>
      <c r="P22" s="4"/>
      <c r="Q22" s="4"/>
    </row>
    <row r="23" spans="1:26" ht="44.25" customHeight="1" x14ac:dyDescent="0.3">
      <c r="B23" s="148" t="s">
        <v>79</v>
      </c>
      <c r="C23" s="148"/>
      <c r="D23" s="148"/>
      <c r="E23" s="148"/>
      <c r="F23" s="148"/>
      <c r="G23" s="79"/>
      <c r="H23" s="79"/>
      <c r="I23" s="79"/>
      <c r="J23" s="79"/>
      <c r="K23" s="79"/>
      <c r="L23" s="79"/>
      <c r="M23" s="79"/>
      <c r="N23" s="79"/>
      <c r="O23" s="79"/>
      <c r="P23" s="79"/>
      <c r="Q23" s="79"/>
    </row>
    <row r="24" spans="1:26" ht="18" thickBot="1" x14ac:dyDescent="0.35">
      <c r="B24" s="49"/>
      <c r="C24" s="40"/>
      <c r="D24" s="5"/>
      <c r="E24" s="5"/>
      <c r="F24" s="5"/>
      <c r="G24" s="5"/>
      <c r="H24" s="5"/>
      <c r="I24" s="5"/>
      <c r="J24" s="4"/>
      <c r="K24" s="4"/>
      <c r="L24" s="4"/>
      <c r="M24" s="4"/>
      <c r="N24" s="4"/>
      <c r="O24" s="4"/>
      <c r="P24" s="4"/>
      <c r="Q24" s="4"/>
    </row>
    <row r="25" spans="1:26" ht="45" customHeight="1" thickBot="1" x14ac:dyDescent="0.35">
      <c r="B25" s="179" t="s">
        <v>334</v>
      </c>
      <c r="C25" s="180"/>
      <c r="D25" s="133"/>
      <c r="I25" s="5"/>
      <c r="J25" s="4"/>
      <c r="K25" s="4"/>
      <c r="L25" s="4"/>
      <c r="M25" s="4"/>
      <c r="N25" s="4"/>
      <c r="O25" s="4"/>
      <c r="P25" s="4"/>
      <c r="Q25" s="4"/>
    </row>
    <row r="26" spans="1:26" ht="37.5" customHeight="1" x14ac:dyDescent="0.3">
      <c r="B26" s="178" t="str">
        <f>IF(D25="Yes","Based on your selection, you are required to fill out the mass of each F-GHG destroyed in Table 3a below",IF(D25="No","Based on your section, you are not required to fill out the information required in Table 3a below",""))</f>
        <v/>
      </c>
      <c r="C26" s="178"/>
      <c r="D26" s="178"/>
      <c r="E26" s="37"/>
      <c r="F26" s="37"/>
      <c r="G26" s="37"/>
      <c r="H26" s="5"/>
      <c r="I26" s="5"/>
      <c r="J26" s="4"/>
      <c r="K26" s="4"/>
      <c r="L26" s="4"/>
      <c r="M26" s="4"/>
      <c r="N26" s="4"/>
      <c r="O26" s="4"/>
      <c r="P26" s="4"/>
      <c r="Q26" s="4"/>
    </row>
    <row r="27" spans="1:26" ht="53.25" customHeight="1" x14ac:dyDescent="0.3">
      <c r="B27" s="89" t="str">
        <f ca="1">IF(ISERROR(Y31),"",IF(Y31&gt;0,$Y$37,""))</f>
        <v/>
      </c>
      <c r="C27" s="181"/>
      <c r="D27" s="181"/>
      <c r="H27" s="38"/>
      <c r="I27" s="38"/>
      <c r="J27" s="4"/>
      <c r="K27" s="4"/>
      <c r="L27" s="4"/>
      <c r="M27" s="4"/>
      <c r="N27" s="4"/>
      <c r="O27" s="4"/>
      <c r="P27" s="4"/>
      <c r="Q27" s="4"/>
    </row>
    <row r="28" spans="1:26" ht="17.25" customHeight="1" x14ac:dyDescent="0.3">
      <c r="B28" s="172" t="s">
        <v>315</v>
      </c>
      <c r="C28" s="172"/>
      <c r="D28" s="122" t="s">
        <v>124</v>
      </c>
      <c r="E28" s="98" t="s">
        <v>59</v>
      </c>
      <c r="F28" s="98" t="s">
        <v>3</v>
      </c>
      <c r="G28" s="184" t="s">
        <v>331</v>
      </c>
      <c r="H28" s="182" t="s">
        <v>335</v>
      </c>
      <c r="I28" s="182" t="s">
        <v>336</v>
      </c>
      <c r="J28" s="182" t="s">
        <v>338</v>
      </c>
      <c r="K28" s="182" t="s">
        <v>337</v>
      </c>
      <c r="L28" s="182" t="s">
        <v>339</v>
      </c>
      <c r="M28" s="182" t="s">
        <v>340</v>
      </c>
      <c r="N28" s="182" t="s">
        <v>341</v>
      </c>
      <c r="O28" s="172" t="s">
        <v>342</v>
      </c>
      <c r="P28" s="4"/>
      <c r="Q28" s="4"/>
      <c r="Y28" s="83" t="s">
        <v>367</v>
      </c>
      <c r="Z28" s="84"/>
    </row>
    <row r="29" spans="1:26" ht="92.25" customHeight="1" x14ac:dyDescent="0.3">
      <c r="B29" s="172" t="s">
        <v>571</v>
      </c>
      <c r="C29" s="172"/>
      <c r="D29" s="172"/>
      <c r="E29" s="173" t="s">
        <v>325</v>
      </c>
      <c r="F29" s="174"/>
      <c r="G29" s="185"/>
      <c r="H29" s="183"/>
      <c r="I29" s="183"/>
      <c r="J29" s="183"/>
      <c r="K29" s="183"/>
      <c r="L29" s="183"/>
      <c r="M29" s="183"/>
      <c r="N29" s="183"/>
      <c r="O29" s="172"/>
      <c r="P29" s="4"/>
      <c r="Q29" s="4"/>
      <c r="V29" s="88" t="s">
        <v>373</v>
      </c>
      <c r="W29" s="88">
        <f>SUM(V30:V69)</f>
        <v>0</v>
      </c>
      <c r="Y29" s="83" t="s">
        <v>377</v>
      </c>
      <c r="Z29" s="85"/>
    </row>
    <row r="30" spans="1:26" x14ac:dyDescent="0.3">
      <c r="A30" s="73">
        <v>1</v>
      </c>
      <c r="B30" s="52"/>
      <c r="C30" s="93"/>
      <c r="D30" s="123" t="str">
        <f t="shared" ref="D30:D69" si="0">IFERROR(IF(B30="Search Extended List",INDEX(CASRN,MATCH(C30,FGHG_List_Long,0)),INDEX(CASRN,MATCH(B30:B69,FGHG_List_Long,0))),"")</f>
        <v/>
      </c>
      <c r="E30" s="105"/>
      <c r="F30" s="105"/>
      <c r="G30" s="105"/>
      <c r="H30" s="52"/>
      <c r="I30" s="52"/>
      <c r="J30" s="76"/>
      <c r="K30" s="109"/>
      <c r="L30" s="109"/>
      <c r="M30" s="105"/>
      <c r="N30" s="109"/>
      <c r="O30" s="110"/>
      <c r="P30" s="4"/>
      <c r="Q30" s="4"/>
      <c r="V30" t="str">
        <f>IF(LEN(B30)&lt;1,"",IF(COUNTIF($B$30:$B30,B30)=1,0,1))</f>
        <v/>
      </c>
      <c r="Y30" s="86" t="e">
        <f>MATCH("*",B30:B69,-1)</f>
        <v>#N/A</v>
      </c>
      <c r="Z30" s="84" t="s">
        <v>368</v>
      </c>
    </row>
    <row r="31" spans="1:26" x14ac:dyDescent="0.3">
      <c r="A31" s="73">
        <v>2</v>
      </c>
      <c r="B31" s="9"/>
      <c r="C31" s="94"/>
      <c r="D31" s="124" t="str">
        <f t="shared" si="0"/>
        <v/>
      </c>
      <c r="E31" s="106"/>
      <c r="F31" s="106"/>
      <c r="G31" s="106"/>
      <c r="H31" s="9"/>
      <c r="I31" s="9"/>
      <c r="J31" s="10"/>
      <c r="K31" s="111"/>
      <c r="L31" s="111"/>
      <c r="M31" s="106"/>
      <c r="N31" s="111"/>
      <c r="O31" s="112"/>
      <c r="P31" s="4"/>
      <c r="Q31" s="4"/>
      <c r="V31" t="str">
        <f>IF(LEN(B31)&lt;1,"",IF(COUNTIF($B$30:$B31,B31)=1,0,1))</f>
        <v/>
      </c>
      <c r="Y31" s="86" t="e">
        <f t="array" aca="1" ref="Y31" ca="1">MIN(IF(LEN(OFFSET(B30,0,0,Y30-1,1))=0,ROW(OFFSET(B30,0,0,Y30-1,1))))</f>
        <v>#N/A</v>
      </c>
      <c r="Z31" s="84" t="s">
        <v>369</v>
      </c>
    </row>
    <row r="32" spans="1:26" x14ac:dyDescent="0.3">
      <c r="A32" s="73">
        <v>3</v>
      </c>
      <c r="B32" s="9"/>
      <c r="C32" s="94"/>
      <c r="D32" s="124" t="str">
        <f t="shared" si="0"/>
        <v/>
      </c>
      <c r="E32" s="106"/>
      <c r="F32" s="106"/>
      <c r="G32" s="106"/>
      <c r="H32" s="9"/>
      <c r="I32" s="9"/>
      <c r="J32" s="10"/>
      <c r="K32" s="111"/>
      <c r="L32" s="111"/>
      <c r="M32" s="106"/>
      <c r="N32" s="111"/>
      <c r="O32" s="112"/>
      <c r="P32" s="4"/>
      <c r="Q32" s="4"/>
      <c r="V32" t="str">
        <f>IF(LEN(B32)&lt;1,"",IF(COUNTIF($B$30:$B32,B32)=1,0,1))</f>
        <v/>
      </c>
    </row>
    <row r="33" spans="1:25" x14ac:dyDescent="0.3">
      <c r="A33" s="73">
        <v>4</v>
      </c>
      <c r="B33" s="9"/>
      <c r="C33" s="94"/>
      <c r="D33" s="124" t="str">
        <f t="shared" si="0"/>
        <v/>
      </c>
      <c r="E33" s="106"/>
      <c r="F33" s="106"/>
      <c r="G33" s="106"/>
      <c r="H33" s="9"/>
      <c r="I33" s="9"/>
      <c r="J33" s="10"/>
      <c r="K33" s="111"/>
      <c r="L33" s="111"/>
      <c r="M33" s="106"/>
      <c r="N33" s="111"/>
      <c r="O33" s="112"/>
      <c r="P33" s="4"/>
      <c r="Q33" s="4"/>
      <c r="V33" t="str">
        <f>IF(LEN(B33)&lt;1,"",IF(COUNTIF($B$30:$B33,B33)=1,0,1))</f>
        <v/>
      </c>
    </row>
    <row r="34" spans="1:25" x14ac:dyDescent="0.3">
      <c r="A34" s="73">
        <v>5</v>
      </c>
      <c r="B34" s="9"/>
      <c r="C34" s="94"/>
      <c r="D34" s="124" t="str">
        <f t="shared" si="0"/>
        <v/>
      </c>
      <c r="E34" s="106"/>
      <c r="F34" s="106"/>
      <c r="G34" s="106"/>
      <c r="H34" s="9"/>
      <c r="I34" s="9"/>
      <c r="J34" s="10"/>
      <c r="K34" s="111"/>
      <c r="L34" s="111"/>
      <c r="M34" s="106"/>
      <c r="N34" s="111"/>
      <c r="O34" s="112"/>
      <c r="P34" s="4"/>
      <c r="Q34" s="4"/>
      <c r="V34" t="str">
        <f>IF(LEN(B34)&lt;1,"",IF(COUNTIF($B$30:$B34,B34)=1,0,1))</f>
        <v/>
      </c>
    </row>
    <row r="35" spans="1:25" x14ac:dyDescent="0.3">
      <c r="A35" s="73">
        <v>6</v>
      </c>
      <c r="B35" s="52"/>
      <c r="C35" s="94"/>
      <c r="D35" s="124" t="str">
        <f t="shared" si="0"/>
        <v/>
      </c>
      <c r="E35" s="106"/>
      <c r="F35" s="106"/>
      <c r="G35" s="106"/>
      <c r="H35" s="9"/>
      <c r="I35" s="9"/>
      <c r="J35" s="10"/>
      <c r="K35" s="111"/>
      <c r="L35" s="111"/>
      <c r="M35" s="106"/>
      <c r="N35" s="111"/>
      <c r="O35" s="112"/>
      <c r="P35" s="4"/>
      <c r="Q35" s="4"/>
      <c r="V35" t="str">
        <f>IF(LEN(B35)&lt;1,"",IF(COUNTIF($B$30:$B35,B35)=1,0,1))</f>
        <v/>
      </c>
    </row>
    <row r="36" spans="1:25" x14ac:dyDescent="0.3">
      <c r="A36" s="73">
        <v>7</v>
      </c>
      <c r="B36" s="9"/>
      <c r="C36" s="94"/>
      <c r="D36" s="124" t="str">
        <f t="shared" si="0"/>
        <v/>
      </c>
      <c r="E36" s="106"/>
      <c r="F36" s="106"/>
      <c r="G36" s="106"/>
      <c r="H36" s="9"/>
      <c r="I36" s="9"/>
      <c r="J36" s="10"/>
      <c r="K36" s="111"/>
      <c r="L36" s="111"/>
      <c r="M36" s="106"/>
      <c r="N36" s="111"/>
      <c r="O36" s="112"/>
      <c r="P36" s="4"/>
      <c r="Q36" s="4"/>
      <c r="V36" t="str">
        <f>IF(LEN(B36)&lt;1,"",IF(COUNTIF($B$30:$B36,B36)=1,0,1))</f>
        <v/>
      </c>
      <c r="Y36" s="87" t="s">
        <v>370</v>
      </c>
    </row>
    <row r="37" spans="1:25" x14ac:dyDescent="0.3">
      <c r="A37" s="73">
        <v>8</v>
      </c>
      <c r="B37" s="9"/>
      <c r="C37" s="94"/>
      <c r="D37" s="124" t="str">
        <f t="shared" si="0"/>
        <v/>
      </c>
      <c r="E37" s="106"/>
      <c r="F37" s="106"/>
      <c r="G37" s="106"/>
      <c r="H37" s="9"/>
      <c r="I37" s="9"/>
      <c r="J37" s="10"/>
      <c r="K37" s="111"/>
      <c r="L37" s="111"/>
      <c r="M37" s="106"/>
      <c r="N37" s="111"/>
      <c r="O37" s="112"/>
      <c r="P37" s="4"/>
      <c r="Q37" s="4"/>
      <c r="V37" t="str">
        <f>IF(LEN(B37)&lt;1,"",IF(COUNTIF($B$30:$B37,B37)=1,0,1))</f>
        <v/>
      </c>
      <c r="Y37" s="84" t="s">
        <v>371</v>
      </c>
    </row>
    <row r="38" spans="1:25" x14ac:dyDescent="0.3">
      <c r="A38" s="73">
        <v>9</v>
      </c>
      <c r="B38" s="9"/>
      <c r="C38" s="94"/>
      <c r="D38" s="124" t="str">
        <f t="shared" si="0"/>
        <v/>
      </c>
      <c r="E38" s="106"/>
      <c r="F38" s="106"/>
      <c r="G38" s="106"/>
      <c r="H38" s="9"/>
      <c r="I38" s="9"/>
      <c r="J38" s="10"/>
      <c r="K38" s="111"/>
      <c r="L38" s="111"/>
      <c r="M38" s="106"/>
      <c r="N38" s="111"/>
      <c r="O38" s="112"/>
      <c r="P38" s="4"/>
      <c r="Q38" s="4"/>
      <c r="V38" t="str">
        <f>IF(LEN(B38)&lt;1,"",IF(COUNTIF($B$30:$B38,B38)=1,0,1))</f>
        <v/>
      </c>
    </row>
    <row r="39" spans="1:25" x14ac:dyDescent="0.3">
      <c r="A39" s="73">
        <v>10</v>
      </c>
      <c r="B39" s="9"/>
      <c r="C39" s="94"/>
      <c r="D39" s="124" t="str">
        <f t="shared" si="0"/>
        <v/>
      </c>
      <c r="E39" s="106"/>
      <c r="F39" s="106"/>
      <c r="G39" s="106"/>
      <c r="H39" s="9"/>
      <c r="I39" s="9"/>
      <c r="J39" s="10"/>
      <c r="K39" s="111"/>
      <c r="L39" s="111"/>
      <c r="M39" s="106"/>
      <c r="N39" s="111"/>
      <c r="O39" s="112"/>
      <c r="P39" s="4"/>
      <c r="Q39" s="4"/>
      <c r="V39" t="str">
        <f>IF(LEN(B39)&lt;1,"",IF(COUNTIF($B$30:$B39,B39)=1,0,1))</f>
        <v/>
      </c>
      <c r="Y39" s="87" t="s">
        <v>374</v>
      </c>
    </row>
    <row r="40" spans="1:25" x14ac:dyDescent="0.3">
      <c r="A40" s="73">
        <v>11</v>
      </c>
      <c r="B40" s="9"/>
      <c r="C40" s="94"/>
      <c r="D40" s="124" t="str">
        <f t="shared" si="0"/>
        <v/>
      </c>
      <c r="E40" s="106"/>
      <c r="F40" s="106"/>
      <c r="G40" s="106"/>
      <c r="H40" s="9"/>
      <c r="I40" s="9"/>
      <c r="J40" s="10"/>
      <c r="K40" s="111"/>
      <c r="L40" s="111"/>
      <c r="M40" s="106"/>
      <c r="N40" s="111"/>
      <c r="O40" s="112"/>
      <c r="P40" s="4"/>
      <c r="Q40" s="4"/>
      <c r="V40" t="str">
        <f>IF(LEN(B40)&lt;1,"",IF(COUNTIF($B$30:$B40,B40)=1,0,1))</f>
        <v/>
      </c>
      <c r="Y40" s="84" t="s">
        <v>384</v>
      </c>
    </row>
    <row r="41" spans="1:25" x14ac:dyDescent="0.3">
      <c r="A41" s="73">
        <v>12</v>
      </c>
      <c r="B41" s="9"/>
      <c r="C41" s="94"/>
      <c r="D41" s="124" t="str">
        <f t="shared" si="0"/>
        <v/>
      </c>
      <c r="E41" s="106"/>
      <c r="F41" s="106"/>
      <c r="G41" s="106"/>
      <c r="H41" s="9"/>
      <c r="I41" s="9"/>
      <c r="J41" s="10"/>
      <c r="K41" s="111"/>
      <c r="L41" s="111"/>
      <c r="M41" s="106"/>
      <c r="N41" s="111"/>
      <c r="O41" s="112"/>
      <c r="P41" s="4"/>
      <c r="Q41" s="4"/>
      <c r="V41" t="str">
        <f>IF(LEN(B41)&lt;1,"",IF(COUNTIF($B$30:$B41,B41)=1,0,1))</f>
        <v/>
      </c>
    </row>
    <row r="42" spans="1:25" x14ac:dyDescent="0.3">
      <c r="A42" s="73">
        <v>13</v>
      </c>
      <c r="B42" s="9"/>
      <c r="C42" s="94"/>
      <c r="D42" s="124" t="str">
        <f t="shared" si="0"/>
        <v/>
      </c>
      <c r="E42" s="106"/>
      <c r="F42" s="106"/>
      <c r="G42" s="106"/>
      <c r="H42" s="9"/>
      <c r="I42" s="9"/>
      <c r="J42" s="10"/>
      <c r="K42" s="111"/>
      <c r="L42" s="111"/>
      <c r="M42" s="106"/>
      <c r="N42" s="111"/>
      <c r="O42" s="112"/>
      <c r="P42" s="4"/>
      <c r="Q42" s="4"/>
      <c r="V42" t="str">
        <f>IF(LEN(B42)&lt;1,"",IF(COUNTIF($B$30:$B42,B42)=1,0,1))</f>
        <v/>
      </c>
    </row>
    <row r="43" spans="1:25" x14ac:dyDescent="0.3">
      <c r="A43" s="73">
        <v>14</v>
      </c>
      <c r="B43" s="9"/>
      <c r="C43" s="94"/>
      <c r="D43" s="124" t="str">
        <f t="shared" si="0"/>
        <v/>
      </c>
      <c r="E43" s="106"/>
      <c r="F43" s="106"/>
      <c r="G43" s="106"/>
      <c r="H43" s="9"/>
      <c r="I43" s="9"/>
      <c r="J43" s="10"/>
      <c r="K43" s="111"/>
      <c r="L43" s="111"/>
      <c r="M43" s="106"/>
      <c r="N43" s="111"/>
      <c r="O43" s="112"/>
      <c r="P43" s="4"/>
      <c r="Q43" s="4"/>
      <c r="V43" t="str">
        <f>IF(LEN(B43)&lt;1,"",IF(COUNTIF($B$30:$B43,B43)=1,0,1))</f>
        <v/>
      </c>
    </row>
    <row r="44" spans="1:25" x14ac:dyDescent="0.3">
      <c r="A44" s="73">
        <v>15</v>
      </c>
      <c r="B44" s="9"/>
      <c r="C44" s="94"/>
      <c r="D44" s="124" t="str">
        <f t="shared" si="0"/>
        <v/>
      </c>
      <c r="E44" s="106"/>
      <c r="F44" s="106"/>
      <c r="G44" s="106"/>
      <c r="H44" s="9"/>
      <c r="I44" s="9"/>
      <c r="J44" s="10"/>
      <c r="K44" s="111"/>
      <c r="L44" s="111"/>
      <c r="M44" s="106"/>
      <c r="N44" s="111"/>
      <c r="O44" s="112"/>
      <c r="P44" s="4"/>
      <c r="Q44" s="4"/>
      <c r="V44" t="str">
        <f>IF(LEN(B44)&lt;1,"",IF(COUNTIF($B$30:$B44,B44)=1,0,1))</f>
        <v/>
      </c>
    </row>
    <row r="45" spans="1:25" x14ac:dyDescent="0.3">
      <c r="A45" s="73">
        <v>16</v>
      </c>
      <c r="B45" s="9"/>
      <c r="C45" s="94"/>
      <c r="D45" s="124" t="str">
        <f t="shared" si="0"/>
        <v/>
      </c>
      <c r="E45" s="106"/>
      <c r="F45" s="106"/>
      <c r="G45" s="106"/>
      <c r="H45" s="9"/>
      <c r="I45" s="9"/>
      <c r="J45" s="10"/>
      <c r="K45" s="111"/>
      <c r="L45" s="111"/>
      <c r="M45" s="106"/>
      <c r="N45" s="111"/>
      <c r="O45" s="112"/>
      <c r="P45" s="4"/>
      <c r="Q45" s="4"/>
      <c r="V45" t="str">
        <f>IF(LEN(B45)&lt;1,"",IF(COUNTIF($B$30:$B45,B45)=1,0,1))</f>
        <v/>
      </c>
    </row>
    <row r="46" spans="1:25" x14ac:dyDescent="0.3">
      <c r="A46" s="73">
        <v>17</v>
      </c>
      <c r="B46" s="9"/>
      <c r="C46" s="94"/>
      <c r="D46" s="124" t="str">
        <f t="shared" si="0"/>
        <v/>
      </c>
      <c r="E46" s="106"/>
      <c r="F46" s="106"/>
      <c r="G46" s="106"/>
      <c r="H46" s="9"/>
      <c r="I46" s="9"/>
      <c r="J46" s="10"/>
      <c r="K46" s="111"/>
      <c r="L46" s="111"/>
      <c r="M46" s="106"/>
      <c r="N46" s="111"/>
      <c r="O46" s="112"/>
      <c r="P46" s="4"/>
      <c r="Q46" s="4"/>
      <c r="V46" t="str">
        <f>IF(LEN(B46)&lt;1,"",IF(COUNTIF($B$30:$B46,B46)=1,0,1))</f>
        <v/>
      </c>
    </row>
    <row r="47" spans="1:25" x14ac:dyDescent="0.3">
      <c r="A47" s="73">
        <v>18</v>
      </c>
      <c r="B47" s="9"/>
      <c r="C47" s="94"/>
      <c r="D47" s="124" t="str">
        <f t="shared" si="0"/>
        <v/>
      </c>
      <c r="E47" s="106"/>
      <c r="F47" s="106"/>
      <c r="G47" s="106"/>
      <c r="H47" s="9"/>
      <c r="I47" s="9"/>
      <c r="J47" s="10"/>
      <c r="K47" s="111"/>
      <c r="L47" s="111"/>
      <c r="M47" s="106"/>
      <c r="N47" s="111"/>
      <c r="O47" s="112"/>
      <c r="P47" s="4"/>
      <c r="Q47" s="4"/>
      <c r="V47" t="str">
        <f>IF(LEN(B47)&lt;1,"",IF(COUNTIF($B$30:$B47,B47)=1,0,1))</f>
        <v/>
      </c>
    </row>
    <row r="48" spans="1:25" x14ac:dyDescent="0.3">
      <c r="A48" s="73">
        <v>19</v>
      </c>
      <c r="B48" s="9"/>
      <c r="C48" s="94"/>
      <c r="D48" s="124" t="str">
        <f t="shared" si="0"/>
        <v/>
      </c>
      <c r="E48" s="106"/>
      <c r="F48" s="106"/>
      <c r="G48" s="106"/>
      <c r="H48" s="9"/>
      <c r="I48" s="9"/>
      <c r="J48" s="10"/>
      <c r="K48" s="111"/>
      <c r="L48" s="111"/>
      <c r="M48" s="106"/>
      <c r="N48" s="111"/>
      <c r="O48" s="112"/>
      <c r="P48" s="4"/>
      <c r="Q48" s="4"/>
      <c r="V48" t="str">
        <f>IF(LEN(B48)&lt;1,"",IF(COUNTIF($B$30:$B48,B48)=1,0,1))</f>
        <v/>
      </c>
    </row>
    <row r="49" spans="1:22" x14ac:dyDescent="0.3">
      <c r="A49" s="73">
        <v>20</v>
      </c>
      <c r="B49" s="9"/>
      <c r="C49" s="94"/>
      <c r="D49" s="124" t="str">
        <f t="shared" si="0"/>
        <v/>
      </c>
      <c r="E49" s="106"/>
      <c r="F49" s="106"/>
      <c r="G49" s="106"/>
      <c r="H49" s="9"/>
      <c r="I49" s="9"/>
      <c r="J49" s="10"/>
      <c r="K49" s="111"/>
      <c r="L49" s="111"/>
      <c r="M49" s="106"/>
      <c r="N49" s="111"/>
      <c r="O49" s="112"/>
      <c r="P49" s="4"/>
      <c r="Q49" s="4"/>
      <c r="V49" t="str">
        <f>IF(LEN(B49)&lt;1,"",IF(COUNTIF($B$30:$B49,B49)=1,0,1))</f>
        <v/>
      </c>
    </row>
    <row r="50" spans="1:22" x14ac:dyDescent="0.3">
      <c r="A50" s="73">
        <v>21</v>
      </c>
      <c r="B50" s="9"/>
      <c r="C50" s="94"/>
      <c r="D50" s="124" t="str">
        <f t="shared" si="0"/>
        <v/>
      </c>
      <c r="E50" s="106"/>
      <c r="F50" s="106"/>
      <c r="G50" s="106"/>
      <c r="H50" s="9"/>
      <c r="I50" s="9"/>
      <c r="J50" s="10"/>
      <c r="K50" s="111"/>
      <c r="L50" s="111"/>
      <c r="M50" s="106"/>
      <c r="N50" s="111"/>
      <c r="O50" s="112"/>
      <c r="P50" s="4"/>
      <c r="Q50" s="4"/>
      <c r="V50" t="str">
        <f>IF(LEN(B50)&lt;1,"",IF(COUNTIF($B$30:$B50,B50)=1,0,1))</f>
        <v/>
      </c>
    </row>
    <row r="51" spans="1:22" x14ac:dyDescent="0.3">
      <c r="A51" s="73">
        <v>22</v>
      </c>
      <c r="B51" s="9"/>
      <c r="C51" s="94"/>
      <c r="D51" s="124" t="str">
        <f t="shared" si="0"/>
        <v/>
      </c>
      <c r="E51" s="106"/>
      <c r="F51" s="106"/>
      <c r="G51" s="106"/>
      <c r="H51" s="9"/>
      <c r="I51" s="9"/>
      <c r="J51" s="10"/>
      <c r="K51" s="111"/>
      <c r="L51" s="111"/>
      <c r="M51" s="106"/>
      <c r="N51" s="111"/>
      <c r="O51" s="112"/>
      <c r="P51" s="4"/>
      <c r="Q51" s="4"/>
      <c r="V51" t="str">
        <f>IF(LEN(B51)&lt;1,"",IF(COUNTIF($B$30:$B51,B51)=1,0,1))</f>
        <v/>
      </c>
    </row>
    <row r="52" spans="1:22" x14ac:dyDescent="0.3">
      <c r="A52" s="73">
        <v>23</v>
      </c>
      <c r="B52" s="9"/>
      <c r="C52" s="94"/>
      <c r="D52" s="124" t="str">
        <f t="shared" si="0"/>
        <v/>
      </c>
      <c r="E52" s="106"/>
      <c r="F52" s="106"/>
      <c r="G52" s="106"/>
      <c r="H52" s="9"/>
      <c r="I52" s="9"/>
      <c r="J52" s="10"/>
      <c r="K52" s="111"/>
      <c r="L52" s="111"/>
      <c r="M52" s="106"/>
      <c r="N52" s="111"/>
      <c r="O52" s="112"/>
      <c r="P52" s="4"/>
      <c r="Q52" s="4"/>
      <c r="V52" t="str">
        <f>IF(LEN(B52)&lt;1,"",IF(COUNTIF($B$30:$B52,B52)=1,0,1))</f>
        <v/>
      </c>
    </row>
    <row r="53" spans="1:22" x14ac:dyDescent="0.3">
      <c r="A53" s="73">
        <v>24</v>
      </c>
      <c r="B53" s="9"/>
      <c r="C53" s="94"/>
      <c r="D53" s="124" t="str">
        <f t="shared" si="0"/>
        <v/>
      </c>
      <c r="E53" s="106"/>
      <c r="F53" s="106"/>
      <c r="G53" s="106"/>
      <c r="H53" s="9"/>
      <c r="I53" s="9"/>
      <c r="J53" s="10"/>
      <c r="K53" s="111"/>
      <c r="L53" s="111"/>
      <c r="M53" s="106"/>
      <c r="N53" s="111"/>
      <c r="O53" s="112"/>
      <c r="P53" s="4"/>
      <c r="Q53" s="4"/>
      <c r="V53" t="str">
        <f>IF(LEN(B53)&lt;1,"",IF(COUNTIF($B$30:$B53,B53)=1,0,1))</f>
        <v/>
      </c>
    </row>
    <row r="54" spans="1:22" x14ac:dyDescent="0.3">
      <c r="A54" s="73">
        <v>25</v>
      </c>
      <c r="B54" s="9"/>
      <c r="C54" s="94"/>
      <c r="D54" s="124" t="str">
        <f t="shared" si="0"/>
        <v/>
      </c>
      <c r="E54" s="106"/>
      <c r="F54" s="106"/>
      <c r="G54" s="106"/>
      <c r="H54" s="9"/>
      <c r="I54" s="9"/>
      <c r="J54" s="10"/>
      <c r="K54" s="111"/>
      <c r="L54" s="111"/>
      <c r="M54" s="106"/>
      <c r="N54" s="111"/>
      <c r="O54" s="112"/>
      <c r="P54" s="4"/>
      <c r="Q54" s="4"/>
      <c r="V54" t="str">
        <f>IF(LEN(B54)&lt;1,"",IF(COUNTIF($B$30:$B54,B54)=1,0,1))</f>
        <v/>
      </c>
    </row>
    <row r="55" spans="1:22" x14ac:dyDescent="0.3">
      <c r="A55" s="73">
        <v>26</v>
      </c>
      <c r="B55" s="9"/>
      <c r="C55" s="94"/>
      <c r="D55" s="124" t="str">
        <f t="shared" si="0"/>
        <v/>
      </c>
      <c r="E55" s="106"/>
      <c r="F55" s="106"/>
      <c r="G55" s="106"/>
      <c r="H55" s="9"/>
      <c r="I55" s="9"/>
      <c r="J55" s="10"/>
      <c r="K55" s="111"/>
      <c r="L55" s="111"/>
      <c r="M55" s="106"/>
      <c r="N55" s="111"/>
      <c r="O55" s="112"/>
      <c r="P55" s="4"/>
      <c r="Q55" s="4"/>
      <c r="V55" t="str">
        <f>IF(LEN(B55)&lt;1,"",IF(COUNTIF($B$30:$B55,B55)=1,0,1))</f>
        <v/>
      </c>
    </row>
    <row r="56" spans="1:22" x14ac:dyDescent="0.3">
      <c r="A56" s="73">
        <v>27</v>
      </c>
      <c r="B56" s="9"/>
      <c r="C56" s="94"/>
      <c r="D56" s="124" t="str">
        <f t="shared" si="0"/>
        <v/>
      </c>
      <c r="E56" s="106"/>
      <c r="F56" s="106"/>
      <c r="G56" s="106"/>
      <c r="H56" s="9"/>
      <c r="I56" s="9"/>
      <c r="J56" s="10"/>
      <c r="K56" s="111"/>
      <c r="L56" s="111"/>
      <c r="M56" s="106"/>
      <c r="N56" s="111"/>
      <c r="O56" s="112"/>
      <c r="P56" s="4"/>
      <c r="Q56" s="4"/>
      <c r="V56" t="str">
        <f>IF(LEN(B56)&lt;1,"",IF(COUNTIF($B$30:$B56,B56)=1,0,1))</f>
        <v/>
      </c>
    </row>
    <row r="57" spans="1:22" x14ac:dyDescent="0.3">
      <c r="A57" s="73">
        <v>28</v>
      </c>
      <c r="B57" s="9"/>
      <c r="C57" s="94"/>
      <c r="D57" s="124" t="str">
        <f t="shared" si="0"/>
        <v/>
      </c>
      <c r="E57" s="106"/>
      <c r="F57" s="106"/>
      <c r="G57" s="106"/>
      <c r="H57" s="9"/>
      <c r="I57" s="9"/>
      <c r="J57" s="10"/>
      <c r="K57" s="111"/>
      <c r="L57" s="111"/>
      <c r="M57" s="106"/>
      <c r="N57" s="111"/>
      <c r="O57" s="112"/>
      <c r="P57" s="4"/>
      <c r="Q57" s="4"/>
      <c r="V57" t="str">
        <f>IF(LEN(B57)&lt;1,"",IF(COUNTIF($B$30:$B57,B57)=1,0,1))</f>
        <v/>
      </c>
    </row>
    <row r="58" spans="1:22" x14ac:dyDescent="0.3">
      <c r="A58" s="73">
        <v>29</v>
      </c>
      <c r="B58" s="9"/>
      <c r="C58" s="94"/>
      <c r="D58" s="124" t="str">
        <f t="shared" si="0"/>
        <v/>
      </c>
      <c r="E58" s="106"/>
      <c r="F58" s="106"/>
      <c r="G58" s="106"/>
      <c r="H58" s="9"/>
      <c r="I58" s="9"/>
      <c r="J58" s="10"/>
      <c r="K58" s="111"/>
      <c r="L58" s="111"/>
      <c r="M58" s="106"/>
      <c r="N58" s="111"/>
      <c r="O58" s="112"/>
      <c r="P58" s="4"/>
      <c r="Q58" s="4"/>
      <c r="V58" t="str">
        <f>IF(LEN(B58)&lt;1,"",IF(COUNTIF($B$30:$B58,B58)=1,0,1))</f>
        <v/>
      </c>
    </row>
    <row r="59" spans="1:22" x14ac:dyDescent="0.3">
      <c r="A59" s="73">
        <v>30</v>
      </c>
      <c r="B59" s="9"/>
      <c r="C59" s="94"/>
      <c r="D59" s="124" t="str">
        <f t="shared" si="0"/>
        <v/>
      </c>
      <c r="E59" s="106"/>
      <c r="F59" s="106"/>
      <c r="G59" s="106"/>
      <c r="H59" s="9"/>
      <c r="I59" s="9"/>
      <c r="J59" s="10"/>
      <c r="K59" s="111"/>
      <c r="L59" s="111"/>
      <c r="M59" s="106"/>
      <c r="N59" s="111"/>
      <c r="O59" s="112"/>
      <c r="P59" s="4"/>
      <c r="Q59" s="4"/>
      <c r="V59" t="str">
        <f>IF(LEN(B59)&lt;1,"",IF(COUNTIF($B$30:$B59,B59)=1,0,1))</f>
        <v/>
      </c>
    </row>
    <row r="60" spans="1:22" x14ac:dyDescent="0.3">
      <c r="A60" s="73">
        <v>31</v>
      </c>
      <c r="B60" s="9"/>
      <c r="C60" s="94"/>
      <c r="D60" s="124" t="str">
        <f t="shared" si="0"/>
        <v/>
      </c>
      <c r="E60" s="106"/>
      <c r="F60" s="106"/>
      <c r="G60" s="106"/>
      <c r="H60" s="9"/>
      <c r="I60" s="9"/>
      <c r="J60" s="10"/>
      <c r="K60" s="111"/>
      <c r="L60" s="111"/>
      <c r="M60" s="106"/>
      <c r="N60" s="111"/>
      <c r="O60" s="112"/>
      <c r="P60" s="4"/>
      <c r="Q60" s="4"/>
      <c r="V60" t="str">
        <f>IF(LEN(B60)&lt;1,"",IF(COUNTIF($B$30:$B60,B60)=1,0,1))</f>
        <v/>
      </c>
    </row>
    <row r="61" spans="1:22" x14ac:dyDescent="0.3">
      <c r="A61" s="73">
        <v>32</v>
      </c>
      <c r="B61" s="9"/>
      <c r="C61" s="94"/>
      <c r="D61" s="124" t="str">
        <f t="shared" si="0"/>
        <v/>
      </c>
      <c r="E61" s="106"/>
      <c r="F61" s="106"/>
      <c r="G61" s="106"/>
      <c r="H61" s="9"/>
      <c r="I61" s="9"/>
      <c r="J61" s="10"/>
      <c r="K61" s="111"/>
      <c r="L61" s="111"/>
      <c r="M61" s="106"/>
      <c r="N61" s="111"/>
      <c r="O61" s="112"/>
      <c r="P61" s="4"/>
      <c r="Q61" s="4"/>
      <c r="V61" t="str">
        <f>IF(LEN(B61)&lt;1,"",IF(COUNTIF($B$30:$B61,B61)=1,0,1))</f>
        <v/>
      </c>
    </row>
    <row r="62" spans="1:22" x14ac:dyDescent="0.3">
      <c r="A62" s="73">
        <v>33</v>
      </c>
      <c r="B62" s="9"/>
      <c r="C62" s="94"/>
      <c r="D62" s="124" t="str">
        <f t="shared" si="0"/>
        <v/>
      </c>
      <c r="E62" s="106"/>
      <c r="F62" s="106"/>
      <c r="G62" s="106"/>
      <c r="H62" s="9"/>
      <c r="I62" s="9"/>
      <c r="J62" s="10"/>
      <c r="K62" s="111"/>
      <c r="L62" s="111"/>
      <c r="M62" s="106"/>
      <c r="N62" s="111"/>
      <c r="O62" s="112"/>
      <c r="P62" s="4"/>
      <c r="Q62" s="4"/>
      <c r="V62" t="str">
        <f>IF(LEN(B62)&lt;1,"",IF(COUNTIF($B$30:$B62,B62)=1,0,1))</f>
        <v/>
      </c>
    </row>
    <row r="63" spans="1:22" x14ac:dyDescent="0.3">
      <c r="A63" s="73">
        <v>34</v>
      </c>
      <c r="B63" s="9"/>
      <c r="C63" s="94"/>
      <c r="D63" s="124" t="str">
        <f t="shared" si="0"/>
        <v/>
      </c>
      <c r="E63" s="106"/>
      <c r="F63" s="106"/>
      <c r="G63" s="106"/>
      <c r="H63" s="9"/>
      <c r="I63" s="9"/>
      <c r="J63" s="10"/>
      <c r="K63" s="111"/>
      <c r="L63" s="111"/>
      <c r="M63" s="106"/>
      <c r="N63" s="111"/>
      <c r="O63" s="112"/>
      <c r="P63" s="4"/>
      <c r="Q63" s="4"/>
      <c r="V63" t="str">
        <f>IF(LEN(B63)&lt;1,"",IF(COUNTIF($B$30:$B63,B63)=1,0,1))</f>
        <v/>
      </c>
    </row>
    <row r="64" spans="1:22" x14ac:dyDescent="0.3">
      <c r="A64" s="73">
        <v>35</v>
      </c>
      <c r="B64" s="9"/>
      <c r="C64" s="94"/>
      <c r="D64" s="124" t="str">
        <f t="shared" si="0"/>
        <v/>
      </c>
      <c r="E64" s="106"/>
      <c r="F64" s="106"/>
      <c r="G64" s="106"/>
      <c r="H64" s="9"/>
      <c r="I64" s="9"/>
      <c r="J64" s="10"/>
      <c r="K64" s="111"/>
      <c r="L64" s="111"/>
      <c r="M64" s="106"/>
      <c r="N64" s="111"/>
      <c r="O64" s="112"/>
      <c r="P64" s="4"/>
      <c r="Q64" s="4"/>
      <c r="V64" t="str">
        <f>IF(LEN(B64)&lt;1,"",IF(COUNTIF($B$30:$B64,B64)=1,0,1))</f>
        <v/>
      </c>
    </row>
    <row r="65" spans="1:22" x14ac:dyDescent="0.3">
      <c r="A65" s="73">
        <v>36</v>
      </c>
      <c r="B65" s="9"/>
      <c r="C65" s="94"/>
      <c r="D65" s="124" t="str">
        <f t="shared" si="0"/>
        <v/>
      </c>
      <c r="E65" s="106"/>
      <c r="F65" s="106"/>
      <c r="G65" s="106"/>
      <c r="H65" s="9"/>
      <c r="I65" s="9"/>
      <c r="J65" s="10"/>
      <c r="K65" s="111"/>
      <c r="L65" s="111"/>
      <c r="M65" s="106"/>
      <c r="N65" s="111"/>
      <c r="O65" s="112"/>
      <c r="P65" s="4"/>
      <c r="Q65" s="4"/>
      <c r="V65" t="str">
        <f>IF(LEN(B65)&lt;1,"",IF(COUNTIF($B$30:$B65,B65)=1,0,1))</f>
        <v/>
      </c>
    </row>
    <row r="66" spans="1:22" x14ac:dyDescent="0.3">
      <c r="A66" s="73">
        <v>37</v>
      </c>
      <c r="B66" s="9"/>
      <c r="C66" s="94"/>
      <c r="D66" s="124" t="str">
        <f t="shared" si="0"/>
        <v/>
      </c>
      <c r="E66" s="106"/>
      <c r="F66" s="106"/>
      <c r="G66" s="106"/>
      <c r="H66" s="9"/>
      <c r="I66" s="9"/>
      <c r="J66" s="10"/>
      <c r="K66" s="111"/>
      <c r="L66" s="111"/>
      <c r="M66" s="106"/>
      <c r="N66" s="111"/>
      <c r="O66" s="112"/>
      <c r="P66" s="4"/>
      <c r="Q66" s="4"/>
      <c r="V66" t="str">
        <f>IF(LEN(B66)&lt;1,"",IF(COUNTIF($B$30:$B66,B66)=1,0,1))</f>
        <v/>
      </c>
    </row>
    <row r="67" spans="1:22" x14ac:dyDescent="0.3">
      <c r="A67" s="73">
        <v>38</v>
      </c>
      <c r="B67" s="9"/>
      <c r="C67" s="94"/>
      <c r="D67" s="124" t="str">
        <f t="shared" si="0"/>
        <v/>
      </c>
      <c r="E67" s="106"/>
      <c r="F67" s="106"/>
      <c r="G67" s="106"/>
      <c r="H67" s="9"/>
      <c r="I67" s="9"/>
      <c r="J67" s="10"/>
      <c r="K67" s="111"/>
      <c r="L67" s="111"/>
      <c r="M67" s="106"/>
      <c r="N67" s="111"/>
      <c r="O67" s="112"/>
      <c r="P67" s="4"/>
      <c r="Q67" s="4"/>
      <c r="V67" t="str">
        <f>IF(LEN(B67)&lt;1,"",IF(COUNTIF($B$30:$B67,B67)=1,0,1))</f>
        <v/>
      </c>
    </row>
    <row r="68" spans="1:22" x14ac:dyDescent="0.3">
      <c r="A68" s="73">
        <v>39</v>
      </c>
      <c r="B68" s="9"/>
      <c r="C68" s="94"/>
      <c r="D68" s="124" t="str">
        <f t="shared" si="0"/>
        <v/>
      </c>
      <c r="E68" s="106"/>
      <c r="F68" s="106"/>
      <c r="G68" s="106"/>
      <c r="H68" s="9"/>
      <c r="I68" s="9"/>
      <c r="J68" s="10"/>
      <c r="K68" s="111"/>
      <c r="L68" s="111"/>
      <c r="M68" s="106"/>
      <c r="N68" s="111"/>
      <c r="O68" s="112"/>
      <c r="P68" s="4"/>
      <c r="Q68" s="4"/>
      <c r="V68" t="str">
        <f>IF(LEN(B68)&lt;1,"",IF(COUNTIF($B$30:$B68,B68)=1,0,1))</f>
        <v/>
      </c>
    </row>
    <row r="69" spans="1:22" x14ac:dyDescent="0.3">
      <c r="A69" s="73">
        <v>40</v>
      </c>
      <c r="B69" s="9"/>
      <c r="C69" s="94"/>
      <c r="D69" s="124" t="str">
        <f t="shared" si="0"/>
        <v/>
      </c>
      <c r="E69" s="106"/>
      <c r="F69" s="106"/>
      <c r="G69" s="106"/>
      <c r="H69" s="9"/>
      <c r="I69" s="9"/>
      <c r="J69" s="10"/>
      <c r="K69" s="111"/>
      <c r="L69" s="111"/>
      <c r="M69" s="106"/>
      <c r="N69" s="111"/>
      <c r="O69" s="112"/>
      <c r="P69" s="4"/>
      <c r="Q69" s="4"/>
      <c r="V69" t="str">
        <f>IF(LEN(B69)&lt;1,"",IF(COUNTIF($B$30:$B69,B69)=1,0,1))</f>
        <v/>
      </c>
    </row>
    <row r="70" spans="1:22" x14ac:dyDescent="0.3">
      <c r="B70" s="4"/>
      <c r="C70" s="4"/>
      <c r="D70" s="38"/>
      <c r="E70" s="4"/>
      <c r="F70" s="4"/>
      <c r="G70" s="4"/>
      <c r="H70" s="4"/>
      <c r="I70" s="4"/>
      <c r="J70" s="4"/>
      <c r="K70" s="4"/>
      <c r="L70" s="4"/>
      <c r="M70" s="4"/>
      <c r="N70" s="4"/>
      <c r="O70" s="4"/>
      <c r="P70" s="4"/>
      <c r="Q70" s="4"/>
      <c r="V70" t="str">
        <f>IF(LEN(B70)&lt;1,"",IF(COUNTIF($B$30:$B70,B70)=1,0,1))</f>
        <v/>
      </c>
    </row>
    <row r="71" spans="1:22" x14ac:dyDescent="0.3">
      <c r="B71" s="4"/>
      <c r="C71" s="4"/>
      <c r="D71" s="38"/>
      <c r="E71" s="4"/>
      <c r="F71" s="4"/>
      <c r="G71" s="4"/>
      <c r="H71" s="4"/>
      <c r="I71" s="4"/>
      <c r="J71" s="4"/>
      <c r="K71" s="4"/>
      <c r="L71" s="4"/>
      <c r="M71" s="4"/>
      <c r="N71" s="4"/>
      <c r="O71" s="4"/>
      <c r="P71" s="4"/>
      <c r="Q71" s="4"/>
    </row>
    <row r="72" spans="1:22" x14ac:dyDescent="0.3">
      <c r="B72" s="4"/>
      <c r="C72" s="4"/>
      <c r="D72" s="38"/>
      <c r="E72" s="4"/>
      <c r="F72" s="4"/>
      <c r="G72" s="4"/>
      <c r="H72" s="4"/>
      <c r="I72" s="4"/>
      <c r="J72" s="4"/>
      <c r="K72" s="4"/>
      <c r="L72" s="4"/>
      <c r="M72" s="4"/>
      <c r="N72" s="4"/>
      <c r="O72" s="4"/>
      <c r="P72" s="4"/>
      <c r="Q72" s="4"/>
    </row>
    <row r="73" spans="1:22" x14ac:dyDescent="0.3">
      <c r="B73" s="4"/>
      <c r="C73" s="4"/>
      <c r="D73" s="38"/>
      <c r="E73" s="4"/>
      <c r="F73" s="4"/>
      <c r="G73" s="4"/>
      <c r="H73" s="4"/>
      <c r="I73" s="4"/>
      <c r="J73" s="4"/>
      <c r="K73" s="4"/>
      <c r="L73" s="4"/>
      <c r="M73" s="4"/>
      <c r="N73" s="4"/>
      <c r="O73" s="4"/>
      <c r="P73" s="4"/>
      <c r="Q73" s="4"/>
    </row>
    <row r="74" spans="1:22" x14ac:dyDescent="0.3">
      <c r="B74" s="4"/>
      <c r="C74" s="4"/>
      <c r="D74" s="38"/>
      <c r="E74" s="4"/>
      <c r="F74" s="4"/>
      <c r="G74" s="4"/>
      <c r="H74" s="4"/>
      <c r="I74" s="4"/>
      <c r="J74" s="4"/>
      <c r="K74" s="4"/>
      <c r="L74" s="4"/>
      <c r="M74" s="4"/>
      <c r="N74" s="4"/>
      <c r="O74" s="4"/>
      <c r="P74" s="4"/>
      <c r="Q74" s="4"/>
    </row>
    <row r="75" spans="1:22" x14ac:dyDescent="0.3">
      <c r="B75" s="4"/>
      <c r="C75" s="4"/>
      <c r="D75" s="38"/>
      <c r="E75" s="4"/>
      <c r="F75" s="4"/>
      <c r="G75" s="4"/>
      <c r="H75" s="4"/>
      <c r="I75" s="4"/>
      <c r="J75" s="4"/>
      <c r="K75" s="4"/>
      <c r="L75" s="4"/>
      <c r="M75" s="4"/>
      <c r="N75" s="4"/>
      <c r="O75" s="4"/>
      <c r="P75" s="4"/>
      <c r="Q75" s="4"/>
    </row>
    <row r="76" spans="1:22" x14ac:dyDescent="0.3">
      <c r="B76" s="4"/>
      <c r="C76" s="4"/>
      <c r="D76" s="38"/>
      <c r="E76" s="4"/>
      <c r="F76" s="4"/>
      <c r="G76" s="4"/>
      <c r="H76" s="4"/>
      <c r="I76" s="4"/>
      <c r="J76" s="4"/>
      <c r="K76" s="4"/>
      <c r="L76" s="4"/>
      <c r="M76" s="4"/>
      <c r="N76" s="4"/>
      <c r="O76" s="4"/>
      <c r="P76" s="4"/>
      <c r="Q76" s="4"/>
    </row>
    <row r="77" spans="1:22" x14ac:dyDescent="0.3">
      <c r="B77" s="4"/>
      <c r="C77" s="4"/>
      <c r="D77" s="38"/>
      <c r="E77" s="4"/>
      <c r="F77" s="4"/>
      <c r="G77" s="4"/>
      <c r="H77" s="4"/>
      <c r="I77" s="4"/>
      <c r="J77" s="4"/>
      <c r="K77" s="4"/>
      <c r="L77" s="4"/>
      <c r="M77" s="4"/>
      <c r="N77" s="4"/>
      <c r="O77" s="4"/>
      <c r="P77" s="4"/>
      <c r="Q77" s="4"/>
    </row>
    <row r="78" spans="1:22" x14ac:dyDescent="0.3">
      <c r="B78" s="4"/>
      <c r="C78" s="4"/>
      <c r="D78" s="38"/>
      <c r="E78" s="4"/>
      <c r="F78" s="4"/>
      <c r="G78" s="4"/>
      <c r="H78" s="4"/>
      <c r="I78" s="4"/>
      <c r="J78" s="4"/>
      <c r="K78" s="4"/>
      <c r="L78" s="4"/>
      <c r="M78" s="4"/>
      <c r="N78" s="4"/>
      <c r="O78" s="4"/>
      <c r="P78" s="4"/>
      <c r="Q78" s="4"/>
    </row>
    <row r="79" spans="1:22" x14ac:dyDescent="0.3">
      <c r="B79" s="4"/>
      <c r="C79" s="4"/>
      <c r="D79" s="38"/>
      <c r="E79" s="4"/>
      <c r="F79" s="4"/>
      <c r="G79" s="4"/>
      <c r="H79" s="4"/>
      <c r="I79" s="4"/>
      <c r="J79" s="4"/>
      <c r="K79" s="4"/>
      <c r="L79" s="4"/>
      <c r="M79" s="4"/>
      <c r="N79" s="4"/>
      <c r="O79" s="4"/>
      <c r="P79" s="4"/>
      <c r="Q79" s="4"/>
    </row>
    <row r="80" spans="1:22" x14ac:dyDescent="0.3">
      <c r="B80" s="4"/>
      <c r="C80" s="4"/>
      <c r="D80" s="38"/>
      <c r="E80" s="4"/>
      <c r="F80" s="4"/>
      <c r="G80" s="4"/>
      <c r="H80" s="4"/>
      <c r="I80" s="4"/>
      <c r="J80" s="4"/>
      <c r="K80" s="4"/>
      <c r="L80" s="4"/>
      <c r="M80" s="4"/>
      <c r="N80" s="4"/>
      <c r="O80" s="4"/>
      <c r="P80" s="4"/>
      <c r="Q80" s="4"/>
    </row>
    <row r="81" spans="2:17" x14ac:dyDescent="0.3">
      <c r="B81" s="4"/>
      <c r="C81" s="4"/>
      <c r="D81" s="38"/>
      <c r="E81" s="4"/>
      <c r="F81" s="4"/>
      <c r="G81" s="4"/>
      <c r="H81" s="4"/>
      <c r="I81" s="4"/>
      <c r="J81" s="4"/>
      <c r="K81" s="4"/>
      <c r="L81" s="4"/>
      <c r="M81" s="4"/>
      <c r="N81" s="4"/>
      <c r="O81" s="4"/>
      <c r="P81" s="4"/>
      <c r="Q81" s="4"/>
    </row>
  </sheetData>
  <sheetProtection password="CA05" sheet="1" objects="1" scenarios="1"/>
  <mergeCells count="29">
    <mergeCell ref="C27:D27"/>
    <mergeCell ref="L28:L29"/>
    <mergeCell ref="M28:M29"/>
    <mergeCell ref="N28:N29"/>
    <mergeCell ref="O28:O29"/>
    <mergeCell ref="B29:D29"/>
    <mergeCell ref="E29:F29"/>
    <mergeCell ref="G28:G29"/>
    <mergeCell ref="H28:H29"/>
    <mergeCell ref="I28:I29"/>
    <mergeCell ref="J28:J29"/>
    <mergeCell ref="K28:K29"/>
    <mergeCell ref="B28:C28"/>
    <mergeCell ref="B3:F3"/>
    <mergeCell ref="B4:F6"/>
    <mergeCell ref="B7:F7"/>
    <mergeCell ref="B9:F9"/>
    <mergeCell ref="C10:F10"/>
    <mergeCell ref="B26:D26"/>
    <mergeCell ref="B15:C15"/>
    <mergeCell ref="B25:C25"/>
    <mergeCell ref="C11:F11"/>
    <mergeCell ref="C12:F12"/>
    <mergeCell ref="B13:F13"/>
    <mergeCell ref="B14:C14"/>
    <mergeCell ref="B23:F23"/>
    <mergeCell ref="D14:E14"/>
    <mergeCell ref="B16:C16"/>
    <mergeCell ref="B17:C17"/>
  </mergeCells>
  <conditionalFormatting sqref="K30:K49">
    <cfRule type="expression" dxfId="55" priority="30" stopIfTrue="1">
      <formula>J30="Yes"</formula>
    </cfRule>
  </conditionalFormatting>
  <conditionalFormatting sqref="L30:L49">
    <cfRule type="expression" dxfId="54" priority="29" stopIfTrue="1">
      <formula>J30="Yes"</formula>
    </cfRule>
  </conditionalFormatting>
  <conditionalFormatting sqref="O30:O49">
    <cfRule type="expression" dxfId="53" priority="28" stopIfTrue="1">
      <formula>N30="Other (specify)"</formula>
    </cfRule>
  </conditionalFormatting>
  <conditionalFormatting sqref="M30:M49">
    <cfRule type="expression" dxfId="52" priority="27" stopIfTrue="1">
      <formula>J30="Yes"</formula>
    </cfRule>
  </conditionalFormatting>
  <conditionalFormatting sqref="N30:N49">
    <cfRule type="expression" dxfId="51" priority="26" stopIfTrue="1">
      <formula>J30="Yes"</formula>
    </cfRule>
  </conditionalFormatting>
  <conditionalFormatting sqref="C30:C69">
    <cfRule type="expression" dxfId="50" priority="21">
      <formula>$B30="Search Extended List"</formula>
    </cfRule>
  </conditionalFormatting>
  <conditionalFormatting sqref="E30:G69">
    <cfRule type="expression" dxfId="49" priority="19" stopIfTrue="1">
      <formula>$C30="Other f-GHG chemical not listed"</formula>
    </cfRule>
  </conditionalFormatting>
  <conditionalFormatting sqref="K50:K69">
    <cfRule type="expression" dxfId="48" priority="16" stopIfTrue="1">
      <formula>J50="Yes"</formula>
    </cfRule>
  </conditionalFormatting>
  <conditionalFormatting sqref="L50:L69">
    <cfRule type="expression" dxfId="47" priority="15" stopIfTrue="1">
      <formula>J50="Yes"</formula>
    </cfRule>
  </conditionalFormatting>
  <conditionalFormatting sqref="O50:O69">
    <cfRule type="expression" dxfId="46" priority="14" stopIfTrue="1">
      <formula>N50="Other (specify)"</formula>
    </cfRule>
  </conditionalFormatting>
  <conditionalFormatting sqref="M50:M69">
    <cfRule type="expression" dxfId="45" priority="13" stopIfTrue="1">
      <formula>J50="Yes"</formula>
    </cfRule>
  </conditionalFormatting>
  <conditionalFormatting sqref="N50:N69">
    <cfRule type="expression" dxfId="44" priority="12" stopIfTrue="1">
      <formula>J50="Yes"</formula>
    </cfRule>
  </conditionalFormatting>
  <conditionalFormatting sqref="C50:C69">
    <cfRule type="expression" dxfId="43" priority="8">
      <formula>$C50="Search Extended List"</formula>
    </cfRule>
  </conditionalFormatting>
  <conditionalFormatting sqref="D30:D69">
    <cfRule type="expression" dxfId="42" priority="2">
      <formula>$C30&lt;&gt;"Other F-GHG chemical not listed"</formula>
    </cfRule>
  </conditionalFormatting>
  <dataValidations count="15">
    <dataValidation type="custom" allowBlank="1" showInputMessage="1" showErrorMessage="1" errorTitle="'Other F-GHG' match"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E30:E69">
      <formula1>ISNA(MATCH(E30,FGHG_Sheet_List,0))</formula1>
    </dataValidation>
    <dataValidation type="list" allowBlank="1" showInputMessage="1" showErrorMessage="1" sqref="G30:G69">
      <formula1>FGHG_Category</formula1>
    </dataValidation>
    <dataValidation type="list" errorStyle="warning" allowBlank="1" showInputMessage="1" showErrorMessage="1" promptTitle="Identity of F-GHG and N2O" prompt="Provide the identity of each F-GHG and N2O produced by the process. " sqref="C30:C69">
      <formula1>FGHG_List_Long</formula1>
    </dataValidation>
    <dataValidation type="list" allowBlank="1" showInputMessage="1" showErrorMessage="1" promptTitle="Identity of F-GHG and N2O" prompt="Provide the identity of each F-GHG and N2O produced by the process. " sqref="B30:B69">
      <formula1>FGHG_List</formula1>
    </dataValidation>
    <dataValidation type="decimal" errorStyle="warning" operator="greaterThanOrEqual" allowBlank="1" showInputMessage="1" showErrorMessage="1" promptTitle="Destroyed Mass" prompt="Enter the mass of the F-GHG that was produced and destroyed by the facility (metric tons)" sqref="H30:H69">
      <formula1>0</formula1>
    </dataValidation>
    <dataValidation type="decimal" errorStyle="warning" operator="greaterThanOrEqual" allowBlank="1" showInputMessage="1" showErrorMessage="1" promptTitle="F-GHG Mass" prompt="Enter the mass of the F-GHG fed into the destruction device (metric tons)" sqref="I30:I69">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destruction device and that was previously produced as defined at 98.410(b)" sqref="L30:L69">
      <formula1>0</formula1>
      <formula2>8784</formula2>
    </dataValidation>
    <dataValidation type="decimal" errorStyle="warning" operator="greaterThanOrEqual" allowBlank="1" showInputMessage="1" showErrorMessage="1" promptTitle="F-GHG Mass" prompt="Enter the mass of the F-GHG determined using the missing data procedure (metric tons)" sqref="K30:K69">
      <formula1>0</formula1>
    </dataValidation>
    <dataValidation type="list" errorStyle="warning" allowBlank="1" showInputMessage="1" showErrorMessage="1" promptTitle="Missing Data Procedure" prompt="Indicate whether the mass of the F-GHG was determined using a missing data procedure" sqref="J30:J69">
      <formula1>"Yes, No"</formula1>
    </dataValidation>
    <dataValidation type="list" errorStyle="warning" allowBlank="1" showInputMessage="1" showErrorMessage="1" promptTitle="f-GHG Destruction" prompt="Indicate whether your facility destroys f-GHGs" sqref="D25">
      <formula1>"Yes, No"</formula1>
    </dataValidation>
    <dataValidation errorStyle="warning" allowBlank="1" showInputMessage="1" showErrorMessage="1" promptTitle="Other F-GHG" prompt="If available, enter the CASRN of the other chemical" sqref="F30:F69"/>
    <dataValidation type="list" errorStyle="warning" operator="greaterThanOrEqual" allowBlank="1" showInputMessage="1" showErrorMessage="1" promptTitle="Mass Measurement Method" prompt="Select the method used to estimate the missing data" sqref="N30:N69">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M30:M69"/>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D13 B3 B7 B9 C10:C12"/>
    <dataValidation allowBlank="1" showInputMessage="1" promptTitle="CASRN for identified F-GHG" sqref="D30:D69"/>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41"/>
  <sheetViews>
    <sheetView showGridLines="0" zoomScale="85" zoomScaleNormal="85" workbookViewId="0"/>
  </sheetViews>
  <sheetFormatPr defaultRowHeight="14.4" x14ac:dyDescent="0.3"/>
  <cols>
    <col min="2" max="2" width="35.109375" customWidth="1"/>
    <col min="3" max="4" width="40.77734375" customWidth="1"/>
    <col min="5" max="5" width="27.109375" customWidth="1"/>
    <col min="6" max="6" width="41.44140625" customWidth="1"/>
    <col min="7" max="7" width="20.88671875" customWidth="1"/>
    <col min="8" max="8" width="50.77734375" customWidth="1"/>
    <col min="9" max="10" width="27.109375" customWidth="1"/>
    <col min="11" max="11" width="22.33203125" customWidth="1"/>
    <col min="12" max="12" width="27.109375" customWidth="1"/>
    <col min="13" max="15" width="21.109375" customWidth="1"/>
    <col min="19" max="22" width="0" hidden="1" customWidth="1"/>
    <col min="23" max="23" width="10" hidden="1" customWidth="1"/>
    <col min="24" max="41" width="0" hidden="1" customWidth="1"/>
  </cols>
  <sheetData>
    <row r="1" spans="2:17" ht="21" x14ac:dyDescent="0.3">
      <c r="B1" s="72" t="s">
        <v>62</v>
      </c>
      <c r="C1" s="72"/>
      <c r="D1" s="72"/>
      <c r="E1" s="53"/>
    </row>
    <row r="2" spans="2:17" x14ac:dyDescent="0.3">
      <c r="B2" s="55"/>
      <c r="C2" s="54"/>
      <c r="D2" s="53"/>
      <c r="E2" s="53" t="str">
        <f>Processes!E2</f>
        <v>Updated: 01/25/2017</v>
      </c>
    </row>
    <row r="3" spans="2:17" x14ac:dyDescent="0.3">
      <c r="B3" s="149" t="s">
        <v>304</v>
      </c>
      <c r="C3" s="150"/>
      <c r="D3" s="150"/>
      <c r="E3" s="151"/>
    </row>
    <row r="4" spans="2:17" x14ac:dyDescent="0.3">
      <c r="B4" s="152" t="s">
        <v>671</v>
      </c>
      <c r="C4" s="153"/>
      <c r="D4" s="153"/>
      <c r="E4" s="154"/>
    </row>
    <row r="5" spans="2:17" x14ac:dyDescent="0.3">
      <c r="B5" s="155"/>
      <c r="C5" s="156"/>
      <c r="D5" s="156"/>
      <c r="E5" s="157"/>
    </row>
    <row r="6" spans="2:17" x14ac:dyDescent="0.3">
      <c r="B6" s="158"/>
      <c r="C6" s="159"/>
      <c r="D6" s="159"/>
      <c r="E6" s="160"/>
    </row>
    <row r="7" spans="2:17" x14ac:dyDescent="0.3">
      <c r="B7" s="149" t="s">
        <v>305</v>
      </c>
      <c r="C7" s="150"/>
      <c r="D7" s="150"/>
      <c r="E7" s="151"/>
    </row>
    <row r="8" spans="2:17" x14ac:dyDescent="0.3">
      <c r="B8" s="56" t="s">
        <v>299</v>
      </c>
      <c r="C8" s="57"/>
      <c r="D8" s="57"/>
      <c r="E8" s="99"/>
    </row>
    <row r="9" spans="2:17" x14ac:dyDescent="0.3">
      <c r="B9" s="149" t="s">
        <v>306</v>
      </c>
      <c r="C9" s="150"/>
      <c r="D9" s="150"/>
      <c r="E9" s="151"/>
    </row>
    <row r="10" spans="2:17" x14ac:dyDescent="0.3">
      <c r="B10" s="59" t="s">
        <v>312</v>
      </c>
      <c r="C10" s="161" t="s">
        <v>313</v>
      </c>
      <c r="D10" s="161"/>
      <c r="E10" s="162"/>
    </row>
    <row r="11" spans="2:17" x14ac:dyDescent="0.3">
      <c r="B11" s="60" t="s">
        <v>307</v>
      </c>
      <c r="C11" s="146" t="s">
        <v>308</v>
      </c>
      <c r="D11" s="146"/>
      <c r="E11" s="147"/>
    </row>
    <row r="12" spans="2:17" x14ac:dyDescent="0.3">
      <c r="B12" s="61" t="s">
        <v>309</v>
      </c>
      <c r="C12" s="164" t="s">
        <v>310</v>
      </c>
      <c r="D12" s="164"/>
      <c r="E12" s="165"/>
    </row>
    <row r="13" spans="2:17" x14ac:dyDescent="0.3">
      <c r="B13" s="166" t="s">
        <v>311</v>
      </c>
      <c r="C13" s="166"/>
      <c r="D13" s="166"/>
      <c r="E13" s="166"/>
    </row>
    <row r="14" spans="2:17" x14ac:dyDescent="0.3">
      <c r="B14" s="167" t="s">
        <v>5</v>
      </c>
      <c r="C14" s="163"/>
      <c r="D14" s="163" t="s">
        <v>75</v>
      </c>
      <c r="E14" s="187"/>
    </row>
    <row r="15" spans="2:17" x14ac:dyDescent="0.3">
      <c r="B15" s="168" t="s">
        <v>6</v>
      </c>
      <c r="C15" s="169"/>
      <c r="D15" s="70" t="s">
        <v>87</v>
      </c>
      <c r="E15" s="100"/>
    </row>
    <row r="16" spans="2:17" x14ac:dyDescent="0.3">
      <c r="B16" s="168" t="s">
        <v>302</v>
      </c>
      <c r="C16" s="169"/>
      <c r="D16" s="70" t="s">
        <v>76</v>
      </c>
      <c r="E16" s="101"/>
      <c r="F16" s="4"/>
      <c r="G16" s="4"/>
      <c r="H16" s="4"/>
      <c r="I16" s="4"/>
      <c r="J16" s="4"/>
      <c r="K16" s="4"/>
      <c r="L16" s="4"/>
      <c r="M16" s="4"/>
      <c r="N16" s="4"/>
      <c r="O16" s="4"/>
      <c r="P16" s="4"/>
      <c r="Q16" s="4"/>
    </row>
    <row r="17" spans="1:27" x14ac:dyDescent="0.3">
      <c r="B17" s="170" t="s">
        <v>123</v>
      </c>
      <c r="C17" s="171"/>
      <c r="D17" s="71"/>
      <c r="E17" s="145"/>
      <c r="F17" s="4"/>
      <c r="G17" s="4"/>
      <c r="H17" s="4"/>
      <c r="I17" s="4"/>
      <c r="J17" s="4"/>
      <c r="K17" s="4"/>
      <c r="L17" s="4"/>
      <c r="M17" s="4"/>
      <c r="N17" s="4"/>
      <c r="O17" s="4"/>
      <c r="P17" s="4"/>
      <c r="Q17" s="4"/>
    </row>
    <row r="18" spans="1:27" x14ac:dyDescent="0.3">
      <c r="B18" s="4"/>
      <c r="C18" s="4"/>
      <c r="D18" s="4"/>
      <c r="E18" s="4"/>
      <c r="F18" s="4"/>
      <c r="G18" s="4"/>
      <c r="H18" s="4"/>
      <c r="I18" s="4"/>
      <c r="J18" s="4"/>
      <c r="K18" s="4"/>
      <c r="L18" s="4"/>
      <c r="M18" s="4"/>
      <c r="N18" s="4"/>
      <c r="O18" s="4"/>
      <c r="P18" s="4"/>
      <c r="Q18" s="4"/>
    </row>
    <row r="19" spans="1:27" x14ac:dyDescent="0.3">
      <c r="B19" s="4"/>
      <c r="C19" s="4"/>
      <c r="D19" s="4"/>
      <c r="E19" s="4"/>
      <c r="F19" s="4"/>
      <c r="G19" s="4"/>
      <c r="H19" s="4"/>
      <c r="I19" s="4"/>
      <c r="J19" s="4"/>
      <c r="K19" s="4"/>
      <c r="L19" s="4"/>
      <c r="M19" s="4"/>
      <c r="N19" s="4"/>
      <c r="O19" s="4"/>
      <c r="P19" s="4"/>
      <c r="Q19" s="4"/>
    </row>
    <row r="20" spans="1:27" ht="17.399999999999999" x14ac:dyDescent="0.3">
      <c r="B20" s="46" t="s">
        <v>314</v>
      </c>
      <c r="C20" s="4"/>
      <c r="D20" s="4"/>
      <c r="E20" s="4"/>
      <c r="F20" s="4"/>
      <c r="G20" s="4"/>
      <c r="H20" s="4"/>
      <c r="I20" s="4"/>
      <c r="J20" s="4"/>
      <c r="K20" s="4"/>
      <c r="L20" s="4"/>
      <c r="M20" s="4"/>
      <c r="N20" s="4"/>
      <c r="O20" s="4"/>
      <c r="P20" s="4"/>
      <c r="Q20" s="4"/>
    </row>
    <row r="21" spans="1:27" ht="16.2" x14ac:dyDescent="0.35">
      <c r="B21" s="47" t="s">
        <v>121</v>
      </c>
      <c r="C21" s="31"/>
      <c r="D21" s="31"/>
      <c r="E21" s="4"/>
      <c r="F21" s="38"/>
      <c r="G21" s="4"/>
      <c r="H21" s="4"/>
      <c r="I21" s="4"/>
      <c r="J21" s="4"/>
      <c r="K21" s="4"/>
      <c r="L21" s="4"/>
      <c r="M21" s="4"/>
      <c r="N21" s="4"/>
      <c r="O21" s="4"/>
      <c r="P21" s="4"/>
      <c r="Q21" s="4"/>
    </row>
    <row r="22" spans="1:27" x14ac:dyDescent="0.3">
      <c r="B22" s="47"/>
      <c r="C22" s="31"/>
      <c r="D22" s="31"/>
      <c r="E22" s="4"/>
      <c r="F22" s="38"/>
      <c r="G22" s="4"/>
      <c r="H22" s="4"/>
      <c r="I22" s="4"/>
      <c r="J22" s="4"/>
      <c r="K22" s="4"/>
      <c r="L22" s="4"/>
      <c r="M22" s="4"/>
      <c r="N22" s="4"/>
      <c r="O22" s="4"/>
      <c r="P22" s="4"/>
      <c r="Q22" s="4"/>
    </row>
    <row r="23" spans="1:27" ht="68.25" customHeight="1" thickBot="1" x14ac:dyDescent="0.35">
      <c r="B23" s="91" t="str">
        <f ca="1">IF(ISERROR(Z27),"",IF(Z27&gt;0,$Z$33,""))</f>
        <v/>
      </c>
      <c r="C23" s="91" t="str">
        <f>IF($X$24&gt;0,$Z$36,"")</f>
        <v/>
      </c>
      <c r="D23" s="31"/>
      <c r="E23" s="4"/>
      <c r="F23" s="38"/>
      <c r="G23" s="4"/>
      <c r="H23" s="4"/>
      <c r="I23" s="4"/>
      <c r="J23" s="4"/>
      <c r="K23" s="4"/>
      <c r="L23" s="4"/>
      <c r="M23" s="4"/>
      <c r="N23" s="4"/>
      <c r="O23" s="4"/>
      <c r="P23" s="4"/>
      <c r="Q23" s="4"/>
    </row>
    <row r="24" spans="1:27" ht="42.75" customHeight="1" thickBot="1" x14ac:dyDescent="0.35">
      <c r="B24" s="81" t="s">
        <v>350</v>
      </c>
      <c r="C24" s="82" t="s">
        <v>4</v>
      </c>
      <c r="D24" s="81" t="s">
        <v>351</v>
      </c>
      <c r="E24" s="81" t="s">
        <v>352</v>
      </c>
      <c r="F24" s="81" t="s">
        <v>353</v>
      </c>
      <c r="G24" s="81" t="s">
        <v>354</v>
      </c>
      <c r="H24" s="82" t="s">
        <v>7</v>
      </c>
      <c r="I24" s="82" t="s">
        <v>359</v>
      </c>
      <c r="J24" s="82" t="s">
        <v>358</v>
      </c>
      <c r="K24" s="82" t="s">
        <v>357</v>
      </c>
      <c r="L24" s="82" t="s">
        <v>356</v>
      </c>
      <c r="M24" s="82" t="s">
        <v>355</v>
      </c>
      <c r="T24" t="s">
        <v>378</v>
      </c>
      <c r="W24" s="88" t="s">
        <v>373</v>
      </c>
      <c r="X24" s="88">
        <f>SUM(W25:W64)</f>
        <v>0</v>
      </c>
      <c r="Z24" s="83" t="s">
        <v>367</v>
      </c>
      <c r="AA24" s="84"/>
    </row>
    <row r="25" spans="1:27" ht="15.6" x14ac:dyDescent="0.3">
      <c r="A25" s="73">
        <v>1</v>
      </c>
      <c r="B25" s="48"/>
      <c r="C25" s="48"/>
      <c r="D25" s="48"/>
      <c r="E25" s="48"/>
      <c r="F25" s="48"/>
      <c r="G25" s="80"/>
      <c r="H25" s="48"/>
      <c r="I25" s="48"/>
      <c r="J25" s="48"/>
      <c r="K25" s="48"/>
      <c r="L25" s="48"/>
      <c r="M25" s="48"/>
      <c r="T25">
        <f>COUNTA(B25:B64)</f>
        <v>0</v>
      </c>
      <c r="W25" t="str">
        <f>IF(LEN(B25)&lt;1,"",IF(COUNTIF($B25:$B$25,B25)=1,0,1))</f>
        <v/>
      </c>
      <c r="Z25" s="83" t="s">
        <v>380</v>
      </c>
      <c r="AA25" s="85"/>
    </row>
    <row r="26" spans="1:27" x14ac:dyDescent="0.3">
      <c r="A26" s="73">
        <v>2</v>
      </c>
      <c r="B26" s="48"/>
      <c r="C26" s="30"/>
      <c r="D26" s="30"/>
      <c r="E26" s="30"/>
      <c r="F26" s="30"/>
      <c r="G26" s="43"/>
      <c r="H26" s="30"/>
      <c r="I26" s="48"/>
      <c r="J26" s="48"/>
      <c r="K26" s="48"/>
      <c r="L26" s="48"/>
      <c r="M26" s="48"/>
      <c r="N26" s="4"/>
      <c r="W26" t="str">
        <f>IF(LEN(B26)&lt;1,"",IF(COUNTIF($B$25:$B26,B26)=1,0,1))</f>
        <v/>
      </c>
      <c r="Z26" s="86" t="e">
        <f>MATCH("*",B25:B64,-1)</f>
        <v>#N/A</v>
      </c>
      <c r="AA26" s="84" t="s">
        <v>368</v>
      </c>
    </row>
    <row r="27" spans="1:27" x14ac:dyDescent="0.3">
      <c r="A27" s="73">
        <v>3</v>
      </c>
      <c r="B27" s="48"/>
      <c r="C27" s="30"/>
      <c r="D27" s="30"/>
      <c r="E27" s="30"/>
      <c r="F27" s="30"/>
      <c r="G27" s="43"/>
      <c r="H27" s="30"/>
      <c r="I27" s="48"/>
      <c r="J27" s="48"/>
      <c r="K27" s="48"/>
      <c r="L27" s="48"/>
      <c r="M27" s="48"/>
      <c r="N27" s="4"/>
      <c r="W27" t="str">
        <f>IF(LEN(B27)&lt;1,"",IF(COUNTIF($B$25:$B27,B27)=1,0,1))</f>
        <v/>
      </c>
      <c r="Z27" s="86" t="e">
        <f t="array" aca="1" ref="Z27" ca="1">MIN(IF(LEN(OFFSET(B25,0,0,Z26-1,1))=0,ROW(OFFSET(B25,0,0,Z26-1,1))))</f>
        <v>#N/A</v>
      </c>
      <c r="AA27" s="84" t="s">
        <v>369</v>
      </c>
    </row>
    <row r="28" spans="1:27" ht="15.6" x14ac:dyDescent="0.3">
      <c r="A28" s="73">
        <v>4</v>
      </c>
      <c r="B28" s="48"/>
      <c r="C28" s="30"/>
      <c r="D28" s="30"/>
      <c r="E28" s="30"/>
      <c r="F28" s="30"/>
      <c r="G28" s="43"/>
      <c r="H28" s="30"/>
      <c r="I28" s="48"/>
      <c r="J28" s="48"/>
      <c r="K28" s="48"/>
      <c r="L28" s="48"/>
      <c r="M28" s="48"/>
      <c r="N28" s="4"/>
      <c r="W28" t="str">
        <f>IF(LEN(B28)&lt;1,"",IF(COUNTIF($B$25:$B28,B28)=1,0,1))</f>
        <v/>
      </c>
      <c r="Z28" s="83" t="s">
        <v>379</v>
      </c>
      <c r="AA28" s="85"/>
    </row>
    <row r="29" spans="1:27" x14ac:dyDescent="0.3">
      <c r="A29" s="73">
        <v>5</v>
      </c>
      <c r="B29" s="48"/>
      <c r="C29" s="30"/>
      <c r="D29" s="30"/>
      <c r="E29" s="30"/>
      <c r="F29" s="30"/>
      <c r="G29" s="43"/>
      <c r="H29" s="30"/>
      <c r="I29" s="48"/>
      <c r="J29" s="48"/>
      <c r="K29" s="48"/>
      <c r="L29" s="48"/>
      <c r="M29" s="48"/>
      <c r="N29" s="4"/>
      <c r="W29" t="str">
        <f>IF(LEN(B29)&lt;1,"",IF(COUNTIF($B$25:$B29,B29)=1,0,1))</f>
        <v/>
      </c>
      <c r="Z29" s="86" t="e">
        <f>MATCH("*",B72:B141,-1)</f>
        <v>#N/A</v>
      </c>
      <c r="AA29" s="84" t="s">
        <v>368</v>
      </c>
    </row>
    <row r="30" spans="1:27" x14ac:dyDescent="0.3">
      <c r="A30" s="73">
        <v>6</v>
      </c>
      <c r="B30" s="48"/>
      <c r="C30" s="30"/>
      <c r="D30" s="30"/>
      <c r="E30" s="30"/>
      <c r="F30" s="30"/>
      <c r="G30" s="43"/>
      <c r="H30" s="30"/>
      <c r="I30" s="48"/>
      <c r="J30" s="48"/>
      <c r="K30" s="48"/>
      <c r="L30" s="48"/>
      <c r="M30" s="48"/>
      <c r="N30" s="4"/>
      <c r="W30" t="str">
        <f>IF(LEN(B30)&lt;1,"",IF(COUNTIF($B$25:$B30,B30)=1,0,1))</f>
        <v/>
      </c>
      <c r="Z30" s="86" t="e">
        <f t="array" aca="1" ref="Z30" ca="1">MIN(IF(LEN(OFFSET(B72,0,0,Z29-1,1))=0,ROW(OFFSET(B72,0,0,Z29-1,1))))</f>
        <v>#N/A</v>
      </c>
      <c r="AA30" s="84" t="s">
        <v>369</v>
      </c>
    </row>
    <row r="31" spans="1:27" x14ac:dyDescent="0.3">
      <c r="A31" s="73">
        <v>7</v>
      </c>
      <c r="B31" s="48"/>
      <c r="C31" s="30"/>
      <c r="D31" s="30"/>
      <c r="E31" s="30"/>
      <c r="F31" s="30"/>
      <c r="G31" s="43"/>
      <c r="H31" s="30"/>
      <c r="I31" s="48"/>
      <c r="J31" s="48"/>
      <c r="K31" s="48"/>
      <c r="L31" s="48"/>
      <c r="M31" s="48"/>
      <c r="N31" s="4"/>
      <c r="W31" t="str">
        <f>IF(LEN(B31)&lt;1,"",IF(COUNTIF($B$25:$B31,B31)=1,0,1))</f>
        <v/>
      </c>
    </row>
    <row r="32" spans="1:27" x14ac:dyDescent="0.3">
      <c r="A32" s="73">
        <v>8</v>
      </c>
      <c r="B32" s="48"/>
      <c r="C32" s="30"/>
      <c r="D32" s="30"/>
      <c r="E32" s="30"/>
      <c r="F32" s="30"/>
      <c r="G32" s="43"/>
      <c r="H32" s="30"/>
      <c r="I32" s="48"/>
      <c r="J32" s="48"/>
      <c r="K32" s="48"/>
      <c r="L32" s="48"/>
      <c r="M32" s="48"/>
      <c r="N32" s="4"/>
      <c r="W32" t="str">
        <f>IF(LEN(B32)&lt;1,"",IF(COUNTIF($B$25:$B32,B32)=1,0,1))</f>
        <v/>
      </c>
      <c r="Z32" s="87" t="s">
        <v>370</v>
      </c>
    </row>
    <row r="33" spans="1:26" x14ac:dyDescent="0.3">
      <c r="A33" s="73">
        <v>9</v>
      </c>
      <c r="B33" s="48"/>
      <c r="C33" s="30"/>
      <c r="D33" s="30"/>
      <c r="E33" s="30"/>
      <c r="F33" s="30"/>
      <c r="G33" s="43"/>
      <c r="H33" s="30"/>
      <c r="I33" s="48"/>
      <c r="J33" s="48"/>
      <c r="K33" s="48"/>
      <c r="L33" s="48"/>
      <c r="M33" s="48"/>
      <c r="N33" s="4"/>
      <c r="W33" t="str">
        <f>IF(LEN(B33)&lt;1,"",IF(COUNTIF($B$25:$B33,B33)=1,0,1))</f>
        <v/>
      </c>
      <c r="Z33" s="84" t="s">
        <v>371</v>
      </c>
    </row>
    <row r="34" spans="1:26" x14ac:dyDescent="0.3">
      <c r="A34" s="73">
        <v>10</v>
      </c>
      <c r="B34" s="48"/>
      <c r="C34" s="30"/>
      <c r="D34" s="30"/>
      <c r="E34" s="30"/>
      <c r="F34" s="30"/>
      <c r="G34" s="43"/>
      <c r="H34" s="30"/>
      <c r="I34" s="48"/>
      <c r="J34" s="48"/>
      <c r="K34" s="48"/>
      <c r="L34" s="48"/>
      <c r="M34" s="48"/>
      <c r="N34" s="4"/>
      <c r="W34" t="str">
        <f>IF(LEN(B34)&lt;1,"",IF(COUNTIF($B$25:$B34,B34)=1,0,1))</f>
        <v/>
      </c>
    </row>
    <row r="35" spans="1:26" x14ac:dyDescent="0.3">
      <c r="A35" s="73">
        <v>11</v>
      </c>
      <c r="B35" s="48"/>
      <c r="C35" s="30"/>
      <c r="D35" s="30"/>
      <c r="E35" s="30"/>
      <c r="F35" s="30"/>
      <c r="G35" s="43"/>
      <c r="H35" s="30"/>
      <c r="I35" s="48"/>
      <c r="J35" s="48"/>
      <c r="K35" s="48"/>
      <c r="L35" s="48"/>
      <c r="M35" s="48"/>
      <c r="N35" s="4"/>
      <c r="W35" t="str">
        <f>IF(LEN(B35)&lt;1,"",IF(COUNTIF($B$25:$B35,B35)=1,0,1))</f>
        <v/>
      </c>
      <c r="Z35" s="87" t="s">
        <v>374</v>
      </c>
    </row>
    <row r="36" spans="1:26" x14ac:dyDescent="0.3">
      <c r="A36" s="73">
        <v>12</v>
      </c>
      <c r="B36" s="48"/>
      <c r="C36" s="30"/>
      <c r="D36" s="30"/>
      <c r="E36" s="30"/>
      <c r="F36" s="30"/>
      <c r="G36" s="43"/>
      <c r="H36" s="30"/>
      <c r="I36" s="48"/>
      <c r="J36" s="48"/>
      <c r="K36" s="48"/>
      <c r="L36" s="48"/>
      <c r="M36" s="48"/>
      <c r="N36" s="4"/>
      <c r="W36" t="str">
        <f>IF(LEN(B36)&lt;1,"",IF(COUNTIF($B$25:$B36,B36)=1,0,1))</f>
        <v/>
      </c>
      <c r="Z36" s="84" t="s">
        <v>564</v>
      </c>
    </row>
    <row r="37" spans="1:26" x14ac:dyDescent="0.3">
      <c r="A37" s="73">
        <v>13</v>
      </c>
      <c r="B37" s="48"/>
      <c r="C37" s="30"/>
      <c r="D37" s="30"/>
      <c r="E37" s="30"/>
      <c r="F37" s="30"/>
      <c r="G37" s="43"/>
      <c r="H37" s="30"/>
      <c r="I37" s="48"/>
      <c r="J37" s="48"/>
      <c r="K37" s="48"/>
      <c r="L37" s="48"/>
      <c r="M37" s="48"/>
      <c r="N37" s="4"/>
      <c r="O37" s="4"/>
      <c r="P37" s="4"/>
      <c r="Q37" s="4"/>
      <c r="W37" t="str">
        <f>IF(LEN(B37)&lt;1,"",IF(COUNTIF($B$25:$B37,B37)=1,0,1))</f>
        <v/>
      </c>
    </row>
    <row r="38" spans="1:26" x14ac:dyDescent="0.3">
      <c r="A38" s="73">
        <v>14</v>
      </c>
      <c r="B38" s="48"/>
      <c r="C38" s="30"/>
      <c r="D38" s="30"/>
      <c r="E38" s="30"/>
      <c r="F38" s="30"/>
      <c r="G38" s="43"/>
      <c r="H38" s="30"/>
      <c r="I38" s="48"/>
      <c r="J38" s="48"/>
      <c r="K38" s="48"/>
      <c r="L38" s="48"/>
      <c r="M38" s="48"/>
      <c r="N38" s="4"/>
      <c r="O38" s="4"/>
      <c r="P38" s="4"/>
      <c r="Q38" s="4"/>
      <c r="W38" t="str">
        <f>IF(LEN(B38)&lt;1,"",IF(COUNTIF($B$25:$B38,B38)=1,0,1))</f>
        <v/>
      </c>
    </row>
    <row r="39" spans="1:26" x14ac:dyDescent="0.3">
      <c r="A39" s="73">
        <v>15</v>
      </c>
      <c r="B39" s="48"/>
      <c r="C39" s="30"/>
      <c r="D39" s="30"/>
      <c r="E39" s="30"/>
      <c r="F39" s="30"/>
      <c r="G39" s="43"/>
      <c r="H39" s="30"/>
      <c r="I39" s="48"/>
      <c r="J39" s="48"/>
      <c r="K39" s="48"/>
      <c r="L39" s="48"/>
      <c r="M39" s="48"/>
      <c r="N39" s="4"/>
      <c r="O39" s="4"/>
      <c r="P39" s="4"/>
      <c r="Q39" s="4"/>
      <c r="W39" t="str">
        <f>IF(LEN(B39)&lt;1,"",IF(COUNTIF($B$25:$B39,B39)=1,0,1))</f>
        <v/>
      </c>
    </row>
    <row r="40" spans="1:26" x14ac:dyDescent="0.3">
      <c r="A40" s="73">
        <v>16</v>
      </c>
      <c r="B40" s="48"/>
      <c r="C40" s="30"/>
      <c r="D40" s="30"/>
      <c r="E40" s="30"/>
      <c r="F40" s="30"/>
      <c r="G40" s="43"/>
      <c r="H40" s="30"/>
      <c r="I40" s="48"/>
      <c r="J40" s="48"/>
      <c r="K40" s="48"/>
      <c r="L40" s="48"/>
      <c r="M40" s="48"/>
      <c r="N40" s="4"/>
      <c r="O40" s="4"/>
      <c r="P40" s="4"/>
      <c r="Q40" s="4"/>
      <c r="W40" t="str">
        <f>IF(LEN(B40)&lt;1,"",IF(COUNTIF($B$25:$B40,B40)=1,0,1))</f>
        <v/>
      </c>
    </row>
    <row r="41" spans="1:26" x14ac:dyDescent="0.3">
      <c r="A41" s="73">
        <v>17</v>
      </c>
      <c r="B41" s="48"/>
      <c r="C41" s="30"/>
      <c r="D41" s="30"/>
      <c r="E41" s="30"/>
      <c r="F41" s="30"/>
      <c r="G41" s="43"/>
      <c r="H41" s="30"/>
      <c r="I41" s="48"/>
      <c r="J41" s="48"/>
      <c r="K41" s="48"/>
      <c r="L41" s="48"/>
      <c r="M41" s="48"/>
      <c r="N41" s="4"/>
      <c r="O41" s="4"/>
      <c r="P41" s="4"/>
      <c r="Q41" s="4"/>
      <c r="W41" t="str">
        <f>IF(LEN(B41)&lt;1,"",IF(COUNTIF($B$25:$B41,B41)=1,0,1))</f>
        <v/>
      </c>
    </row>
    <row r="42" spans="1:26" x14ac:dyDescent="0.3">
      <c r="A42" s="73">
        <v>18</v>
      </c>
      <c r="B42" s="48"/>
      <c r="C42" s="30"/>
      <c r="D42" s="30"/>
      <c r="E42" s="30"/>
      <c r="F42" s="30"/>
      <c r="G42" s="43"/>
      <c r="H42" s="30"/>
      <c r="I42" s="48"/>
      <c r="J42" s="48"/>
      <c r="K42" s="48"/>
      <c r="L42" s="48"/>
      <c r="M42" s="48"/>
      <c r="N42" s="4"/>
      <c r="O42" s="4"/>
      <c r="P42" s="4"/>
      <c r="Q42" s="4"/>
      <c r="W42" t="str">
        <f>IF(LEN(B42)&lt;1,"",IF(COUNTIF($B$25:$B42,B42)=1,0,1))</f>
        <v/>
      </c>
    </row>
    <row r="43" spans="1:26" x14ac:dyDescent="0.3">
      <c r="A43" s="73">
        <v>19</v>
      </c>
      <c r="B43" s="48"/>
      <c r="C43" s="30"/>
      <c r="D43" s="30"/>
      <c r="E43" s="30"/>
      <c r="F43" s="30"/>
      <c r="G43" s="43"/>
      <c r="H43" s="30"/>
      <c r="I43" s="48"/>
      <c r="J43" s="48"/>
      <c r="K43" s="48"/>
      <c r="L43" s="48"/>
      <c r="M43" s="48"/>
      <c r="N43" s="4"/>
      <c r="O43" s="4"/>
      <c r="P43" s="4"/>
      <c r="Q43" s="4"/>
      <c r="W43" t="str">
        <f>IF(LEN(B43)&lt;1,"",IF(COUNTIF($B$25:$B43,B43)=1,0,1))</f>
        <v/>
      </c>
    </row>
    <row r="44" spans="1:26" x14ac:dyDescent="0.3">
      <c r="A44" s="73">
        <v>20</v>
      </c>
      <c r="B44" s="48"/>
      <c r="C44" s="30"/>
      <c r="D44" s="30"/>
      <c r="E44" s="30"/>
      <c r="F44" s="30"/>
      <c r="G44" s="43"/>
      <c r="H44" s="30"/>
      <c r="I44" s="48"/>
      <c r="J44" s="48"/>
      <c r="K44" s="48"/>
      <c r="L44" s="48"/>
      <c r="M44" s="48"/>
      <c r="N44" s="4"/>
      <c r="O44" s="4"/>
      <c r="P44" s="4"/>
      <c r="Q44" s="4"/>
      <c r="W44" t="str">
        <f>IF(LEN(B44)&lt;1,"",IF(COUNTIF($B$25:$B44,B44)=1,0,1))</f>
        <v/>
      </c>
    </row>
    <row r="45" spans="1:26" x14ac:dyDescent="0.3">
      <c r="A45" s="73">
        <v>21</v>
      </c>
      <c r="B45" s="48"/>
      <c r="C45" s="30"/>
      <c r="D45" s="30"/>
      <c r="E45" s="30"/>
      <c r="F45" s="30"/>
      <c r="G45" s="43"/>
      <c r="H45" s="30"/>
      <c r="I45" s="48"/>
      <c r="J45" s="48"/>
      <c r="K45" s="48"/>
      <c r="L45" s="48"/>
      <c r="M45" s="48"/>
      <c r="N45" s="4"/>
      <c r="O45" s="4"/>
      <c r="P45" s="4"/>
      <c r="Q45" s="4"/>
      <c r="W45" t="str">
        <f>IF(LEN(B45)&lt;1,"",IF(COUNTIF($B$25:$B45,B45)=1,0,1))</f>
        <v/>
      </c>
    </row>
    <row r="46" spans="1:26" x14ac:dyDescent="0.3">
      <c r="A46" s="73">
        <v>22</v>
      </c>
      <c r="B46" s="48"/>
      <c r="C46" s="30"/>
      <c r="D46" s="30"/>
      <c r="E46" s="30"/>
      <c r="F46" s="30"/>
      <c r="G46" s="43"/>
      <c r="H46" s="30"/>
      <c r="I46" s="48"/>
      <c r="J46" s="48"/>
      <c r="K46" s="48"/>
      <c r="L46" s="48"/>
      <c r="M46" s="48"/>
      <c r="N46" s="4"/>
      <c r="O46" s="4"/>
      <c r="P46" s="4"/>
      <c r="Q46" s="4"/>
      <c r="W46" t="str">
        <f>IF(LEN(B46)&lt;1,"",IF(COUNTIF($B$25:$B46,B46)=1,0,1))</f>
        <v/>
      </c>
    </row>
    <row r="47" spans="1:26" x14ac:dyDescent="0.3">
      <c r="A47" s="73">
        <v>23</v>
      </c>
      <c r="B47" s="48"/>
      <c r="C47" s="30"/>
      <c r="D47" s="30"/>
      <c r="E47" s="30"/>
      <c r="F47" s="30"/>
      <c r="G47" s="43"/>
      <c r="H47" s="30"/>
      <c r="I47" s="48"/>
      <c r="J47" s="48"/>
      <c r="K47" s="48"/>
      <c r="L47" s="48"/>
      <c r="M47" s="48"/>
      <c r="N47" s="4"/>
      <c r="O47" s="4"/>
      <c r="P47" s="4"/>
      <c r="Q47" s="4"/>
      <c r="W47" t="str">
        <f>IF(LEN(B47)&lt;1,"",IF(COUNTIF($B$25:$B47,B47)=1,0,1))</f>
        <v/>
      </c>
    </row>
    <row r="48" spans="1:26" x14ac:dyDescent="0.3">
      <c r="A48" s="73">
        <v>24</v>
      </c>
      <c r="B48" s="48"/>
      <c r="C48" s="30"/>
      <c r="D48" s="30"/>
      <c r="E48" s="30"/>
      <c r="F48" s="30"/>
      <c r="G48" s="43"/>
      <c r="H48" s="30"/>
      <c r="I48" s="48"/>
      <c r="J48" s="48"/>
      <c r="K48" s="48"/>
      <c r="L48" s="48"/>
      <c r="M48" s="48"/>
      <c r="N48" s="4"/>
      <c r="O48" s="4"/>
      <c r="P48" s="4"/>
      <c r="Q48" s="4"/>
      <c r="W48" t="str">
        <f>IF(LEN(B48)&lt;1,"",IF(COUNTIF($B$25:$B48,B48)=1,0,1))</f>
        <v/>
      </c>
    </row>
    <row r="49" spans="1:23" x14ac:dyDescent="0.3">
      <c r="A49" s="73">
        <v>25</v>
      </c>
      <c r="B49" s="48"/>
      <c r="C49" s="30"/>
      <c r="D49" s="30"/>
      <c r="E49" s="30"/>
      <c r="F49" s="30"/>
      <c r="G49" s="43"/>
      <c r="H49" s="30"/>
      <c r="I49" s="48"/>
      <c r="J49" s="48"/>
      <c r="K49" s="48"/>
      <c r="L49" s="48"/>
      <c r="M49" s="48"/>
      <c r="N49" s="4"/>
      <c r="O49" s="4"/>
      <c r="P49" s="4"/>
      <c r="Q49" s="4"/>
      <c r="W49" t="str">
        <f>IF(LEN(B49)&lt;1,"",IF(COUNTIF($B$25:$B49,B49)=1,0,1))</f>
        <v/>
      </c>
    </row>
    <row r="50" spans="1:23" x14ac:dyDescent="0.3">
      <c r="A50" s="73">
        <v>26</v>
      </c>
      <c r="B50" s="48"/>
      <c r="C50" s="30"/>
      <c r="D50" s="30"/>
      <c r="E50" s="30"/>
      <c r="F50" s="30"/>
      <c r="G50" s="43"/>
      <c r="H50" s="30"/>
      <c r="I50" s="48"/>
      <c r="J50" s="48"/>
      <c r="K50" s="48"/>
      <c r="L50" s="48"/>
      <c r="M50" s="48"/>
      <c r="N50" s="4"/>
      <c r="O50" s="4"/>
      <c r="P50" s="4"/>
      <c r="Q50" s="4"/>
      <c r="W50" t="str">
        <f>IF(LEN(B50)&lt;1,"",IF(COUNTIF($B$25:$B50,B50)=1,0,1))</f>
        <v/>
      </c>
    </row>
    <row r="51" spans="1:23" x14ac:dyDescent="0.3">
      <c r="A51" s="73">
        <v>27</v>
      </c>
      <c r="B51" s="48"/>
      <c r="C51" s="30"/>
      <c r="D51" s="30"/>
      <c r="E51" s="30"/>
      <c r="F51" s="30"/>
      <c r="G51" s="43"/>
      <c r="H51" s="30"/>
      <c r="I51" s="48"/>
      <c r="J51" s="48"/>
      <c r="K51" s="48"/>
      <c r="L51" s="48"/>
      <c r="M51" s="48"/>
      <c r="N51" s="4"/>
      <c r="O51" s="4"/>
      <c r="P51" s="4"/>
      <c r="Q51" s="4"/>
      <c r="W51" t="str">
        <f>IF(LEN(B51)&lt;1,"",IF(COUNTIF($B$25:$B51,B51)=1,0,1))</f>
        <v/>
      </c>
    </row>
    <row r="52" spans="1:23" x14ac:dyDescent="0.3">
      <c r="A52" s="73">
        <v>28</v>
      </c>
      <c r="B52" s="48"/>
      <c r="C52" s="30"/>
      <c r="D52" s="30"/>
      <c r="E52" s="30"/>
      <c r="F52" s="30"/>
      <c r="G52" s="43"/>
      <c r="H52" s="30"/>
      <c r="I52" s="48"/>
      <c r="J52" s="48"/>
      <c r="K52" s="48"/>
      <c r="L52" s="48"/>
      <c r="M52" s="48"/>
      <c r="N52" s="4"/>
      <c r="O52" s="4"/>
      <c r="P52" s="4"/>
      <c r="Q52" s="4"/>
      <c r="W52" t="str">
        <f>IF(LEN(B52)&lt;1,"",IF(COUNTIF($B$25:$B52,B52)=1,0,1))</f>
        <v/>
      </c>
    </row>
    <row r="53" spans="1:23" x14ac:dyDescent="0.3">
      <c r="A53" s="73">
        <v>29</v>
      </c>
      <c r="B53" s="48"/>
      <c r="C53" s="30"/>
      <c r="D53" s="30"/>
      <c r="E53" s="30"/>
      <c r="F53" s="30"/>
      <c r="G53" s="43"/>
      <c r="H53" s="30"/>
      <c r="I53" s="48"/>
      <c r="J53" s="48"/>
      <c r="K53" s="48"/>
      <c r="L53" s="48"/>
      <c r="M53" s="48"/>
      <c r="N53" s="4"/>
      <c r="O53" s="4"/>
      <c r="P53" s="4"/>
      <c r="Q53" s="4"/>
      <c r="W53" t="str">
        <f>IF(LEN(B53)&lt;1,"",IF(COUNTIF($B$25:$B53,B53)=1,0,1))</f>
        <v/>
      </c>
    </row>
    <row r="54" spans="1:23" x14ac:dyDescent="0.3">
      <c r="A54" s="73">
        <v>30</v>
      </c>
      <c r="B54" s="48"/>
      <c r="C54" s="30"/>
      <c r="D54" s="30"/>
      <c r="E54" s="30"/>
      <c r="F54" s="30"/>
      <c r="G54" s="43"/>
      <c r="H54" s="30"/>
      <c r="I54" s="48"/>
      <c r="J54" s="48"/>
      <c r="K54" s="48"/>
      <c r="L54" s="48"/>
      <c r="M54" s="48"/>
      <c r="N54" s="4"/>
      <c r="O54" s="4"/>
      <c r="P54" s="4"/>
      <c r="Q54" s="4"/>
      <c r="W54" t="str">
        <f>IF(LEN(B54)&lt;1,"",IF(COUNTIF($B$25:$B54,B54)=1,0,1))</f>
        <v/>
      </c>
    </row>
    <row r="55" spans="1:23" x14ac:dyDescent="0.3">
      <c r="A55" s="73">
        <v>31</v>
      </c>
      <c r="B55" s="48"/>
      <c r="C55" s="30"/>
      <c r="D55" s="30"/>
      <c r="E55" s="30"/>
      <c r="F55" s="30"/>
      <c r="G55" s="43"/>
      <c r="H55" s="30"/>
      <c r="I55" s="48"/>
      <c r="J55" s="48"/>
      <c r="K55" s="48"/>
      <c r="L55" s="48"/>
      <c r="M55" s="48"/>
      <c r="N55" s="4"/>
      <c r="O55" s="4"/>
      <c r="P55" s="4"/>
      <c r="Q55" s="4"/>
      <c r="W55" t="str">
        <f>IF(LEN(B55)&lt;1,"",IF(COUNTIF($B$25:$B55,B55)=1,0,1))</f>
        <v/>
      </c>
    </row>
    <row r="56" spans="1:23" x14ac:dyDescent="0.3">
      <c r="A56" s="73">
        <v>32</v>
      </c>
      <c r="B56" s="48"/>
      <c r="C56" s="30"/>
      <c r="D56" s="30"/>
      <c r="E56" s="30"/>
      <c r="F56" s="30"/>
      <c r="G56" s="43"/>
      <c r="H56" s="30"/>
      <c r="I56" s="48"/>
      <c r="J56" s="48"/>
      <c r="K56" s="48"/>
      <c r="L56" s="48"/>
      <c r="M56" s="48"/>
      <c r="N56" s="4"/>
      <c r="O56" s="4"/>
      <c r="P56" s="4"/>
      <c r="Q56" s="4"/>
      <c r="W56" t="str">
        <f>IF(LEN(B56)&lt;1,"",IF(COUNTIF($B$25:$B56,B56)=1,0,1))</f>
        <v/>
      </c>
    </row>
    <row r="57" spans="1:23" x14ac:dyDescent="0.3">
      <c r="A57" s="73">
        <v>33</v>
      </c>
      <c r="B57" s="48"/>
      <c r="C57" s="30"/>
      <c r="D57" s="30"/>
      <c r="E57" s="30"/>
      <c r="F57" s="30"/>
      <c r="G57" s="43"/>
      <c r="H57" s="30"/>
      <c r="I57" s="48"/>
      <c r="J57" s="48"/>
      <c r="K57" s="48"/>
      <c r="L57" s="48"/>
      <c r="M57" s="48"/>
      <c r="N57" s="4"/>
      <c r="O57" s="4"/>
      <c r="P57" s="4"/>
      <c r="Q57" s="4"/>
      <c r="W57" t="str">
        <f>IF(LEN(B57)&lt;1,"",IF(COUNTIF($B$25:$B57,B57)=1,0,1))</f>
        <v/>
      </c>
    </row>
    <row r="58" spans="1:23" x14ac:dyDescent="0.3">
      <c r="A58" s="73">
        <v>34</v>
      </c>
      <c r="B58" s="48"/>
      <c r="C58" s="30"/>
      <c r="D58" s="30"/>
      <c r="E58" s="30"/>
      <c r="F58" s="30"/>
      <c r="G58" s="43"/>
      <c r="H58" s="30"/>
      <c r="I58" s="48"/>
      <c r="J58" s="48"/>
      <c r="K58" s="48"/>
      <c r="L58" s="48"/>
      <c r="M58" s="48"/>
      <c r="N58" s="4"/>
      <c r="O58" s="4"/>
      <c r="P58" s="4"/>
      <c r="Q58" s="4"/>
      <c r="W58" t="str">
        <f>IF(LEN(B58)&lt;1,"",IF(COUNTIF($B$25:$B58,B58)=1,0,1))</f>
        <v/>
      </c>
    </row>
    <row r="59" spans="1:23" x14ac:dyDescent="0.3">
      <c r="A59" s="73">
        <v>35</v>
      </c>
      <c r="B59" s="48"/>
      <c r="C59" s="30"/>
      <c r="D59" s="30"/>
      <c r="E59" s="30"/>
      <c r="F59" s="30"/>
      <c r="G59" s="43"/>
      <c r="H59" s="30"/>
      <c r="I59" s="48"/>
      <c r="J59" s="48"/>
      <c r="K59" s="48"/>
      <c r="L59" s="48"/>
      <c r="M59" s="48"/>
      <c r="N59" s="4"/>
      <c r="O59" s="4"/>
      <c r="P59" s="4"/>
      <c r="Q59" s="4"/>
      <c r="W59" t="str">
        <f>IF(LEN(B59)&lt;1,"",IF(COUNTIF($B$25:$B59,B59)=1,0,1))</f>
        <v/>
      </c>
    </row>
    <row r="60" spans="1:23" x14ac:dyDescent="0.3">
      <c r="A60" s="73">
        <v>36</v>
      </c>
      <c r="B60" s="48"/>
      <c r="C60" s="30"/>
      <c r="D60" s="30"/>
      <c r="E60" s="30"/>
      <c r="F60" s="30"/>
      <c r="G60" s="43"/>
      <c r="H60" s="30"/>
      <c r="I60" s="48"/>
      <c r="J60" s="48"/>
      <c r="K60" s="48"/>
      <c r="L60" s="48"/>
      <c r="M60" s="48"/>
      <c r="N60" s="4"/>
      <c r="O60" s="4"/>
      <c r="P60" s="4"/>
      <c r="Q60" s="4"/>
      <c r="W60" t="str">
        <f>IF(LEN(B60)&lt;1,"",IF(COUNTIF($B$25:$B60,B60)=1,0,1))</f>
        <v/>
      </c>
    </row>
    <row r="61" spans="1:23" x14ac:dyDescent="0.3">
      <c r="A61" s="73">
        <v>37</v>
      </c>
      <c r="B61" s="48"/>
      <c r="C61" s="30"/>
      <c r="D61" s="30"/>
      <c r="E61" s="30"/>
      <c r="F61" s="30"/>
      <c r="G61" s="43"/>
      <c r="H61" s="30"/>
      <c r="I61" s="48"/>
      <c r="J61" s="48"/>
      <c r="K61" s="48"/>
      <c r="L61" s="48"/>
      <c r="M61" s="48"/>
      <c r="N61" s="4"/>
      <c r="O61" s="4"/>
      <c r="P61" s="4"/>
      <c r="Q61" s="4"/>
      <c r="W61" t="str">
        <f>IF(LEN(B61)&lt;1,"",IF(COUNTIF($B$25:$B61,B61)=1,0,1))</f>
        <v/>
      </c>
    </row>
    <row r="62" spans="1:23" x14ac:dyDescent="0.3">
      <c r="A62" s="73">
        <v>38</v>
      </c>
      <c r="B62" s="48"/>
      <c r="C62" s="30"/>
      <c r="D62" s="30"/>
      <c r="E62" s="30"/>
      <c r="F62" s="30"/>
      <c r="G62" s="43"/>
      <c r="H62" s="30"/>
      <c r="I62" s="48"/>
      <c r="J62" s="48"/>
      <c r="K62" s="48"/>
      <c r="L62" s="48"/>
      <c r="M62" s="48"/>
      <c r="N62" s="4"/>
      <c r="O62" s="4"/>
      <c r="P62" s="4"/>
      <c r="Q62" s="4"/>
      <c r="W62" t="str">
        <f>IF(LEN(B62)&lt;1,"",IF(COUNTIF($B$25:$B62,B62)=1,0,1))</f>
        <v/>
      </c>
    </row>
    <row r="63" spans="1:23" x14ac:dyDescent="0.3">
      <c r="A63" s="73">
        <v>39</v>
      </c>
      <c r="B63" s="48"/>
      <c r="C63" s="30"/>
      <c r="D63" s="30"/>
      <c r="E63" s="30"/>
      <c r="F63" s="30"/>
      <c r="G63" s="43"/>
      <c r="H63" s="30"/>
      <c r="I63" s="48"/>
      <c r="J63" s="48"/>
      <c r="K63" s="48"/>
      <c r="L63" s="48"/>
      <c r="M63" s="48"/>
      <c r="N63" s="4"/>
      <c r="O63" s="4"/>
      <c r="P63" s="4"/>
      <c r="Q63" s="4"/>
      <c r="W63" t="str">
        <f>IF(LEN(B63)&lt;1,"",IF(COUNTIF($B$25:$B63,B63)=1,0,1))</f>
        <v/>
      </c>
    </row>
    <row r="64" spans="1:23" x14ac:dyDescent="0.3">
      <c r="A64" s="73">
        <v>40</v>
      </c>
      <c r="B64" s="48"/>
      <c r="C64" s="30"/>
      <c r="D64" s="30"/>
      <c r="E64" s="30"/>
      <c r="F64" s="30"/>
      <c r="G64" s="43"/>
      <c r="H64" s="30"/>
      <c r="I64" s="48"/>
      <c r="J64" s="48"/>
      <c r="K64" s="48"/>
      <c r="L64" s="48"/>
      <c r="M64" s="48"/>
      <c r="N64" s="4"/>
      <c r="O64" s="4"/>
      <c r="P64" s="4"/>
      <c r="Q64" s="4"/>
      <c r="W64" t="str">
        <f>IF(LEN(B64)&lt;1,"",IF(COUNTIF($B$25:$B64,B64)=1,0,1))</f>
        <v/>
      </c>
    </row>
    <row r="65" spans="1:28" x14ac:dyDescent="0.3">
      <c r="B65" s="4"/>
      <c r="C65" s="31"/>
      <c r="D65" s="31"/>
      <c r="E65" s="4"/>
      <c r="F65" s="38"/>
      <c r="G65" s="4"/>
      <c r="H65" s="4"/>
      <c r="I65" s="4"/>
      <c r="J65" s="4"/>
      <c r="K65" s="4"/>
      <c r="L65" s="4"/>
      <c r="M65" s="4"/>
      <c r="N65" s="4"/>
      <c r="O65" s="4"/>
      <c r="P65" s="4"/>
      <c r="Q65" s="4"/>
    </row>
    <row r="66" spans="1:28" x14ac:dyDescent="0.3">
      <c r="B66" s="4"/>
      <c r="C66" s="31"/>
      <c r="D66" s="31"/>
      <c r="E66" s="4"/>
      <c r="F66" s="38"/>
      <c r="G66" s="4"/>
      <c r="H66" s="4"/>
      <c r="I66" s="4"/>
      <c r="J66" s="4"/>
      <c r="K66" s="4"/>
      <c r="L66" s="4"/>
      <c r="M66" s="4"/>
      <c r="N66" s="4"/>
      <c r="O66" s="4"/>
      <c r="P66" s="4"/>
      <c r="Q66" s="4"/>
    </row>
    <row r="67" spans="1:28" ht="17.399999999999999" x14ac:dyDescent="0.3">
      <c r="B67" s="46" t="s">
        <v>343</v>
      </c>
      <c r="F67" s="38"/>
      <c r="G67" s="4"/>
      <c r="H67" s="4"/>
      <c r="I67" s="4"/>
      <c r="J67" s="4"/>
      <c r="K67" s="4"/>
      <c r="L67" s="4"/>
      <c r="M67" s="4"/>
      <c r="N67" s="4"/>
      <c r="O67" s="4"/>
      <c r="P67" s="4"/>
      <c r="Q67" s="4"/>
    </row>
    <row r="68" spans="1:28" ht="27.75" customHeight="1" x14ac:dyDescent="0.3">
      <c r="B68" s="186" t="s">
        <v>80</v>
      </c>
      <c r="C68" s="186"/>
      <c r="D68" s="186"/>
      <c r="E68" s="186"/>
      <c r="F68" s="38"/>
      <c r="G68" s="4"/>
      <c r="H68" s="4"/>
      <c r="I68" s="4"/>
      <c r="K68" s="4"/>
      <c r="L68" s="4"/>
      <c r="M68" s="4"/>
      <c r="N68" s="4"/>
      <c r="O68" s="4"/>
      <c r="P68" s="4"/>
      <c r="Q68" s="4"/>
    </row>
    <row r="69" spans="1:28" ht="51" customHeight="1" x14ac:dyDescent="0.3">
      <c r="B69" s="91" t="str">
        <f ca="1">IF(ISERROR(Z30),"",IF(Z30&gt;0,$Z$33,""))</f>
        <v/>
      </c>
      <c r="H69" s="4"/>
      <c r="I69" s="4"/>
      <c r="K69" s="4"/>
      <c r="L69" s="4"/>
      <c r="M69" s="4"/>
      <c r="N69" s="4"/>
      <c r="O69" s="4"/>
      <c r="P69" s="4"/>
      <c r="Q69" s="4"/>
    </row>
    <row r="70" spans="1:28" ht="17.25" customHeight="1" x14ac:dyDescent="0.3">
      <c r="B70" s="172" t="s">
        <v>349</v>
      </c>
      <c r="C70" s="172" t="s">
        <v>315</v>
      </c>
      <c r="D70" s="172"/>
      <c r="E70" s="95" t="s">
        <v>124</v>
      </c>
      <c r="F70" s="98" t="s">
        <v>59</v>
      </c>
      <c r="G70" s="98" t="s">
        <v>3</v>
      </c>
      <c r="H70" s="175" t="s">
        <v>331</v>
      </c>
      <c r="I70" s="172" t="s">
        <v>344</v>
      </c>
      <c r="J70" s="172" t="s">
        <v>345</v>
      </c>
      <c r="K70" s="172" t="s">
        <v>346</v>
      </c>
      <c r="L70" s="172" t="s">
        <v>362</v>
      </c>
      <c r="M70" s="172" t="s">
        <v>347</v>
      </c>
      <c r="N70" s="172" t="s">
        <v>348</v>
      </c>
      <c r="O70" s="172" t="s">
        <v>342</v>
      </c>
      <c r="P70" s="4"/>
      <c r="Q70" s="4"/>
      <c r="AA70" s="83"/>
      <c r="AB70" s="84"/>
    </row>
    <row r="71" spans="1:28" ht="94.5" customHeight="1" x14ac:dyDescent="0.3">
      <c r="B71" s="188"/>
      <c r="C71" s="172" t="s">
        <v>572</v>
      </c>
      <c r="D71" s="172"/>
      <c r="E71" s="172"/>
      <c r="F71" s="173" t="s">
        <v>325</v>
      </c>
      <c r="G71" s="174"/>
      <c r="H71" s="175"/>
      <c r="I71" s="172"/>
      <c r="J71" s="172"/>
      <c r="K71" s="172"/>
      <c r="L71" s="172"/>
      <c r="M71" s="172"/>
      <c r="N71" s="172"/>
      <c r="O71" s="172"/>
    </row>
    <row r="72" spans="1:28" x14ac:dyDescent="0.3">
      <c r="A72" s="73">
        <v>1</v>
      </c>
      <c r="B72" s="48"/>
      <c r="C72" s="52"/>
      <c r="D72" s="109"/>
      <c r="E72" s="134" t="str">
        <f t="shared" ref="E72:E103" si="0">IFERROR(IF(C72="Search Extended List",INDEX(CASRN,MATCH(D72,FGHG_List_Long,0)),INDEX(CASRN,MATCH(C72:C141,FGHG_List_Long,0))),"")</f>
        <v/>
      </c>
      <c r="F72" s="105"/>
      <c r="G72" s="105"/>
      <c r="H72" s="105"/>
      <c r="I72" s="52"/>
      <c r="J72" s="76"/>
      <c r="K72" s="109"/>
      <c r="L72" s="109"/>
      <c r="M72" s="105"/>
      <c r="N72" s="109"/>
      <c r="O72" s="110"/>
    </row>
    <row r="73" spans="1:28" x14ac:dyDescent="0.3">
      <c r="A73" s="73">
        <v>2</v>
      </c>
      <c r="B73" s="48"/>
      <c r="C73" s="9"/>
      <c r="D73" s="94"/>
      <c r="E73" s="134" t="str">
        <f t="shared" si="0"/>
        <v/>
      </c>
      <c r="F73" s="106"/>
      <c r="G73" s="106"/>
      <c r="H73" s="106"/>
      <c r="I73" s="9"/>
      <c r="J73" s="10"/>
      <c r="K73" s="111"/>
      <c r="L73" s="111"/>
      <c r="M73" s="106"/>
      <c r="N73" s="111"/>
      <c r="O73" s="112"/>
    </row>
    <row r="74" spans="1:28" x14ac:dyDescent="0.3">
      <c r="A74" s="73">
        <v>3</v>
      </c>
      <c r="B74" s="48"/>
      <c r="C74" s="9"/>
      <c r="D74" s="94"/>
      <c r="E74" s="134" t="str">
        <f t="shared" si="0"/>
        <v/>
      </c>
      <c r="F74" s="106"/>
      <c r="G74" s="106"/>
      <c r="H74" s="106"/>
      <c r="I74" s="9"/>
      <c r="J74" s="10"/>
      <c r="K74" s="111"/>
      <c r="L74" s="111"/>
      <c r="M74" s="106"/>
      <c r="N74" s="111"/>
      <c r="O74" s="112"/>
    </row>
    <row r="75" spans="1:28" x14ac:dyDescent="0.3">
      <c r="A75" s="73">
        <v>4</v>
      </c>
      <c r="B75" s="48"/>
      <c r="C75" s="9"/>
      <c r="D75" s="94"/>
      <c r="E75" s="134" t="str">
        <f t="shared" si="0"/>
        <v/>
      </c>
      <c r="F75" s="106"/>
      <c r="G75" s="106"/>
      <c r="H75" s="106"/>
      <c r="I75" s="9"/>
      <c r="J75" s="10"/>
      <c r="K75" s="111"/>
      <c r="L75" s="111"/>
      <c r="M75" s="106"/>
      <c r="N75" s="111"/>
      <c r="O75" s="112"/>
    </row>
    <row r="76" spans="1:28" x14ac:dyDescent="0.3">
      <c r="A76" s="73">
        <v>5</v>
      </c>
      <c r="B76" s="48"/>
      <c r="C76" s="9"/>
      <c r="D76" s="94"/>
      <c r="E76" s="134" t="str">
        <f t="shared" si="0"/>
        <v/>
      </c>
      <c r="F76" s="106"/>
      <c r="G76" s="106"/>
      <c r="H76" s="106"/>
      <c r="I76" s="9"/>
      <c r="J76" s="10"/>
      <c r="K76" s="111"/>
      <c r="L76" s="111"/>
      <c r="M76" s="106"/>
      <c r="N76" s="111"/>
      <c r="O76" s="112"/>
    </row>
    <row r="77" spans="1:28" x14ac:dyDescent="0.3">
      <c r="A77" s="73">
        <v>6</v>
      </c>
      <c r="B77" s="48"/>
      <c r="C77" s="9"/>
      <c r="D77" s="94"/>
      <c r="E77" s="134" t="str">
        <f t="shared" si="0"/>
        <v/>
      </c>
      <c r="F77" s="106"/>
      <c r="G77" s="106"/>
      <c r="H77" s="106"/>
      <c r="I77" s="9"/>
      <c r="J77" s="10"/>
      <c r="K77" s="111"/>
      <c r="L77" s="111"/>
      <c r="M77" s="106"/>
      <c r="N77" s="111"/>
      <c r="O77" s="112"/>
    </row>
    <row r="78" spans="1:28" x14ac:dyDescent="0.3">
      <c r="A78" s="73">
        <v>7</v>
      </c>
      <c r="B78" s="48"/>
      <c r="C78" s="9"/>
      <c r="D78" s="94"/>
      <c r="E78" s="134" t="str">
        <f t="shared" si="0"/>
        <v/>
      </c>
      <c r="F78" s="106"/>
      <c r="G78" s="106"/>
      <c r="H78" s="106"/>
      <c r="I78" s="9"/>
      <c r="J78" s="10"/>
      <c r="K78" s="111"/>
      <c r="L78" s="111"/>
      <c r="M78" s="106"/>
      <c r="N78" s="111"/>
      <c r="O78" s="112"/>
      <c r="AA78" s="87"/>
    </row>
    <row r="79" spans="1:28" x14ac:dyDescent="0.3">
      <c r="A79" s="73">
        <v>8</v>
      </c>
      <c r="B79" s="48"/>
      <c r="C79" s="9"/>
      <c r="D79" s="94"/>
      <c r="E79" s="134" t="str">
        <f t="shared" si="0"/>
        <v/>
      </c>
      <c r="F79" s="106"/>
      <c r="G79" s="106"/>
      <c r="H79" s="106"/>
      <c r="I79" s="9"/>
      <c r="J79" s="10"/>
      <c r="K79" s="111"/>
      <c r="L79" s="111"/>
      <c r="M79" s="106"/>
      <c r="N79" s="111"/>
      <c r="O79" s="112"/>
      <c r="AA79" s="84"/>
    </row>
    <row r="80" spans="1:28" x14ac:dyDescent="0.3">
      <c r="A80" s="73">
        <v>9</v>
      </c>
      <c r="B80" s="48"/>
      <c r="C80" s="9"/>
      <c r="D80" s="94"/>
      <c r="E80" s="134" t="str">
        <f t="shared" si="0"/>
        <v/>
      </c>
      <c r="F80" s="106"/>
      <c r="G80" s="106"/>
      <c r="H80" s="106"/>
      <c r="I80" s="9"/>
      <c r="J80" s="10"/>
      <c r="K80" s="111"/>
      <c r="L80" s="111"/>
      <c r="M80" s="106"/>
      <c r="N80" s="111"/>
      <c r="O80" s="112"/>
    </row>
    <row r="81" spans="1:27" x14ac:dyDescent="0.3">
      <c r="A81" s="73">
        <v>10</v>
      </c>
      <c r="B81" s="48"/>
      <c r="C81" s="9"/>
      <c r="D81" s="94"/>
      <c r="E81" s="134" t="str">
        <f t="shared" si="0"/>
        <v/>
      </c>
      <c r="F81" s="106"/>
      <c r="G81" s="106"/>
      <c r="H81" s="106"/>
      <c r="I81" s="9"/>
      <c r="J81" s="10"/>
      <c r="K81" s="111"/>
      <c r="L81" s="111"/>
      <c r="M81" s="106"/>
      <c r="N81" s="111"/>
      <c r="O81" s="112"/>
      <c r="AA81" s="87"/>
    </row>
    <row r="82" spans="1:27" x14ac:dyDescent="0.3">
      <c r="A82" s="73">
        <v>11</v>
      </c>
      <c r="B82" s="48"/>
      <c r="C82" s="9"/>
      <c r="D82" s="94"/>
      <c r="E82" s="134" t="str">
        <f t="shared" si="0"/>
        <v/>
      </c>
      <c r="F82" s="106"/>
      <c r="G82" s="106"/>
      <c r="H82" s="106"/>
      <c r="I82" s="9"/>
      <c r="J82" s="10"/>
      <c r="K82" s="111"/>
      <c r="L82" s="111"/>
      <c r="M82" s="106"/>
      <c r="N82" s="111"/>
      <c r="O82" s="112"/>
      <c r="AA82" s="84"/>
    </row>
    <row r="83" spans="1:27" x14ac:dyDescent="0.3">
      <c r="A83" s="73">
        <v>12</v>
      </c>
      <c r="B83" s="48"/>
      <c r="C83" s="9"/>
      <c r="D83" s="94"/>
      <c r="E83" s="134" t="str">
        <f t="shared" si="0"/>
        <v/>
      </c>
      <c r="F83" s="106"/>
      <c r="G83" s="106"/>
      <c r="H83" s="106"/>
      <c r="I83" s="9"/>
      <c r="J83" s="10"/>
      <c r="K83" s="111"/>
      <c r="L83" s="111"/>
      <c r="M83" s="106"/>
      <c r="N83" s="111"/>
      <c r="O83" s="112"/>
    </row>
    <row r="84" spans="1:27" x14ac:dyDescent="0.3">
      <c r="A84" s="73">
        <v>13</v>
      </c>
      <c r="B84" s="48"/>
      <c r="C84" s="9"/>
      <c r="D84" s="94"/>
      <c r="E84" s="134" t="str">
        <f t="shared" si="0"/>
        <v/>
      </c>
      <c r="F84" s="106"/>
      <c r="G84" s="106"/>
      <c r="H84" s="106"/>
      <c r="I84" s="9"/>
      <c r="J84" s="10"/>
      <c r="K84" s="111"/>
      <c r="L84" s="111"/>
      <c r="M84" s="106"/>
      <c r="N84" s="111"/>
      <c r="O84" s="112"/>
    </row>
    <row r="85" spans="1:27" x14ac:dyDescent="0.3">
      <c r="A85" s="73">
        <v>14</v>
      </c>
      <c r="B85" s="48"/>
      <c r="C85" s="9"/>
      <c r="D85" s="94"/>
      <c r="E85" s="134" t="str">
        <f t="shared" si="0"/>
        <v/>
      </c>
      <c r="F85" s="106"/>
      <c r="G85" s="106"/>
      <c r="H85" s="106"/>
      <c r="I85" s="9"/>
      <c r="J85" s="10"/>
      <c r="K85" s="111"/>
      <c r="L85" s="111"/>
      <c r="M85" s="106"/>
      <c r="N85" s="111"/>
      <c r="O85" s="112"/>
    </row>
    <row r="86" spans="1:27" x14ac:dyDescent="0.3">
      <c r="A86" s="73">
        <v>15</v>
      </c>
      <c r="B86" s="48"/>
      <c r="C86" s="9"/>
      <c r="D86" s="94"/>
      <c r="E86" s="134" t="str">
        <f t="shared" si="0"/>
        <v/>
      </c>
      <c r="F86" s="106"/>
      <c r="G86" s="106"/>
      <c r="H86" s="106"/>
      <c r="I86" s="9"/>
      <c r="J86" s="10"/>
      <c r="K86" s="111"/>
      <c r="L86" s="111"/>
      <c r="M86" s="106"/>
      <c r="N86" s="111"/>
      <c r="O86" s="112"/>
    </row>
    <row r="87" spans="1:27" x14ac:dyDescent="0.3">
      <c r="A87" s="73">
        <v>16</v>
      </c>
      <c r="B87" s="48"/>
      <c r="C87" s="9"/>
      <c r="D87" s="94"/>
      <c r="E87" s="134" t="str">
        <f t="shared" si="0"/>
        <v/>
      </c>
      <c r="F87" s="106"/>
      <c r="G87" s="106"/>
      <c r="H87" s="106"/>
      <c r="I87" s="9"/>
      <c r="J87" s="10"/>
      <c r="K87" s="111"/>
      <c r="L87" s="111"/>
      <c r="M87" s="106"/>
      <c r="N87" s="111"/>
      <c r="O87" s="112"/>
    </row>
    <row r="88" spans="1:27" x14ac:dyDescent="0.3">
      <c r="A88" s="73">
        <v>17</v>
      </c>
      <c r="B88" s="48"/>
      <c r="C88" s="9"/>
      <c r="D88" s="94"/>
      <c r="E88" s="134" t="str">
        <f t="shared" si="0"/>
        <v/>
      </c>
      <c r="F88" s="106"/>
      <c r="G88" s="106"/>
      <c r="H88" s="106"/>
      <c r="I88" s="9"/>
      <c r="J88" s="10"/>
      <c r="K88" s="111"/>
      <c r="L88" s="111"/>
      <c r="M88" s="106"/>
      <c r="N88" s="111"/>
      <c r="O88" s="112"/>
    </row>
    <row r="89" spans="1:27" x14ac:dyDescent="0.3">
      <c r="A89" s="73">
        <v>18</v>
      </c>
      <c r="B89" s="48"/>
      <c r="C89" s="9"/>
      <c r="D89" s="94"/>
      <c r="E89" s="134" t="str">
        <f t="shared" si="0"/>
        <v/>
      </c>
      <c r="F89" s="106"/>
      <c r="G89" s="106"/>
      <c r="H89" s="106"/>
      <c r="I89" s="9"/>
      <c r="J89" s="10"/>
      <c r="K89" s="111"/>
      <c r="L89" s="111"/>
      <c r="M89" s="106"/>
      <c r="N89" s="111"/>
      <c r="O89" s="112"/>
    </row>
    <row r="90" spans="1:27" x14ac:dyDescent="0.3">
      <c r="A90" s="73">
        <v>19</v>
      </c>
      <c r="B90" s="48"/>
      <c r="C90" s="9"/>
      <c r="D90" s="94"/>
      <c r="E90" s="134" t="str">
        <f t="shared" si="0"/>
        <v/>
      </c>
      <c r="F90" s="106"/>
      <c r="G90" s="106"/>
      <c r="H90" s="106"/>
      <c r="I90" s="9"/>
      <c r="J90" s="10"/>
      <c r="K90" s="111"/>
      <c r="L90" s="111"/>
      <c r="M90" s="106"/>
      <c r="N90" s="111"/>
      <c r="O90" s="112"/>
    </row>
    <row r="91" spans="1:27" x14ac:dyDescent="0.3">
      <c r="A91" s="73">
        <v>20</v>
      </c>
      <c r="B91" s="48"/>
      <c r="C91" s="9"/>
      <c r="D91" s="94"/>
      <c r="E91" s="134" t="str">
        <f t="shared" si="0"/>
        <v/>
      </c>
      <c r="F91" s="106"/>
      <c r="G91" s="106"/>
      <c r="H91" s="106"/>
      <c r="I91" s="9"/>
      <c r="J91" s="10"/>
      <c r="K91" s="111"/>
      <c r="L91" s="111"/>
      <c r="M91" s="106"/>
      <c r="N91" s="111"/>
      <c r="O91" s="112"/>
    </row>
    <row r="92" spans="1:27" x14ac:dyDescent="0.3">
      <c r="A92" s="73">
        <v>21</v>
      </c>
      <c r="B92" s="48"/>
      <c r="C92" s="9"/>
      <c r="D92" s="94"/>
      <c r="E92" s="134" t="str">
        <f t="shared" si="0"/>
        <v/>
      </c>
      <c r="F92" s="106"/>
      <c r="G92" s="106"/>
      <c r="H92" s="106"/>
      <c r="I92" s="9"/>
      <c r="J92" s="10"/>
      <c r="K92" s="111"/>
      <c r="L92" s="111"/>
      <c r="M92" s="106"/>
      <c r="N92" s="111"/>
      <c r="O92" s="112"/>
    </row>
    <row r="93" spans="1:27" x14ac:dyDescent="0.3">
      <c r="A93" s="73">
        <v>22</v>
      </c>
      <c r="B93" s="48"/>
      <c r="C93" s="9"/>
      <c r="D93" s="94"/>
      <c r="E93" s="134" t="str">
        <f t="shared" si="0"/>
        <v/>
      </c>
      <c r="F93" s="106"/>
      <c r="G93" s="106"/>
      <c r="H93" s="106"/>
      <c r="I93" s="9"/>
      <c r="J93" s="10"/>
      <c r="K93" s="111"/>
      <c r="L93" s="111"/>
      <c r="M93" s="106"/>
      <c r="N93" s="111"/>
      <c r="O93" s="112"/>
    </row>
    <row r="94" spans="1:27" x14ac:dyDescent="0.3">
      <c r="A94" s="73">
        <v>23</v>
      </c>
      <c r="B94" s="48"/>
      <c r="C94" s="9"/>
      <c r="D94" s="94"/>
      <c r="E94" s="134" t="str">
        <f t="shared" si="0"/>
        <v/>
      </c>
      <c r="F94" s="106"/>
      <c r="G94" s="106"/>
      <c r="H94" s="106"/>
      <c r="I94" s="9"/>
      <c r="J94" s="10"/>
      <c r="K94" s="111"/>
      <c r="L94" s="111"/>
      <c r="M94" s="106"/>
      <c r="N94" s="111"/>
      <c r="O94" s="112"/>
    </row>
    <row r="95" spans="1:27" x14ac:dyDescent="0.3">
      <c r="A95" s="73">
        <v>24</v>
      </c>
      <c r="B95" s="48"/>
      <c r="C95" s="9"/>
      <c r="D95" s="94"/>
      <c r="E95" s="134" t="str">
        <f t="shared" si="0"/>
        <v/>
      </c>
      <c r="F95" s="106"/>
      <c r="G95" s="106"/>
      <c r="H95" s="106"/>
      <c r="I95" s="9"/>
      <c r="J95" s="10"/>
      <c r="K95" s="111"/>
      <c r="L95" s="111"/>
      <c r="M95" s="106"/>
      <c r="N95" s="111"/>
      <c r="O95" s="112"/>
    </row>
    <row r="96" spans="1:27" x14ac:dyDescent="0.3">
      <c r="A96" s="73">
        <v>25</v>
      </c>
      <c r="B96" s="48"/>
      <c r="C96" s="9"/>
      <c r="D96" s="94"/>
      <c r="E96" s="134" t="str">
        <f t="shared" si="0"/>
        <v/>
      </c>
      <c r="F96" s="106"/>
      <c r="G96" s="106"/>
      <c r="H96" s="106"/>
      <c r="I96" s="9"/>
      <c r="J96" s="10"/>
      <c r="K96" s="111"/>
      <c r="L96" s="111"/>
      <c r="M96" s="106"/>
      <c r="N96" s="111"/>
      <c r="O96" s="112"/>
    </row>
    <row r="97" spans="1:15" x14ac:dyDescent="0.3">
      <c r="A97" s="73">
        <v>26</v>
      </c>
      <c r="B97" s="48"/>
      <c r="C97" s="9"/>
      <c r="D97" s="94"/>
      <c r="E97" s="134" t="str">
        <f t="shared" si="0"/>
        <v/>
      </c>
      <c r="F97" s="106"/>
      <c r="G97" s="106"/>
      <c r="H97" s="106"/>
      <c r="I97" s="9"/>
      <c r="J97" s="10"/>
      <c r="K97" s="111"/>
      <c r="L97" s="111"/>
      <c r="M97" s="106"/>
      <c r="N97" s="111"/>
      <c r="O97" s="112"/>
    </row>
    <row r="98" spans="1:15" x14ac:dyDescent="0.3">
      <c r="A98" s="73">
        <v>27</v>
      </c>
      <c r="B98" s="48"/>
      <c r="C98" s="9"/>
      <c r="D98" s="94"/>
      <c r="E98" s="134" t="str">
        <f t="shared" si="0"/>
        <v/>
      </c>
      <c r="F98" s="106"/>
      <c r="G98" s="106"/>
      <c r="H98" s="106"/>
      <c r="I98" s="9"/>
      <c r="J98" s="10"/>
      <c r="K98" s="111"/>
      <c r="L98" s="111"/>
      <c r="M98" s="106"/>
      <c r="N98" s="111"/>
      <c r="O98" s="112"/>
    </row>
    <row r="99" spans="1:15" x14ac:dyDescent="0.3">
      <c r="A99" s="73">
        <v>28</v>
      </c>
      <c r="B99" s="48"/>
      <c r="C99" s="9"/>
      <c r="D99" s="94"/>
      <c r="E99" s="134" t="str">
        <f t="shared" si="0"/>
        <v/>
      </c>
      <c r="F99" s="106"/>
      <c r="G99" s="106"/>
      <c r="H99" s="106"/>
      <c r="I99" s="9"/>
      <c r="J99" s="10"/>
      <c r="K99" s="111"/>
      <c r="L99" s="111"/>
      <c r="M99" s="106"/>
      <c r="N99" s="111"/>
      <c r="O99" s="112"/>
    </row>
    <row r="100" spans="1:15" x14ac:dyDescent="0.3">
      <c r="A100" s="73">
        <v>29</v>
      </c>
      <c r="B100" s="48"/>
      <c r="C100" s="9"/>
      <c r="D100" s="94"/>
      <c r="E100" s="134" t="str">
        <f t="shared" si="0"/>
        <v/>
      </c>
      <c r="F100" s="106"/>
      <c r="G100" s="106"/>
      <c r="H100" s="106"/>
      <c r="I100" s="9"/>
      <c r="J100" s="10"/>
      <c r="K100" s="111"/>
      <c r="L100" s="111"/>
      <c r="M100" s="106"/>
      <c r="N100" s="111"/>
      <c r="O100" s="112"/>
    </row>
    <row r="101" spans="1:15" x14ac:dyDescent="0.3">
      <c r="A101" s="73">
        <v>30</v>
      </c>
      <c r="B101" s="48"/>
      <c r="C101" s="9"/>
      <c r="D101" s="94"/>
      <c r="E101" s="134" t="str">
        <f t="shared" si="0"/>
        <v/>
      </c>
      <c r="F101" s="106"/>
      <c r="G101" s="106"/>
      <c r="H101" s="106"/>
      <c r="I101" s="9"/>
      <c r="J101" s="10"/>
      <c r="K101" s="111"/>
      <c r="L101" s="111"/>
      <c r="M101" s="106"/>
      <c r="N101" s="111"/>
      <c r="O101" s="112"/>
    </row>
    <row r="102" spans="1:15" x14ac:dyDescent="0.3">
      <c r="A102" s="73">
        <v>31</v>
      </c>
      <c r="B102" s="48"/>
      <c r="C102" s="9"/>
      <c r="D102" s="94"/>
      <c r="E102" s="134" t="str">
        <f t="shared" si="0"/>
        <v/>
      </c>
      <c r="F102" s="106"/>
      <c r="G102" s="106"/>
      <c r="H102" s="106"/>
      <c r="I102" s="9"/>
      <c r="J102" s="10"/>
      <c r="K102" s="111"/>
      <c r="L102" s="111"/>
      <c r="M102" s="106"/>
      <c r="N102" s="111"/>
      <c r="O102" s="112"/>
    </row>
    <row r="103" spans="1:15" x14ac:dyDescent="0.3">
      <c r="A103" s="73">
        <v>32</v>
      </c>
      <c r="B103" s="48"/>
      <c r="C103" s="9"/>
      <c r="D103" s="94"/>
      <c r="E103" s="134" t="str">
        <f t="shared" si="0"/>
        <v/>
      </c>
      <c r="F103" s="106"/>
      <c r="G103" s="106"/>
      <c r="H103" s="106"/>
      <c r="I103" s="9"/>
      <c r="J103" s="10"/>
      <c r="K103" s="111"/>
      <c r="L103" s="111"/>
      <c r="M103" s="106"/>
      <c r="N103" s="111"/>
      <c r="O103" s="112"/>
    </row>
    <row r="104" spans="1:15" x14ac:dyDescent="0.3">
      <c r="A104" s="73">
        <v>33</v>
      </c>
      <c r="B104" s="48"/>
      <c r="C104" s="9"/>
      <c r="D104" s="94"/>
      <c r="E104" s="134" t="str">
        <f t="shared" ref="E104:E135" si="1">IFERROR(IF(C104="Search Extended List",INDEX(CASRN,MATCH(D104,FGHG_List_Long,0)),INDEX(CASRN,MATCH(C104:C173,FGHG_List_Long,0))),"")</f>
        <v/>
      </c>
      <c r="F104" s="106"/>
      <c r="G104" s="106"/>
      <c r="H104" s="106"/>
      <c r="I104" s="9"/>
      <c r="J104" s="10"/>
      <c r="K104" s="111"/>
      <c r="L104" s="111"/>
      <c r="M104" s="106"/>
      <c r="N104" s="111"/>
      <c r="O104" s="112"/>
    </row>
    <row r="105" spans="1:15" x14ac:dyDescent="0.3">
      <c r="A105" s="73">
        <v>34</v>
      </c>
      <c r="B105" s="48"/>
      <c r="C105" s="9"/>
      <c r="D105" s="94"/>
      <c r="E105" s="134" t="str">
        <f t="shared" si="1"/>
        <v/>
      </c>
      <c r="F105" s="106"/>
      <c r="G105" s="106"/>
      <c r="H105" s="106"/>
      <c r="I105" s="9"/>
      <c r="J105" s="10"/>
      <c r="K105" s="111"/>
      <c r="L105" s="111"/>
      <c r="M105" s="106"/>
      <c r="N105" s="111"/>
      <c r="O105" s="112"/>
    </row>
    <row r="106" spans="1:15" x14ac:dyDescent="0.3">
      <c r="A106" s="73">
        <v>35</v>
      </c>
      <c r="B106" s="48"/>
      <c r="C106" s="9"/>
      <c r="D106" s="94"/>
      <c r="E106" s="134" t="str">
        <f t="shared" si="1"/>
        <v/>
      </c>
      <c r="F106" s="106"/>
      <c r="G106" s="106"/>
      <c r="H106" s="106"/>
      <c r="I106" s="9"/>
      <c r="J106" s="10"/>
      <c r="K106" s="111"/>
      <c r="L106" s="111"/>
      <c r="M106" s="106"/>
      <c r="N106" s="111"/>
      <c r="O106" s="112"/>
    </row>
    <row r="107" spans="1:15" x14ac:dyDescent="0.3">
      <c r="A107" s="73">
        <v>36</v>
      </c>
      <c r="B107" s="48"/>
      <c r="C107" s="9"/>
      <c r="D107" s="94"/>
      <c r="E107" s="134" t="str">
        <f t="shared" si="1"/>
        <v/>
      </c>
      <c r="F107" s="106"/>
      <c r="G107" s="106"/>
      <c r="H107" s="106"/>
      <c r="I107" s="9"/>
      <c r="J107" s="10"/>
      <c r="K107" s="111"/>
      <c r="L107" s="111"/>
      <c r="M107" s="106"/>
      <c r="N107" s="111"/>
      <c r="O107" s="112"/>
    </row>
    <row r="108" spans="1:15" x14ac:dyDescent="0.3">
      <c r="A108" s="73">
        <v>37</v>
      </c>
      <c r="B108" s="48"/>
      <c r="C108" s="9"/>
      <c r="D108" s="94"/>
      <c r="E108" s="134" t="str">
        <f t="shared" si="1"/>
        <v/>
      </c>
      <c r="F108" s="106"/>
      <c r="G108" s="106"/>
      <c r="H108" s="106"/>
      <c r="I108" s="9"/>
      <c r="J108" s="10"/>
      <c r="K108" s="111"/>
      <c r="L108" s="111"/>
      <c r="M108" s="106"/>
      <c r="N108" s="111"/>
      <c r="O108" s="112"/>
    </row>
    <row r="109" spans="1:15" x14ac:dyDescent="0.3">
      <c r="A109" s="73">
        <v>38</v>
      </c>
      <c r="B109" s="48"/>
      <c r="C109" s="9"/>
      <c r="D109" s="94"/>
      <c r="E109" s="134" t="str">
        <f t="shared" si="1"/>
        <v/>
      </c>
      <c r="F109" s="106"/>
      <c r="G109" s="106"/>
      <c r="H109" s="106"/>
      <c r="I109" s="9"/>
      <c r="J109" s="10"/>
      <c r="K109" s="111"/>
      <c r="L109" s="111"/>
      <c r="M109" s="106"/>
      <c r="N109" s="111"/>
      <c r="O109" s="112"/>
    </row>
    <row r="110" spans="1:15" x14ac:dyDescent="0.3">
      <c r="A110" s="73">
        <v>39</v>
      </c>
      <c r="B110" s="48"/>
      <c r="C110" s="9"/>
      <c r="D110" s="94"/>
      <c r="E110" s="134" t="str">
        <f t="shared" si="1"/>
        <v/>
      </c>
      <c r="F110" s="106"/>
      <c r="G110" s="106"/>
      <c r="H110" s="106"/>
      <c r="I110" s="9"/>
      <c r="J110" s="10"/>
      <c r="K110" s="111"/>
      <c r="L110" s="111"/>
      <c r="M110" s="106"/>
      <c r="N110" s="111"/>
      <c r="O110" s="112"/>
    </row>
    <row r="111" spans="1:15" x14ac:dyDescent="0.3">
      <c r="A111" s="73">
        <v>40</v>
      </c>
      <c r="B111" s="48"/>
      <c r="C111" s="9"/>
      <c r="D111" s="94"/>
      <c r="E111" s="134" t="str">
        <f t="shared" si="1"/>
        <v/>
      </c>
      <c r="F111" s="106"/>
      <c r="G111" s="106"/>
      <c r="H111" s="106"/>
      <c r="I111" s="9"/>
      <c r="J111" s="10"/>
      <c r="K111" s="111"/>
      <c r="L111" s="111"/>
      <c r="M111" s="106"/>
      <c r="N111" s="111"/>
      <c r="O111" s="112"/>
    </row>
    <row r="112" spans="1:15" x14ac:dyDescent="0.3">
      <c r="A112" s="73">
        <v>41</v>
      </c>
      <c r="B112" s="48"/>
      <c r="C112" s="9"/>
      <c r="D112" s="94"/>
      <c r="E112" s="134" t="str">
        <f t="shared" si="1"/>
        <v/>
      </c>
      <c r="F112" s="106"/>
      <c r="G112" s="106"/>
      <c r="H112" s="106"/>
      <c r="I112" s="9"/>
      <c r="J112" s="10"/>
      <c r="K112" s="111"/>
      <c r="L112" s="111"/>
      <c r="M112" s="106"/>
      <c r="N112" s="111"/>
      <c r="O112" s="112"/>
    </row>
    <row r="113" spans="1:15" x14ac:dyDescent="0.3">
      <c r="A113" s="73">
        <v>42</v>
      </c>
      <c r="B113" s="48"/>
      <c r="C113" s="9"/>
      <c r="D113" s="94"/>
      <c r="E113" s="134" t="str">
        <f t="shared" si="1"/>
        <v/>
      </c>
      <c r="F113" s="106"/>
      <c r="G113" s="106"/>
      <c r="H113" s="106"/>
      <c r="I113" s="9"/>
      <c r="J113" s="10"/>
      <c r="K113" s="111"/>
      <c r="L113" s="111"/>
      <c r="M113" s="106"/>
      <c r="N113" s="111"/>
      <c r="O113" s="112"/>
    </row>
    <row r="114" spans="1:15" x14ac:dyDescent="0.3">
      <c r="A114" s="73">
        <v>43</v>
      </c>
      <c r="B114" s="48"/>
      <c r="C114" s="9"/>
      <c r="D114" s="94"/>
      <c r="E114" s="134" t="str">
        <f t="shared" si="1"/>
        <v/>
      </c>
      <c r="F114" s="106"/>
      <c r="G114" s="106"/>
      <c r="H114" s="106"/>
      <c r="I114" s="9"/>
      <c r="J114" s="10"/>
      <c r="K114" s="111"/>
      <c r="L114" s="111"/>
      <c r="M114" s="106"/>
      <c r="N114" s="111"/>
      <c r="O114" s="112"/>
    </row>
    <row r="115" spans="1:15" x14ac:dyDescent="0.3">
      <c r="A115" s="73">
        <v>44</v>
      </c>
      <c r="B115" s="48"/>
      <c r="C115" s="9"/>
      <c r="D115" s="94"/>
      <c r="E115" s="134" t="str">
        <f t="shared" si="1"/>
        <v/>
      </c>
      <c r="F115" s="106"/>
      <c r="G115" s="106"/>
      <c r="H115" s="106"/>
      <c r="I115" s="9"/>
      <c r="J115" s="10"/>
      <c r="K115" s="111"/>
      <c r="L115" s="111"/>
      <c r="M115" s="106"/>
      <c r="N115" s="111"/>
      <c r="O115" s="112"/>
    </row>
    <row r="116" spans="1:15" x14ac:dyDescent="0.3">
      <c r="A116" s="73">
        <v>45</v>
      </c>
      <c r="B116" s="48"/>
      <c r="C116" s="9"/>
      <c r="D116" s="94"/>
      <c r="E116" s="134" t="str">
        <f t="shared" si="1"/>
        <v/>
      </c>
      <c r="F116" s="106"/>
      <c r="G116" s="106"/>
      <c r="H116" s="106"/>
      <c r="I116" s="9"/>
      <c r="J116" s="10"/>
      <c r="K116" s="111"/>
      <c r="L116" s="111"/>
      <c r="M116" s="106"/>
      <c r="N116" s="111"/>
      <c r="O116" s="112"/>
    </row>
    <row r="117" spans="1:15" x14ac:dyDescent="0.3">
      <c r="A117" s="73">
        <v>46</v>
      </c>
      <c r="B117" s="48"/>
      <c r="C117" s="9"/>
      <c r="D117" s="94"/>
      <c r="E117" s="134" t="str">
        <f t="shared" si="1"/>
        <v/>
      </c>
      <c r="F117" s="106"/>
      <c r="G117" s="106"/>
      <c r="H117" s="106"/>
      <c r="I117" s="9"/>
      <c r="J117" s="10"/>
      <c r="K117" s="111"/>
      <c r="L117" s="111"/>
      <c r="M117" s="106"/>
      <c r="N117" s="111"/>
      <c r="O117" s="112"/>
    </row>
    <row r="118" spans="1:15" x14ac:dyDescent="0.3">
      <c r="A118" s="73">
        <v>47</v>
      </c>
      <c r="B118" s="48"/>
      <c r="C118" s="9"/>
      <c r="D118" s="94"/>
      <c r="E118" s="134" t="str">
        <f t="shared" si="1"/>
        <v/>
      </c>
      <c r="F118" s="106"/>
      <c r="G118" s="106"/>
      <c r="H118" s="106"/>
      <c r="I118" s="9"/>
      <c r="J118" s="10"/>
      <c r="K118" s="111"/>
      <c r="L118" s="111"/>
      <c r="M118" s="106"/>
      <c r="N118" s="111"/>
      <c r="O118" s="112"/>
    </row>
    <row r="119" spans="1:15" x14ac:dyDescent="0.3">
      <c r="A119" s="73">
        <v>48</v>
      </c>
      <c r="B119" s="48"/>
      <c r="C119" s="9"/>
      <c r="D119" s="94"/>
      <c r="E119" s="134" t="str">
        <f t="shared" si="1"/>
        <v/>
      </c>
      <c r="F119" s="106"/>
      <c r="G119" s="106"/>
      <c r="H119" s="106"/>
      <c r="I119" s="9"/>
      <c r="J119" s="10"/>
      <c r="K119" s="111"/>
      <c r="L119" s="111"/>
      <c r="M119" s="106"/>
      <c r="N119" s="111"/>
      <c r="O119" s="112"/>
    </row>
    <row r="120" spans="1:15" x14ac:dyDescent="0.3">
      <c r="A120" s="73">
        <v>49</v>
      </c>
      <c r="B120" s="48"/>
      <c r="C120" s="9"/>
      <c r="D120" s="94"/>
      <c r="E120" s="134" t="str">
        <f t="shared" si="1"/>
        <v/>
      </c>
      <c r="F120" s="106"/>
      <c r="G120" s="106"/>
      <c r="H120" s="106"/>
      <c r="I120" s="9"/>
      <c r="J120" s="10"/>
      <c r="K120" s="111"/>
      <c r="L120" s="111"/>
      <c r="M120" s="106"/>
      <c r="N120" s="111"/>
      <c r="O120" s="112"/>
    </row>
    <row r="121" spans="1:15" x14ac:dyDescent="0.3">
      <c r="A121" s="73">
        <v>50</v>
      </c>
      <c r="B121" s="48"/>
      <c r="C121" s="9"/>
      <c r="D121" s="94"/>
      <c r="E121" s="134" t="str">
        <f t="shared" si="1"/>
        <v/>
      </c>
      <c r="F121" s="106"/>
      <c r="G121" s="106"/>
      <c r="H121" s="106"/>
      <c r="I121" s="9"/>
      <c r="J121" s="10"/>
      <c r="K121" s="111"/>
      <c r="L121" s="111"/>
      <c r="M121" s="106"/>
      <c r="N121" s="111"/>
      <c r="O121" s="112"/>
    </row>
    <row r="122" spans="1:15" x14ac:dyDescent="0.3">
      <c r="A122" s="73">
        <v>51</v>
      </c>
      <c r="B122" s="48"/>
      <c r="C122" s="9"/>
      <c r="D122" s="94"/>
      <c r="E122" s="134" t="str">
        <f t="shared" si="1"/>
        <v/>
      </c>
      <c r="F122" s="106"/>
      <c r="G122" s="106"/>
      <c r="H122" s="106"/>
      <c r="I122" s="9"/>
      <c r="J122" s="10"/>
      <c r="K122" s="111"/>
      <c r="L122" s="111"/>
      <c r="M122" s="106"/>
      <c r="N122" s="111"/>
      <c r="O122" s="112"/>
    </row>
    <row r="123" spans="1:15" x14ac:dyDescent="0.3">
      <c r="A123" s="73">
        <v>52</v>
      </c>
      <c r="B123" s="48"/>
      <c r="C123" s="9"/>
      <c r="D123" s="94"/>
      <c r="E123" s="134" t="str">
        <f t="shared" si="1"/>
        <v/>
      </c>
      <c r="F123" s="106"/>
      <c r="G123" s="106"/>
      <c r="H123" s="106"/>
      <c r="I123" s="9"/>
      <c r="J123" s="10"/>
      <c r="K123" s="111"/>
      <c r="L123" s="111"/>
      <c r="M123" s="106"/>
      <c r="N123" s="111"/>
      <c r="O123" s="112"/>
    </row>
    <row r="124" spans="1:15" x14ac:dyDescent="0.3">
      <c r="A124" s="73">
        <v>53</v>
      </c>
      <c r="B124" s="48"/>
      <c r="C124" s="9"/>
      <c r="D124" s="94"/>
      <c r="E124" s="134" t="str">
        <f t="shared" si="1"/>
        <v/>
      </c>
      <c r="F124" s="106"/>
      <c r="G124" s="106"/>
      <c r="H124" s="106"/>
      <c r="I124" s="9"/>
      <c r="J124" s="10"/>
      <c r="K124" s="111"/>
      <c r="L124" s="111"/>
      <c r="M124" s="106"/>
      <c r="N124" s="111"/>
      <c r="O124" s="112"/>
    </row>
    <row r="125" spans="1:15" x14ac:dyDescent="0.3">
      <c r="A125" s="73">
        <v>54</v>
      </c>
      <c r="B125" s="48"/>
      <c r="C125" s="9"/>
      <c r="D125" s="94"/>
      <c r="E125" s="134" t="str">
        <f t="shared" si="1"/>
        <v/>
      </c>
      <c r="F125" s="106"/>
      <c r="G125" s="106"/>
      <c r="H125" s="106"/>
      <c r="I125" s="9"/>
      <c r="J125" s="10"/>
      <c r="K125" s="111"/>
      <c r="L125" s="111"/>
      <c r="M125" s="106"/>
      <c r="N125" s="111"/>
      <c r="O125" s="112"/>
    </row>
    <row r="126" spans="1:15" x14ac:dyDescent="0.3">
      <c r="A126" s="73">
        <v>55</v>
      </c>
      <c r="B126" s="48"/>
      <c r="C126" s="9"/>
      <c r="D126" s="94"/>
      <c r="E126" s="134" t="str">
        <f t="shared" si="1"/>
        <v/>
      </c>
      <c r="F126" s="106"/>
      <c r="G126" s="106"/>
      <c r="H126" s="106"/>
      <c r="I126" s="9"/>
      <c r="J126" s="10"/>
      <c r="K126" s="111"/>
      <c r="L126" s="111"/>
      <c r="M126" s="106"/>
      <c r="N126" s="111"/>
      <c r="O126" s="112"/>
    </row>
    <row r="127" spans="1:15" x14ac:dyDescent="0.3">
      <c r="A127" s="73">
        <v>56</v>
      </c>
      <c r="B127" s="48"/>
      <c r="C127" s="9"/>
      <c r="D127" s="94"/>
      <c r="E127" s="134" t="str">
        <f t="shared" si="1"/>
        <v/>
      </c>
      <c r="F127" s="106"/>
      <c r="G127" s="106"/>
      <c r="H127" s="106"/>
      <c r="I127" s="9"/>
      <c r="J127" s="10"/>
      <c r="K127" s="111"/>
      <c r="L127" s="111"/>
      <c r="M127" s="106"/>
      <c r="N127" s="111"/>
      <c r="O127" s="112"/>
    </row>
    <row r="128" spans="1:15" x14ac:dyDescent="0.3">
      <c r="A128" s="73">
        <v>57</v>
      </c>
      <c r="B128" s="48"/>
      <c r="C128" s="9"/>
      <c r="D128" s="94"/>
      <c r="E128" s="134" t="str">
        <f t="shared" si="1"/>
        <v/>
      </c>
      <c r="F128" s="106"/>
      <c r="G128" s="106"/>
      <c r="H128" s="106"/>
      <c r="I128" s="9"/>
      <c r="J128" s="10"/>
      <c r="K128" s="111"/>
      <c r="L128" s="111"/>
      <c r="M128" s="106"/>
      <c r="N128" s="111"/>
      <c r="O128" s="112"/>
    </row>
    <row r="129" spans="1:15" x14ac:dyDescent="0.3">
      <c r="A129" s="73">
        <v>58</v>
      </c>
      <c r="B129" s="48"/>
      <c r="C129" s="9"/>
      <c r="D129" s="94"/>
      <c r="E129" s="134" t="str">
        <f t="shared" si="1"/>
        <v/>
      </c>
      <c r="F129" s="106"/>
      <c r="G129" s="106"/>
      <c r="H129" s="106"/>
      <c r="I129" s="9"/>
      <c r="J129" s="10"/>
      <c r="K129" s="111"/>
      <c r="L129" s="111"/>
      <c r="M129" s="106"/>
      <c r="N129" s="111"/>
      <c r="O129" s="112"/>
    </row>
    <row r="130" spans="1:15" x14ac:dyDescent="0.3">
      <c r="A130" s="73">
        <v>59</v>
      </c>
      <c r="B130" s="48"/>
      <c r="C130" s="9"/>
      <c r="D130" s="94"/>
      <c r="E130" s="134" t="str">
        <f t="shared" si="1"/>
        <v/>
      </c>
      <c r="F130" s="106"/>
      <c r="G130" s="106"/>
      <c r="H130" s="106"/>
      <c r="I130" s="9"/>
      <c r="J130" s="10"/>
      <c r="K130" s="111"/>
      <c r="L130" s="111"/>
      <c r="M130" s="106"/>
      <c r="N130" s="111"/>
      <c r="O130" s="112"/>
    </row>
    <row r="131" spans="1:15" x14ac:dyDescent="0.3">
      <c r="A131" s="73">
        <v>60</v>
      </c>
      <c r="B131" s="48"/>
      <c r="C131" s="9"/>
      <c r="D131" s="94"/>
      <c r="E131" s="134" t="str">
        <f t="shared" si="1"/>
        <v/>
      </c>
      <c r="F131" s="106"/>
      <c r="G131" s="106"/>
      <c r="H131" s="106"/>
      <c r="I131" s="9"/>
      <c r="J131" s="10"/>
      <c r="K131" s="111"/>
      <c r="L131" s="111"/>
      <c r="M131" s="106"/>
      <c r="N131" s="111"/>
      <c r="O131" s="112"/>
    </row>
    <row r="132" spans="1:15" x14ac:dyDescent="0.3">
      <c r="A132" s="73">
        <v>61</v>
      </c>
      <c r="B132" s="48"/>
      <c r="C132" s="9"/>
      <c r="D132" s="94"/>
      <c r="E132" s="134" t="str">
        <f t="shared" si="1"/>
        <v/>
      </c>
      <c r="F132" s="106"/>
      <c r="G132" s="106"/>
      <c r="H132" s="106"/>
      <c r="I132" s="9"/>
      <c r="J132" s="10"/>
      <c r="K132" s="111"/>
      <c r="L132" s="111"/>
      <c r="M132" s="106"/>
      <c r="N132" s="111"/>
      <c r="O132" s="112"/>
    </row>
    <row r="133" spans="1:15" x14ac:dyDescent="0.3">
      <c r="A133" s="73">
        <v>62</v>
      </c>
      <c r="B133" s="48"/>
      <c r="C133" s="9"/>
      <c r="D133" s="94"/>
      <c r="E133" s="134" t="str">
        <f t="shared" si="1"/>
        <v/>
      </c>
      <c r="F133" s="106"/>
      <c r="G133" s="106"/>
      <c r="H133" s="106"/>
      <c r="I133" s="9"/>
      <c r="J133" s="10"/>
      <c r="K133" s="111"/>
      <c r="L133" s="111"/>
      <c r="M133" s="106"/>
      <c r="N133" s="111"/>
      <c r="O133" s="112"/>
    </row>
    <row r="134" spans="1:15" x14ac:dyDescent="0.3">
      <c r="A134" s="73">
        <v>63</v>
      </c>
      <c r="B134" s="48"/>
      <c r="C134" s="9"/>
      <c r="D134" s="94"/>
      <c r="E134" s="134" t="str">
        <f t="shared" si="1"/>
        <v/>
      </c>
      <c r="F134" s="106"/>
      <c r="G134" s="106"/>
      <c r="H134" s="106"/>
      <c r="I134" s="9"/>
      <c r="J134" s="10"/>
      <c r="K134" s="111"/>
      <c r="L134" s="111"/>
      <c r="M134" s="106"/>
      <c r="N134" s="111"/>
      <c r="O134" s="112"/>
    </row>
    <row r="135" spans="1:15" x14ac:dyDescent="0.3">
      <c r="A135" s="73">
        <v>64</v>
      </c>
      <c r="B135" s="48"/>
      <c r="C135" s="9"/>
      <c r="D135" s="94"/>
      <c r="E135" s="134" t="str">
        <f t="shared" si="1"/>
        <v/>
      </c>
      <c r="F135" s="106"/>
      <c r="G135" s="106"/>
      <c r="H135" s="106"/>
      <c r="I135" s="9"/>
      <c r="J135" s="10"/>
      <c r="K135" s="111"/>
      <c r="L135" s="111"/>
      <c r="M135" s="106"/>
      <c r="N135" s="111"/>
      <c r="O135" s="112"/>
    </row>
    <row r="136" spans="1:15" x14ac:dyDescent="0.3">
      <c r="A136" s="73">
        <v>65</v>
      </c>
      <c r="B136" s="48"/>
      <c r="C136" s="9"/>
      <c r="D136" s="94"/>
      <c r="E136" s="134" t="str">
        <f t="shared" ref="E136:E141" si="2">IFERROR(IF(C136="Search Extended List",INDEX(CASRN,MATCH(D136,FGHG_List_Long,0)),INDEX(CASRN,MATCH(C136:C205,FGHG_List_Long,0))),"")</f>
        <v/>
      </c>
      <c r="F136" s="106"/>
      <c r="G136" s="106"/>
      <c r="H136" s="106"/>
      <c r="I136" s="9"/>
      <c r="J136" s="10"/>
      <c r="K136" s="111"/>
      <c r="L136" s="111"/>
      <c r="M136" s="106"/>
      <c r="N136" s="111"/>
      <c r="O136" s="112"/>
    </row>
    <row r="137" spans="1:15" x14ac:dyDescent="0.3">
      <c r="A137" s="73">
        <v>66</v>
      </c>
      <c r="B137" s="48"/>
      <c r="C137" s="9"/>
      <c r="D137" s="94"/>
      <c r="E137" s="134" t="str">
        <f t="shared" si="2"/>
        <v/>
      </c>
      <c r="F137" s="106"/>
      <c r="G137" s="106"/>
      <c r="H137" s="106"/>
      <c r="I137" s="9"/>
      <c r="J137" s="10"/>
      <c r="K137" s="111"/>
      <c r="L137" s="111"/>
      <c r="M137" s="106"/>
      <c r="N137" s="111"/>
      <c r="O137" s="112"/>
    </row>
    <row r="138" spans="1:15" x14ac:dyDescent="0.3">
      <c r="A138" s="73">
        <v>67</v>
      </c>
      <c r="B138" s="48"/>
      <c r="C138" s="9"/>
      <c r="D138" s="94"/>
      <c r="E138" s="134" t="str">
        <f t="shared" si="2"/>
        <v/>
      </c>
      <c r="F138" s="106"/>
      <c r="G138" s="106"/>
      <c r="H138" s="106"/>
      <c r="I138" s="9"/>
      <c r="J138" s="10"/>
      <c r="K138" s="111"/>
      <c r="L138" s="111"/>
      <c r="M138" s="106"/>
      <c r="N138" s="111"/>
      <c r="O138" s="112"/>
    </row>
    <row r="139" spans="1:15" x14ac:dyDescent="0.3">
      <c r="A139" s="73">
        <v>68</v>
      </c>
      <c r="B139" s="48"/>
      <c r="C139" s="9"/>
      <c r="D139" s="94"/>
      <c r="E139" s="134" t="str">
        <f t="shared" si="2"/>
        <v/>
      </c>
      <c r="F139" s="106"/>
      <c r="G139" s="106"/>
      <c r="H139" s="106"/>
      <c r="I139" s="9"/>
      <c r="J139" s="10"/>
      <c r="K139" s="111"/>
      <c r="L139" s="111"/>
      <c r="M139" s="106"/>
      <c r="N139" s="111"/>
      <c r="O139" s="112"/>
    </row>
    <row r="140" spans="1:15" x14ac:dyDescent="0.3">
      <c r="A140" s="73">
        <v>69</v>
      </c>
      <c r="B140" s="48"/>
      <c r="C140" s="9"/>
      <c r="D140" s="94"/>
      <c r="E140" s="134" t="str">
        <f t="shared" si="2"/>
        <v/>
      </c>
      <c r="F140" s="106"/>
      <c r="G140" s="106"/>
      <c r="H140" s="106"/>
      <c r="I140" s="9"/>
      <c r="J140" s="10"/>
      <c r="K140" s="111"/>
      <c r="L140" s="111"/>
      <c r="M140" s="106"/>
      <c r="N140" s="111"/>
      <c r="O140" s="112"/>
    </row>
    <row r="141" spans="1:15" x14ac:dyDescent="0.3">
      <c r="A141" s="73">
        <v>70</v>
      </c>
      <c r="B141" s="48"/>
      <c r="C141" s="9"/>
      <c r="D141" s="94"/>
      <c r="E141" s="134" t="str">
        <f t="shared" si="2"/>
        <v/>
      </c>
      <c r="F141" s="106"/>
      <c r="G141" s="106"/>
      <c r="H141" s="106"/>
      <c r="I141" s="9"/>
      <c r="J141" s="10"/>
      <c r="K141" s="111"/>
      <c r="L141" s="111"/>
      <c r="M141" s="106"/>
      <c r="N141" s="111"/>
      <c r="O141" s="112"/>
    </row>
  </sheetData>
  <sheetProtection password="CA05" sheet="1" objects="1" scenarios="1"/>
  <mergeCells count="26">
    <mergeCell ref="O70:O71"/>
    <mergeCell ref="B70:B71"/>
    <mergeCell ref="J70:J71"/>
    <mergeCell ref="K70:K71"/>
    <mergeCell ref="L70:L71"/>
    <mergeCell ref="I70:I71"/>
    <mergeCell ref="C71:E71"/>
    <mergeCell ref="H70:H71"/>
    <mergeCell ref="C70:D70"/>
    <mergeCell ref="F71:G71"/>
    <mergeCell ref="M70:M71"/>
    <mergeCell ref="N70:N71"/>
    <mergeCell ref="B68:E68"/>
    <mergeCell ref="B3:E3"/>
    <mergeCell ref="B4:E6"/>
    <mergeCell ref="B7:E7"/>
    <mergeCell ref="B9:E9"/>
    <mergeCell ref="C10:E10"/>
    <mergeCell ref="B15:C15"/>
    <mergeCell ref="C11:E11"/>
    <mergeCell ref="C12:E12"/>
    <mergeCell ref="B13:E13"/>
    <mergeCell ref="B14:C14"/>
    <mergeCell ref="D14:E14"/>
    <mergeCell ref="B16:C16"/>
    <mergeCell ref="B17:C17"/>
  </mergeCells>
  <conditionalFormatting sqref="F72:H141">
    <cfRule type="expression" dxfId="41" priority="47" stopIfTrue="1">
      <formula>$D72="Other f-GHG chemical not listed"</formula>
    </cfRule>
  </conditionalFormatting>
  <conditionalFormatting sqref="D72:D141">
    <cfRule type="expression" dxfId="40" priority="1237">
      <formula>$C72="Search Extended List"</formula>
    </cfRule>
  </conditionalFormatting>
  <conditionalFormatting sqref="D25:H64">
    <cfRule type="expression" dxfId="39" priority="36" stopIfTrue="1">
      <formula>$C25="No"</formula>
    </cfRule>
  </conditionalFormatting>
  <conditionalFormatting sqref="D92:D131">
    <cfRule type="expression" dxfId="38" priority="34">
      <formula>$D92="Search Extended List"</formula>
    </cfRule>
  </conditionalFormatting>
  <conditionalFormatting sqref="D132:D141">
    <cfRule type="expression" dxfId="37" priority="28">
      <formula>$D132="Search Extended List"</formula>
    </cfRule>
  </conditionalFormatting>
  <conditionalFormatting sqref="E72:E141">
    <cfRule type="expression" dxfId="36" priority="13">
      <formula>AND($C72&lt;&gt;" ",OR($D72&lt;&gt;"Other F-GHG chemical not listed", $D72=""))</formula>
    </cfRule>
  </conditionalFormatting>
  <conditionalFormatting sqref="K72:K90">
    <cfRule type="expression" dxfId="35" priority="12" stopIfTrue="1">
      <formula>J72="Yes"</formula>
    </cfRule>
  </conditionalFormatting>
  <conditionalFormatting sqref="L72:L90">
    <cfRule type="expression" dxfId="34" priority="11" stopIfTrue="1">
      <formula>J72="Yes"</formula>
    </cfRule>
  </conditionalFormatting>
  <conditionalFormatting sqref="O72:O90">
    <cfRule type="expression" dxfId="33" priority="10" stopIfTrue="1">
      <formula>N72="Other (specify)"</formula>
    </cfRule>
  </conditionalFormatting>
  <conditionalFormatting sqref="M72:M90">
    <cfRule type="expression" dxfId="32" priority="9" stopIfTrue="1">
      <formula>J72="Yes"</formula>
    </cfRule>
  </conditionalFormatting>
  <conditionalFormatting sqref="N72:N90">
    <cfRule type="expression" dxfId="31" priority="8" stopIfTrue="1">
      <formula>J72="Yes"</formula>
    </cfRule>
  </conditionalFormatting>
  <conditionalFormatting sqref="K91:K141">
    <cfRule type="expression" dxfId="30" priority="7" stopIfTrue="1">
      <formula>J91="Yes"</formula>
    </cfRule>
  </conditionalFormatting>
  <conditionalFormatting sqref="L91:L141">
    <cfRule type="expression" dxfId="29" priority="6" stopIfTrue="1">
      <formula>J91="Yes"</formula>
    </cfRule>
  </conditionalFormatting>
  <conditionalFormatting sqref="O91:O141">
    <cfRule type="expression" dxfId="28" priority="5" stopIfTrue="1">
      <formula>N91="Other (specify)"</formula>
    </cfRule>
  </conditionalFormatting>
  <conditionalFormatting sqref="M91:M141">
    <cfRule type="expression" dxfId="27" priority="4" stopIfTrue="1">
      <formula>J91="Yes"</formula>
    </cfRule>
  </conditionalFormatting>
  <conditionalFormatting sqref="N91:N141">
    <cfRule type="expression" dxfId="26" priority="3" stopIfTrue="1">
      <formula>J91="Yes"</formula>
    </cfRule>
  </conditionalFormatting>
  <conditionalFormatting sqref="B25:B64">
    <cfRule type="expression" dxfId="25" priority="2">
      <formula>NOT(IF(LEN(B25)&lt;1,"",COUNTIF($B$25:B25,B25)=1))</formula>
    </cfRule>
  </conditionalFormatting>
  <conditionalFormatting sqref="I25:M64">
    <cfRule type="expression" dxfId="24" priority="1">
      <formula>OR($C25="Yes", $C25="")</formula>
    </cfRule>
  </conditionalFormatting>
  <dataValidations xWindow="1146" yWindow="471" count="23">
    <dataValidation type="decimal" operator="greaterThanOrEqual" allowBlank="1" showInputMessage="1" showErrorMessage="1" errorTitle="Data Validation" error="Value must be greater than zero." promptTitle="Mass from Production Process" prompt="Enter the mass of the F-GHG or N2O that is produced by the facility that is sent to another facility for transformation (metric tons)" sqref="I72:I141">
      <formula1>0</formula1>
    </dataValidation>
    <dataValidation type="list" errorStyle="warning" allowBlank="1" showInputMessage="1" showErrorMessage="1" promptTitle="Facility Address" prompt="Indicate whether the  transformation facility is based in the US" sqref="C25:C64">
      <formula1>"Yes, No"</formula1>
    </dataValidation>
    <dataValidation errorStyle="warning" allowBlank="1" showInputMessage="1" showErrorMessage="1" promptTitle="Facility Address" prompt="Enter the transformation facility's street address" sqref="I25:I64 D25:D64"/>
    <dataValidation errorStyle="warning" allowBlank="1" showInputMessage="1" showErrorMessage="1" promptTitle="Facility Address" prompt="Enter the transformation facility's city" sqref="J25:J64 E25:E64"/>
    <dataValidation type="textLength" errorStyle="warning" allowBlank="1" showInputMessage="1" showErrorMessage="1" errorTitle="5-Digit Zip Code" error="You must enter a 5-digit zip code" promptTitle="Facility Address" prompt="Enter the transformation facility's 5 digit zip code" sqref="G25:G64">
      <formula1>5</formula1>
      <formula2>5</formula2>
    </dataValidation>
    <dataValidation errorStyle="warning" allowBlank="1" showInputMessage="1" showErrorMessage="1" promptTitle="Facility Address" prompt="Enter the transformation facility's country" sqref="M25:M64 H25:H64"/>
    <dataValidation errorStyle="warning" allowBlank="1" showInputMessage="1" showErrorMessage="1" promptTitle="Facility Address" prompt="Enter the transformation facility's province." sqref="K25:K64"/>
    <dataValidation errorStyle="warning" allowBlank="1" showInputMessage="1" showErrorMessage="1" promptTitle="Facility Address" prompt="Enter the transformation facility's postal code." sqref="L25:L64"/>
    <dataValidation type="list" errorStyle="warning" allowBlank="1" showInputMessage="1" showErrorMessage="1" promptTitle="Facility Address" prompt="Enter the transformation facility's state" sqref="F25:F64">
      <formula1>State_List</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72:E141"/>
    <dataValidation type="custom" allowBlank="1" showInputMessage="1" showErrorMessage="1" errorTitle="'Other F-GHG' match"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2:F141">
      <formula1>ISNA(MATCH(F72,FGHG_Sheet_List,0))</formula1>
    </dataValidation>
    <dataValidation type="list" allowBlank="1" showInputMessage="1" showErrorMessage="1" sqref="H72:H141">
      <formula1>FGHG_Category</formula1>
    </dataValidation>
    <dataValidation type="list" errorStyle="warning" allowBlank="1" showInputMessage="1" showErrorMessage="1" promptTitle="Identity of F-GHG and N2O" prompt="Provide the identity of each F-GHG and N2O produced by the process. " sqref="D72:D141">
      <formula1>FGHG_List_Long</formula1>
    </dataValidation>
    <dataValidation type="list" allowBlank="1" showInputMessage="1" showErrorMessage="1" promptTitle="Identity of F-GHG and N2O" prompt="Provide the identity of each F-GHG and N2O produced by the process. " sqref="C72:C141">
      <formula1>FGHG_List</formula1>
    </dataValidation>
    <dataValidation errorStyle="warning" allowBlank="1" showInputMessage="1" showErrorMessage="1" promptTitle="Other F-GHG" prompt="If available, enter the CASRN of the other chemical" sqref="G72:G141"/>
    <dataValidation type="whole" errorStyle="warning" allowBlank="1" showInputMessage="1" showErrorMessage="1" promptTitle="Missing Data Procedure" prompt="Enter the number of hours in the reporting year that a missing data procedure was used to measure the mass measured coming out of the transformation process during the reporting year" sqref="L72:L141">
      <formula1>0</formula1>
      <formula2>8784</formula2>
    </dataValidation>
    <dataValidation type="list" errorStyle="warning" operator="greaterThanOrEqual" allowBlank="1" showInputMessage="1" showErrorMessage="1" promptTitle="Mass Measurement Method" prompt="Select the method used to estimate the missing data" sqref="N72:N141">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M72:M141"/>
    <dataValidation type="list" errorStyle="warning" allowBlank="1" showInputMessage="1" showErrorMessage="1" promptTitle="Missing Data Procedure" prompt="Indicate whether the mass was determined using a missing data procedure." sqref="J72:J141">
      <formula1>"Yes, No"</formula1>
    </dataValidation>
    <dataValidation type="decimal" errorStyle="warning" operator="greaterThanOrEqual" allowBlank="1" showInputMessage="1" showErrorMessage="1" promptTitle="F-GHG/N2O Mass" prompt="Enter the mass determined using the missing data procedure (metric tons)" sqref="K72:K141">
      <formula1>0</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transformation facility" sqref="B25:B64">
      <formula1>AND(COUNTIF($B$25:$B$64,B25)&lt;=1,COUNTA($B$25:B25)=$A25)</formula1>
    </dataValidation>
    <dataValidation type="list" errorStyle="warning" allowBlank="1" showInputMessage="1" showErrorMessage="1" promptTitle="Facility Name" prompt="Enter the name of the transformation facility" sqref="B72:B141">
      <formula1>OFFSET(OffTransFacList,0,0,OffTransFacCount,1)</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40"/>
  <sheetViews>
    <sheetView showGridLines="0" zoomScale="85" zoomScaleNormal="85" workbookViewId="0"/>
  </sheetViews>
  <sheetFormatPr defaultRowHeight="14.4" x14ac:dyDescent="0.3"/>
  <cols>
    <col min="2" max="2" width="34" customWidth="1"/>
    <col min="3" max="4" width="40.77734375" customWidth="1"/>
    <col min="5" max="5" width="29.33203125" customWidth="1"/>
    <col min="6" max="6" width="41.44140625" customWidth="1"/>
    <col min="7" max="7" width="20.88671875" customWidth="1"/>
    <col min="8" max="8" width="50.77734375" customWidth="1"/>
    <col min="9" max="12" width="29.33203125" customWidth="1"/>
    <col min="13" max="13" width="27" customWidth="1"/>
    <col min="14" max="15" width="19.109375" customWidth="1"/>
    <col min="16" max="16" width="19" customWidth="1"/>
    <col min="17" max="19" width="0" hidden="1" customWidth="1"/>
    <col min="20" max="20" width="10" hidden="1" customWidth="1"/>
    <col min="21" max="34" width="0" hidden="1" customWidth="1"/>
  </cols>
  <sheetData>
    <row r="1" spans="2:6" ht="21" x14ac:dyDescent="0.3">
      <c r="B1" s="72" t="s">
        <v>62</v>
      </c>
      <c r="C1" s="72"/>
      <c r="D1" s="72"/>
      <c r="E1" s="53"/>
    </row>
    <row r="2" spans="2:6" x14ac:dyDescent="0.3">
      <c r="B2" s="55"/>
      <c r="C2" s="54"/>
      <c r="D2" s="53"/>
      <c r="E2" s="53"/>
      <c r="F2" s="53" t="str">
        <f>Processes!E2</f>
        <v>Updated: 01/25/2017</v>
      </c>
    </row>
    <row r="3" spans="2:6" x14ac:dyDescent="0.3">
      <c r="B3" s="149" t="s">
        <v>304</v>
      </c>
      <c r="C3" s="150"/>
      <c r="D3" s="150"/>
      <c r="E3" s="150"/>
      <c r="F3" s="151"/>
    </row>
    <row r="4" spans="2:6" x14ac:dyDescent="0.3">
      <c r="B4" s="192" t="s">
        <v>672</v>
      </c>
      <c r="C4" s="193"/>
      <c r="D4" s="193"/>
      <c r="E4" s="193"/>
      <c r="F4" s="194"/>
    </row>
    <row r="5" spans="2:6" x14ac:dyDescent="0.3">
      <c r="B5" s="195"/>
      <c r="C5" s="196"/>
      <c r="D5" s="196"/>
      <c r="E5" s="196"/>
      <c r="F5" s="197"/>
    </row>
    <row r="6" spans="2:6" x14ac:dyDescent="0.3">
      <c r="B6" s="198"/>
      <c r="C6" s="199"/>
      <c r="D6" s="199"/>
      <c r="E6" s="199"/>
      <c r="F6" s="200"/>
    </row>
    <row r="7" spans="2:6" x14ac:dyDescent="0.3">
      <c r="B7" s="149" t="s">
        <v>305</v>
      </c>
      <c r="C7" s="150"/>
      <c r="D7" s="150"/>
      <c r="E7" s="150"/>
      <c r="F7" s="151"/>
    </row>
    <row r="8" spans="2:6" x14ac:dyDescent="0.3">
      <c r="B8" s="56" t="s">
        <v>299</v>
      </c>
      <c r="C8" s="57"/>
      <c r="D8" s="57"/>
      <c r="E8" s="57"/>
      <c r="F8" s="104"/>
    </row>
    <row r="9" spans="2:6" x14ac:dyDescent="0.3">
      <c r="B9" s="149" t="s">
        <v>306</v>
      </c>
      <c r="C9" s="150"/>
      <c r="D9" s="150"/>
      <c r="E9" s="150"/>
      <c r="F9" s="151"/>
    </row>
    <row r="10" spans="2:6" x14ac:dyDescent="0.3">
      <c r="B10" s="59" t="s">
        <v>312</v>
      </c>
      <c r="C10" s="161" t="s">
        <v>313</v>
      </c>
      <c r="D10" s="161"/>
      <c r="E10" s="161"/>
      <c r="F10" s="162"/>
    </row>
    <row r="11" spans="2:6" x14ac:dyDescent="0.3">
      <c r="B11" s="60" t="s">
        <v>307</v>
      </c>
      <c r="C11" s="146" t="s">
        <v>308</v>
      </c>
      <c r="D11" s="146"/>
      <c r="E11" s="146"/>
      <c r="F11" s="147"/>
    </row>
    <row r="12" spans="2:6" x14ac:dyDescent="0.3">
      <c r="B12" s="61" t="s">
        <v>309</v>
      </c>
      <c r="C12" s="164" t="s">
        <v>310</v>
      </c>
      <c r="D12" s="164"/>
      <c r="E12" s="164"/>
      <c r="F12" s="165"/>
    </row>
    <row r="13" spans="2:6" x14ac:dyDescent="0.3">
      <c r="B13" s="189" t="s">
        <v>311</v>
      </c>
      <c r="C13" s="190"/>
      <c r="D13" s="190"/>
      <c r="E13" s="190"/>
      <c r="F13" s="191"/>
    </row>
    <row r="14" spans="2:6" x14ac:dyDescent="0.3">
      <c r="B14" s="168" t="s">
        <v>5</v>
      </c>
      <c r="C14" s="169"/>
      <c r="D14" s="169" t="s">
        <v>75</v>
      </c>
      <c r="E14" s="169"/>
      <c r="F14" s="102"/>
    </row>
    <row r="15" spans="2:6" x14ac:dyDescent="0.3">
      <c r="B15" s="168" t="s">
        <v>6</v>
      </c>
      <c r="C15" s="169"/>
      <c r="D15" s="70" t="s">
        <v>87</v>
      </c>
      <c r="E15" s="70"/>
      <c r="F15" s="102"/>
    </row>
    <row r="16" spans="2:6" x14ac:dyDescent="0.3">
      <c r="B16" s="168" t="s">
        <v>302</v>
      </c>
      <c r="C16" s="169"/>
      <c r="D16" s="70" t="s">
        <v>76</v>
      </c>
      <c r="E16" s="64"/>
      <c r="F16" s="102"/>
    </row>
    <row r="17" spans="1:25" x14ac:dyDescent="0.3">
      <c r="B17" s="170" t="s">
        <v>123</v>
      </c>
      <c r="C17" s="171"/>
      <c r="D17" s="71"/>
      <c r="E17" s="144"/>
      <c r="F17" s="103"/>
    </row>
    <row r="18" spans="1:25" ht="18.75" customHeight="1" x14ac:dyDescent="0.3"/>
    <row r="20" spans="1:25" ht="17.399999999999999" x14ac:dyDescent="0.3">
      <c r="B20" s="49" t="s">
        <v>303</v>
      </c>
      <c r="C20" s="31"/>
      <c r="D20" s="31"/>
      <c r="E20" s="4"/>
      <c r="F20" s="38"/>
      <c r="G20" s="4"/>
      <c r="H20" s="4"/>
      <c r="I20" s="4"/>
      <c r="J20" s="4"/>
      <c r="K20" s="4"/>
      <c r="L20" s="4"/>
      <c r="M20" s="4"/>
    </row>
    <row r="21" spans="1:25" x14ac:dyDescent="0.3">
      <c r="B21" s="47" t="s">
        <v>122</v>
      </c>
      <c r="C21" s="31"/>
      <c r="D21" s="31"/>
      <c r="E21" s="4"/>
      <c r="F21" s="38"/>
      <c r="G21" s="4"/>
      <c r="H21" s="4"/>
      <c r="I21" s="4"/>
      <c r="J21" s="4"/>
      <c r="K21" s="4"/>
      <c r="L21" s="4"/>
      <c r="M21" s="4"/>
    </row>
    <row r="22" spans="1:25" ht="61.5" customHeight="1" thickBot="1" x14ac:dyDescent="0.35">
      <c r="B22" s="91" t="str">
        <f ca="1">IF(ISERROR(X26),"",IF(X26&gt;0,$X$32,""))</f>
        <v/>
      </c>
      <c r="C22" s="91" t="str">
        <f>IF($U$23&gt;0,$X$35,"")</f>
        <v/>
      </c>
      <c r="D22" s="31"/>
      <c r="E22" s="4"/>
      <c r="F22" s="38"/>
      <c r="G22" s="4"/>
      <c r="H22" s="4"/>
      <c r="I22" s="4"/>
      <c r="J22" s="4"/>
      <c r="K22" s="4"/>
      <c r="L22" s="4"/>
    </row>
    <row r="23" spans="1:25" ht="30" customHeight="1" thickBot="1" x14ac:dyDescent="0.35">
      <c r="B23" s="81" t="s">
        <v>350</v>
      </c>
      <c r="C23" s="82" t="s">
        <v>4</v>
      </c>
      <c r="D23" s="81" t="s">
        <v>351</v>
      </c>
      <c r="E23" s="81" t="s">
        <v>352</v>
      </c>
      <c r="F23" s="81" t="s">
        <v>353</v>
      </c>
      <c r="G23" s="81" t="s">
        <v>354</v>
      </c>
      <c r="H23" s="82" t="s">
        <v>7</v>
      </c>
      <c r="I23" s="82" t="s">
        <v>359</v>
      </c>
      <c r="J23" s="82" t="s">
        <v>358</v>
      </c>
      <c r="K23" s="82" t="s">
        <v>357</v>
      </c>
      <c r="L23" s="82" t="s">
        <v>364</v>
      </c>
      <c r="M23" s="82" t="s">
        <v>355</v>
      </c>
      <c r="N23" s="4"/>
      <c r="O23" s="4"/>
      <c r="Q23" t="s">
        <v>383</v>
      </c>
      <c r="T23" s="88" t="s">
        <v>373</v>
      </c>
      <c r="U23" s="88">
        <f>SUM(T24:T63)</f>
        <v>0</v>
      </c>
      <c r="X23" s="83" t="s">
        <v>367</v>
      </c>
      <c r="Y23" s="84"/>
    </row>
    <row r="24" spans="1:25" ht="15.6" x14ac:dyDescent="0.3">
      <c r="A24" s="73">
        <v>1</v>
      </c>
      <c r="B24" s="48"/>
      <c r="C24" s="48"/>
      <c r="D24" s="48"/>
      <c r="E24" s="48"/>
      <c r="F24" s="48"/>
      <c r="G24" s="80"/>
      <c r="H24" s="48"/>
      <c r="I24" s="48"/>
      <c r="J24" s="48"/>
      <c r="K24" s="48"/>
      <c r="L24" s="80"/>
      <c r="M24" s="48"/>
      <c r="N24" s="4"/>
      <c r="O24" s="4"/>
      <c r="Q24">
        <f>COUNTA(B24:B63)</f>
        <v>0</v>
      </c>
      <c r="T24" t="str">
        <f>IF(LEN(B24)&lt;1,"",IF(COUNTIF($B24:$B$24,B24)=1,0,1))</f>
        <v/>
      </c>
      <c r="X24" s="83" t="s">
        <v>381</v>
      </c>
      <c r="Y24" s="85"/>
    </row>
    <row r="25" spans="1:25" x14ac:dyDescent="0.3">
      <c r="A25" s="73">
        <v>2</v>
      </c>
      <c r="B25" s="48"/>
      <c r="C25" s="30"/>
      <c r="D25" s="30"/>
      <c r="E25" s="30"/>
      <c r="F25" s="30"/>
      <c r="G25" s="43"/>
      <c r="H25" s="30"/>
      <c r="I25" s="30"/>
      <c r="J25" s="30"/>
      <c r="K25" s="30"/>
      <c r="L25" s="43"/>
      <c r="M25" s="30"/>
      <c r="N25" s="4"/>
      <c r="O25" s="4"/>
      <c r="T25" t="str">
        <f>IF(LEN(B25)&lt;1,"",IF(COUNTIF($B$24:$B25,B25)=1,0,1))</f>
        <v/>
      </c>
      <c r="X25" s="86" t="e">
        <f>MATCH("*",B24:B63,-1)</f>
        <v>#N/A</v>
      </c>
      <c r="Y25" s="84" t="s">
        <v>368</v>
      </c>
    </row>
    <row r="26" spans="1:25" x14ac:dyDescent="0.3">
      <c r="A26" s="73">
        <v>3</v>
      </c>
      <c r="B26" s="48"/>
      <c r="C26" s="30"/>
      <c r="D26" s="30"/>
      <c r="E26" s="30"/>
      <c r="F26" s="30"/>
      <c r="G26" s="43"/>
      <c r="H26" s="30"/>
      <c r="I26" s="30"/>
      <c r="J26" s="30"/>
      <c r="K26" s="30"/>
      <c r="L26" s="43"/>
      <c r="M26" s="30"/>
      <c r="N26" s="4"/>
      <c r="O26" s="4"/>
      <c r="T26" t="str">
        <f>IF(LEN(B26)&lt;1,"",IF(COUNTIF($B$24:$B26,B26)=1,0,1))</f>
        <v/>
      </c>
      <c r="X26" s="86" t="e">
        <f t="array" aca="1" ref="X26" ca="1">MIN(IF(LEN(OFFSET(B24,0,0,X25-1,1))=0,ROW(OFFSET(B24,0,0,X25-1,1))))</f>
        <v>#N/A</v>
      </c>
      <c r="Y26" s="84" t="s">
        <v>369</v>
      </c>
    </row>
    <row r="27" spans="1:25" ht="15.6" x14ac:dyDescent="0.3">
      <c r="A27" s="73">
        <v>4</v>
      </c>
      <c r="B27" s="48"/>
      <c r="C27" s="30"/>
      <c r="D27" s="30"/>
      <c r="E27" s="30"/>
      <c r="F27" s="30"/>
      <c r="G27" s="43"/>
      <c r="H27" s="30"/>
      <c r="I27" s="30"/>
      <c r="J27" s="30"/>
      <c r="K27" s="30"/>
      <c r="L27" s="43"/>
      <c r="M27" s="30"/>
      <c r="N27" s="4"/>
      <c r="O27" s="4"/>
      <c r="T27" t="str">
        <f>IF(LEN(B27)&lt;1,"",IF(COUNTIF($B$24:$B27,B27)=1,0,1))</f>
        <v/>
      </c>
      <c r="X27" s="83" t="s">
        <v>382</v>
      </c>
      <c r="Y27" s="85"/>
    </row>
    <row r="28" spans="1:25" x14ac:dyDescent="0.3">
      <c r="A28" s="73">
        <v>5</v>
      </c>
      <c r="B28" s="48"/>
      <c r="C28" s="30"/>
      <c r="D28" s="30"/>
      <c r="E28" s="30"/>
      <c r="F28" s="30"/>
      <c r="G28" s="43"/>
      <c r="H28" s="30"/>
      <c r="I28" s="30"/>
      <c r="J28" s="30"/>
      <c r="K28" s="30"/>
      <c r="L28" s="43"/>
      <c r="M28" s="30"/>
      <c r="N28" s="4"/>
      <c r="O28" s="4"/>
      <c r="T28" t="str">
        <f>IF(LEN(B28)&lt;1,"",IF(COUNTIF($B$24:$B28,B28)=1,0,1))</f>
        <v/>
      </c>
      <c r="X28" s="86" t="e">
        <f>MATCH("*",B71:B140,-1)</f>
        <v>#N/A</v>
      </c>
      <c r="Y28" s="84" t="s">
        <v>368</v>
      </c>
    </row>
    <row r="29" spans="1:25" x14ac:dyDescent="0.3">
      <c r="A29" s="73">
        <v>6</v>
      </c>
      <c r="B29" s="48"/>
      <c r="C29" s="30"/>
      <c r="D29" s="30"/>
      <c r="E29" s="30"/>
      <c r="F29" s="30"/>
      <c r="G29" s="43"/>
      <c r="H29" s="30"/>
      <c r="I29" s="30"/>
      <c r="J29" s="30"/>
      <c r="K29" s="30"/>
      <c r="L29" s="43"/>
      <c r="M29" s="30"/>
      <c r="N29" s="4"/>
      <c r="O29" s="4"/>
      <c r="T29" t="str">
        <f>IF(LEN(B29)&lt;1,"",IF(COUNTIF($B$24:$B29,B29)=1,0,1))</f>
        <v/>
      </c>
      <c r="X29" s="86" t="e">
        <f t="array" aca="1" ref="X29" ca="1">MIN(IF(LEN(OFFSET(B71,0,0,X28-1,1))=0,ROW(OFFSET(B71,0,0,X28-1,1))))</f>
        <v>#N/A</v>
      </c>
      <c r="Y29" s="84" t="s">
        <v>369</v>
      </c>
    </row>
    <row r="30" spans="1:25" x14ac:dyDescent="0.3">
      <c r="A30" s="73">
        <v>7</v>
      </c>
      <c r="B30" s="48"/>
      <c r="C30" s="30"/>
      <c r="D30" s="30"/>
      <c r="E30" s="30"/>
      <c r="F30" s="30"/>
      <c r="G30" s="43"/>
      <c r="H30" s="30"/>
      <c r="I30" s="30"/>
      <c r="J30" s="30"/>
      <c r="K30" s="30"/>
      <c r="L30" s="43"/>
      <c r="M30" s="30"/>
      <c r="N30" s="4"/>
      <c r="O30" s="4"/>
      <c r="T30" t="str">
        <f>IF(LEN(B30)&lt;1,"",IF(COUNTIF($B$24:$B30,B30)=1,0,1))</f>
        <v/>
      </c>
    </row>
    <row r="31" spans="1:25" x14ac:dyDescent="0.3">
      <c r="A31" s="73">
        <v>8</v>
      </c>
      <c r="B31" s="48"/>
      <c r="C31" s="30"/>
      <c r="D31" s="30"/>
      <c r="E31" s="30"/>
      <c r="F31" s="30"/>
      <c r="G31" s="43"/>
      <c r="H31" s="30"/>
      <c r="I31" s="30"/>
      <c r="J31" s="30"/>
      <c r="K31" s="30"/>
      <c r="L31" s="43"/>
      <c r="M31" s="30"/>
      <c r="N31" s="4"/>
      <c r="O31" s="4"/>
      <c r="T31" t="str">
        <f>IF(LEN(B31)&lt;1,"",IF(COUNTIF($B$24:$B31,B31)=1,0,1))</f>
        <v/>
      </c>
      <c r="X31" s="87" t="s">
        <v>370</v>
      </c>
    </row>
    <row r="32" spans="1:25" x14ac:dyDescent="0.3">
      <c r="A32" s="73">
        <v>9</v>
      </c>
      <c r="B32" s="48"/>
      <c r="C32" s="30"/>
      <c r="D32" s="30"/>
      <c r="E32" s="30"/>
      <c r="F32" s="30"/>
      <c r="G32" s="43"/>
      <c r="H32" s="30"/>
      <c r="I32" s="30"/>
      <c r="J32" s="30"/>
      <c r="K32" s="30"/>
      <c r="L32" s="43"/>
      <c r="M32" s="30"/>
      <c r="N32" s="4"/>
      <c r="O32" s="4"/>
      <c r="T32" t="str">
        <f>IF(LEN(B32)&lt;1,"",IF(COUNTIF($B$24:$B32,B32)=1,0,1))</f>
        <v/>
      </c>
      <c r="X32" s="84" t="s">
        <v>371</v>
      </c>
    </row>
    <row r="33" spans="1:24" x14ac:dyDescent="0.3">
      <c r="A33" s="73">
        <v>10</v>
      </c>
      <c r="B33" s="48"/>
      <c r="C33" s="30"/>
      <c r="D33" s="30"/>
      <c r="E33" s="30"/>
      <c r="F33" s="30"/>
      <c r="G33" s="43"/>
      <c r="H33" s="30"/>
      <c r="I33" s="30"/>
      <c r="J33" s="30"/>
      <c r="K33" s="30"/>
      <c r="L33" s="43"/>
      <c r="M33" s="30"/>
      <c r="N33" s="4"/>
      <c r="O33" s="4"/>
      <c r="T33" t="str">
        <f>IF(LEN(B33)&lt;1,"",IF(COUNTIF($B$24:$B33,B33)=1,0,1))</f>
        <v/>
      </c>
    </row>
    <row r="34" spans="1:24" x14ac:dyDescent="0.3">
      <c r="A34" s="73">
        <v>11</v>
      </c>
      <c r="B34" s="48"/>
      <c r="C34" s="30"/>
      <c r="D34" s="30"/>
      <c r="E34" s="30"/>
      <c r="F34" s="30"/>
      <c r="G34" s="43"/>
      <c r="H34" s="30"/>
      <c r="I34" s="30"/>
      <c r="J34" s="30"/>
      <c r="K34" s="30"/>
      <c r="L34" s="43"/>
      <c r="M34" s="30"/>
      <c r="N34" s="4"/>
      <c r="O34" s="4"/>
      <c r="T34" t="str">
        <f>IF(LEN(B34)&lt;1,"",IF(COUNTIF($B$24:$B34,B34)=1,0,1))</f>
        <v/>
      </c>
      <c r="X34" s="87" t="s">
        <v>374</v>
      </c>
    </row>
    <row r="35" spans="1:24" x14ac:dyDescent="0.3">
      <c r="A35" s="73">
        <v>12</v>
      </c>
      <c r="B35" s="48"/>
      <c r="C35" s="30"/>
      <c r="D35" s="30"/>
      <c r="E35" s="30"/>
      <c r="F35" s="30"/>
      <c r="G35" s="43"/>
      <c r="H35" s="30"/>
      <c r="I35" s="30"/>
      <c r="J35" s="30"/>
      <c r="K35" s="30"/>
      <c r="L35" s="43"/>
      <c r="M35" s="30"/>
      <c r="N35" s="4"/>
      <c r="O35" s="4"/>
      <c r="T35" t="str">
        <f>IF(LEN(B35)&lt;1,"",IF(COUNTIF($B$24:$B35,B35)=1,0,1))</f>
        <v/>
      </c>
      <c r="X35" s="84" t="s">
        <v>564</v>
      </c>
    </row>
    <row r="36" spans="1:24" x14ac:dyDescent="0.3">
      <c r="A36" s="73">
        <v>13</v>
      </c>
      <c r="B36" s="48"/>
      <c r="C36" s="30"/>
      <c r="D36" s="30"/>
      <c r="E36" s="30"/>
      <c r="F36" s="30"/>
      <c r="G36" s="43"/>
      <c r="H36" s="30"/>
      <c r="I36" s="30"/>
      <c r="J36" s="30"/>
      <c r="K36" s="30"/>
      <c r="L36" s="43"/>
      <c r="M36" s="30"/>
      <c r="N36" s="4"/>
      <c r="O36" s="4"/>
      <c r="T36" t="str">
        <f>IF(LEN(B36)&lt;1,"",IF(COUNTIF($B$24:$B36,B36)=1,0,1))</f>
        <v/>
      </c>
    </row>
    <row r="37" spans="1:24" x14ac:dyDescent="0.3">
      <c r="A37" s="73">
        <v>14</v>
      </c>
      <c r="B37" s="48"/>
      <c r="C37" s="30"/>
      <c r="D37" s="30"/>
      <c r="E37" s="30"/>
      <c r="F37" s="30"/>
      <c r="G37" s="43"/>
      <c r="H37" s="30"/>
      <c r="I37" s="30"/>
      <c r="J37" s="30"/>
      <c r="K37" s="30"/>
      <c r="L37" s="43"/>
      <c r="M37" s="30"/>
      <c r="N37" s="4"/>
      <c r="O37" s="4"/>
      <c r="T37" t="str">
        <f>IF(LEN(B37)&lt;1,"",IF(COUNTIF($B$24:$B37,B37)=1,0,1))</f>
        <v/>
      </c>
    </row>
    <row r="38" spans="1:24" x14ac:dyDescent="0.3">
      <c r="A38" s="73">
        <v>15</v>
      </c>
      <c r="B38" s="48"/>
      <c r="C38" s="30"/>
      <c r="D38" s="30"/>
      <c r="E38" s="30"/>
      <c r="F38" s="30"/>
      <c r="G38" s="43"/>
      <c r="H38" s="30"/>
      <c r="I38" s="30"/>
      <c r="J38" s="30"/>
      <c r="K38" s="30"/>
      <c r="L38" s="43"/>
      <c r="M38" s="30"/>
      <c r="N38" s="4"/>
      <c r="O38" s="4"/>
      <c r="T38" t="str">
        <f>IF(LEN(B38)&lt;1,"",IF(COUNTIF($B$24:$B38,B38)=1,0,1))</f>
        <v/>
      </c>
    </row>
    <row r="39" spans="1:24" x14ac:dyDescent="0.3">
      <c r="A39" s="73">
        <v>16</v>
      </c>
      <c r="B39" s="48"/>
      <c r="C39" s="30"/>
      <c r="D39" s="30"/>
      <c r="E39" s="30"/>
      <c r="F39" s="30"/>
      <c r="G39" s="43"/>
      <c r="H39" s="30"/>
      <c r="I39" s="30"/>
      <c r="J39" s="30"/>
      <c r="K39" s="30"/>
      <c r="L39" s="43"/>
      <c r="M39" s="30"/>
      <c r="N39" s="4"/>
      <c r="O39" s="4"/>
      <c r="T39" t="str">
        <f>IF(LEN(B39)&lt;1,"",IF(COUNTIF($B$24:$B39,B39)=1,0,1))</f>
        <v/>
      </c>
    </row>
    <row r="40" spans="1:24" x14ac:dyDescent="0.3">
      <c r="A40" s="73">
        <v>17</v>
      </c>
      <c r="B40" s="48"/>
      <c r="C40" s="30"/>
      <c r="D40" s="30"/>
      <c r="E40" s="30"/>
      <c r="F40" s="30"/>
      <c r="G40" s="43"/>
      <c r="H40" s="30"/>
      <c r="I40" s="30"/>
      <c r="J40" s="30"/>
      <c r="K40" s="30"/>
      <c r="L40" s="43"/>
      <c r="M40" s="30"/>
      <c r="N40" s="4"/>
      <c r="O40" s="4"/>
      <c r="T40" t="str">
        <f>IF(LEN(B40)&lt;1,"",IF(COUNTIF($B$24:$B40,B40)=1,0,1))</f>
        <v/>
      </c>
    </row>
    <row r="41" spans="1:24" x14ac:dyDescent="0.3">
      <c r="A41" s="73">
        <v>18</v>
      </c>
      <c r="B41" s="48"/>
      <c r="C41" s="30"/>
      <c r="D41" s="30"/>
      <c r="E41" s="30"/>
      <c r="F41" s="30"/>
      <c r="G41" s="43"/>
      <c r="H41" s="30"/>
      <c r="I41" s="30"/>
      <c r="J41" s="30"/>
      <c r="K41" s="30"/>
      <c r="L41" s="43"/>
      <c r="M41" s="30"/>
      <c r="N41" s="4"/>
      <c r="O41" s="4"/>
      <c r="T41" t="str">
        <f>IF(LEN(B41)&lt;1,"",IF(COUNTIF($B$24:$B41,B41)=1,0,1))</f>
        <v/>
      </c>
    </row>
    <row r="42" spans="1:24" x14ac:dyDescent="0.3">
      <c r="A42" s="73">
        <v>19</v>
      </c>
      <c r="B42" s="48"/>
      <c r="C42" s="30"/>
      <c r="D42" s="30"/>
      <c r="E42" s="30"/>
      <c r="F42" s="30"/>
      <c r="G42" s="43"/>
      <c r="H42" s="30"/>
      <c r="I42" s="30"/>
      <c r="J42" s="30"/>
      <c r="K42" s="30"/>
      <c r="L42" s="43"/>
      <c r="M42" s="30"/>
      <c r="N42" s="4"/>
      <c r="O42" s="4"/>
      <c r="T42" t="str">
        <f>IF(LEN(B42)&lt;1,"",IF(COUNTIF($B$24:$B42,B42)=1,0,1))</f>
        <v/>
      </c>
    </row>
    <row r="43" spans="1:24" x14ac:dyDescent="0.3">
      <c r="A43" s="73">
        <v>20</v>
      </c>
      <c r="B43" s="48"/>
      <c r="C43" s="30"/>
      <c r="D43" s="30"/>
      <c r="E43" s="30"/>
      <c r="F43" s="30"/>
      <c r="G43" s="43"/>
      <c r="H43" s="30"/>
      <c r="I43" s="30"/>
      <c r="J43" s="30"/>
      <c r="K43" s="30"/>
      <c r="L43" s="43"/>
      <c r="M43" s="30"/>
      <c r="N43" s="4"/>
      <c r="O43" s="4"/>
      <c r="T43" t="str">
        <f>IF(LEN(B43)&lt;1,"",IF(COUNTIF($B$24:$B43,B43)=1,0,1))</f>
        <v/>
      </c>
    </row>
    <row r="44" spans="1:24" x14ac:dyDescent="0.3">
      <c r="A44" s="73">
        <v>21</v>
      </c>
      <c r="B44" s="48"/>
      <c r="C44" s="30"/>
      <c r="D44" s="30"/>
      <c r="E44" s="30"/>
      <c r="F44" s="30"/>
      <c r="G44" s="43"/>
      <c r="H44" s="30"/>
      <c r="I44" s="30"/>
      <c r="J44" s="30"/>
      <c r="K44" s="30"/>
      <c r="L44" s="43"/>
      <c r="M44" s="30"/>
      <c r="N44" s="4"/>
      <c r="O44" s="4"/>
      <c r="T44" t="str">
        <f>IF(LEN(B44)&lt;1,"",IF(COUNTIF($B$24:$B44,B44)=1,0,1))</f>
        <v/>
      </c>
    </row>
    <row r="45" spans="1:24" x14ac:dyDescent="0.3">
      <c r="A45" s="73">
        <v>22</v>
      </c>
      <c r="B45" s="48"/>
      <c r="C45" s="30"/>
      <c r="D45" s="30"/>
      <c r="E45" s="30"/>
      <c r="F45" s="30"/>
      <c r="G45" s="43"/>
      <c r="H45" s="30"/>
      <c r="I45" s="30"/>
      <c r="J45" s="30"/>
      <c r="K45" s="30"/>
      <c r="L45" s="43"/>
      <c r="M45" s="30"/>
      <c r="N45" s="4"/>
      <c r="O45" s="4"/>
      <c r="T45" t="str">
        <f>IF(LEN(B45)&lt;1,"",IF(COUNTIF($B$24:$B45,B45)=1,0,1))</f>
        <v/>
      </c>
    </row>
    <row r="46" spans="1:24" x14ac:dyDescent="0.3">
      <c r="A46" s="73">
        <v>23</v>
      </c>
      <c r="B46" s="48"/>
      <c r="C46" s="30"/>
      <c r="D46" s="30"/>
      <c r="E46" s="30"/>
      <c r="F46" s="30"/>
      <c r="G46" s="43"/>
      <c r="H46" s="30"/>
      <c r="I46" s="30"/>
      <c r="J46" s="30"/>
      <c r="K46" s="30"/>
      <c r="L46" s="43"/>
      <c r="M46" s="30"/>
      <c r="N46" s="4"/>
      <c r="O46" s="4"/>
      <c r="T46" t="str">
        <f>IF(LEN(B46)&lt;1,"",IF(COUNTIF($B$24:$B46,B46)=1,0,1))</f>
        <v/>
      </c>
    </row>
    <row r="47" spans="1:24" x14ac:dyDescent="0.3">
      <c r="A47" s="73">
        <v>24</v>
      </c>
      <c r="B47" s="48"/>
      <c r="C47" s="30"/>
      <c r="D47" s="30"/>
      <c r="E47" s="30"/>
      <c r="F47" s="30"/>
      <c r="G47" s="43"/>
      <c r="H47" s="30"/>
      <c r="I47" s="30"/>
      <c r="J47" s="30"/>
      <c r="K47" s="30"/>
      <c r="L47" s="43"/>
      <c r="M47" s="30"/>
      <c r="N47" s="4"/>
      <c r="O47" s="4"/>
      <c r="T47" t="str">
        <f>IF(LEN(B47)&lt;1,"",IF(COUNTIF($B$24:$B47,B47)=1,0,1))</f>
        <v/>
      </c>
    </row>
    <row r="48" spans="1:24" x14ac:dyDescent="0.3">
      <c r="A48" s="73">
        <v>25</v>
      </c>
      <c r="B48" s="48"/>
      <c r="C48" s="30"/>
      <c r="D48" s="30"/>
      <c r="E48" s="30"/>
      <c r="F48" s="30"/>
      <c r="G48" s="43"/>
      <c r="H48" s="30"/>
      <c r="I48" s="30"/>
      <c r="J48" s="30"/>
      <c r="K48" s="30"/>
      <c r="L48" s="43"/>
      <c r="M48" s="30"/>
      <c r="N48" s="4"/>
      <c r="O48" s="4"/>
      <c r="T48" t="str">
        <f>IF(LEN(B48)&lt;1,"",IF(COUNTIF($B$24:$B48,B48)=1,0,1))</f>
        <v/>
      </c>
    </row>
    <row r="49" spans="1:20" x14ac:dyDescent="0.3">
      <c r="A49" s="73">
        <v>26</v>
      </c>
      <c r="B49" s="48"/>
      <c r="C49" s="30"/>
      <c r="D49" s="30"/>
      <c r="E49" s="30"/>
      <c r="F49" s="30"/>
      <c r="G49" s="43"/>
      <c r="H49" s="30"/>
      <c r="I49" s="30"/>
      <c r="J49" s="30"/>
      <c r="K49" s="30"/>
      <c r="L49" s="43"/>
      <c r="M49" s="30"/>
      <c r="N49" s="4"/>
      <c r="O49" s="4"/>
      <c r="T49" t="str">
        <f>IF(LEN(B49)&lt;1,"",IF(COUNTIF($B$24:$B49,B49)=1,0,1))</f>
        <v/>
      </c>
    </row>
    <row r="50" spans="1:20" x14ac:dyDescent="0.3">
      <c r="A50" s="73">
        <v>27</v>
      </c>
      <c r="B50" s="48"/>
      <c r="C50" s="30"/>
      <c r="D50" s="30"/>
      <c r="E50" s="30"/>
      <c r="F50" s="30"/>
      <c r="G50" s="43"/>
      <c r="H50" s="30"/>
      <c r="I50" s="30"/>
      <c r="J50" s="30"/>
      <c r="K50" s="30"/>
      <c r="L50" s="43"/>
      <c r="M50" s="30"/>
      <c r="N50" s="4"/>
      <c r="O50" s="4"/>
      <c r="T50" t="str">
        <f>IF(LEN(B50)&lt;1,"",IF(COUNTIF($B$24:$B50,B50)=1,0,1))</f>
        <v/>
      </c>
    </row>
    <row r="51" spans="1:20" x14ac:dyDescent="0.3">
      <c r="A51" s="73">
        <v>28</v>
      </c>
      <c r="B51" s="48"/>
      <c r="C51" s="30"/>
      <c r="D51" s="30"/>
      <c r="E51" s="30"/>
      <c r="F51" s="30"/>
      <c r="G51" s="43"/>
      <c r="H51" s="30"/>
      <c r="I51" s="30"/>
      <c r="J51" s="30"/>
      <c r="K51" s="30"/>
      <c r="L51" s="43"/>
      <c r="M51" s="30"/>
      <c r="N51" s="4"/>
      <c r="O51" s="4"/>
      <c r="T51" t="str">
        <f>IF(LEN(B51)&lt;1,"",IF(COUNTIF($B$24:$B51,B51)=1,0,1))</f>
        <v/>
      </c>
    </row>
    <row r="52" spans="1:20" x14ac:dyDescent="0.3">
      <c r="A52" s="73">
        <v>29</v>
      </c>
      <c r="B52" s="48"/>
      <c r="C52" s="30"/>
      <c r="D52" s="30"/>
      <c r="E52" s="30"/>
      <c r="F52" s="30"/>
      <c r="G52" s="43"/>
      <c r="H52" s="30"/>
      <c r="I52" s="30"/>
      <c r="J52" s="30"/>
      <c r="K52" s="30"/>
      <c r="L52" s="43"/>
      <c r="M52" s="30"/>
      <c r="N52" s="4"/>
      <c r="O52" s="4"/>
      <c r="T52" t="str">
        <f>IF(LEN(B52)&lt;1,"",IF(COUNTIF($B$24:$B52,B52)=1,0,1))</f>
        <v/>
      </c>
    </row>
    <row r="53" spans="1:20" x14ac:dyDescent="0.3">
      <c r="A53" s="73">
        <v>30</v>
      </c>
      <c r="B53" s="48"/>
      <c r="C53" s="30"/>
      <c r="D53" s="30"/>
      <c r="E53" s="30"/>
      <c r="F53" s="30"/>
      <c r="G53" s="43"/>
      <c r="H53" s="30"/>
      <c r="I53" s="30"/>
      <c r="J53" s="30"/>
      <c r="K53" s="30"/>
      <c r="L53" s="43"/>
      <c r="M53" s="30"/>
      <c r="N53" s="4"/>
      <c r="O53" s="4"/>
      <c r="T53" t="str">
        <f>IF(LEN(B53)&lt;1,"",IF(COUNTIF($B$24:$B53,B53)=1,0,1))</f>
        <v/>
      </c>
    </row>
    <row r="54" spans="1:20" x14ac:dyDescent="0.3">
      <c r="A54" s="73">
        <v>31</v>
      </c>
      <c r="B54" s="48"/>
      <c r="C54" s="30"/>
      <c r="D54" s="30"/>
      <c r="E54" s="30"/>
      <c r="F54" s="30"/>
      <c r="G54" s="43"/>
      <c r="H54" s="30"/>
      <c r="I54" s="30"/>
      <c r="J54" s="30"/>
      <c r="K54" s="30"/>
      <c r="L54" s="43"/>
      <c r="M54" s="30"/>
      <c r="N54" s="4"/>
      <c r="O54" s="4"/>
      <c r="T54" t="str">
        <f>IF(LEN(B54)&lt;1,"",IF(COUNTIF($B$24:$B54,B54)=1,0,1))</f>
        <v/>
      </c>
    </row>
    <row r="55" spans="1:20" x14ac:dyDescent="0.3">
      <c r="A55" s="73">
        <v>32</v>
      </c>
      <c r="B55" s="48"/>
      <c r="C55" s="30"/>
      <c r="D55" s="30"/>
      <c r="E55" s="30"/>
      <c r="F55" s="30"/>
      <c r="G55" s="43"/>
      <c r="H55" s="30"/>
      <c r="I55" s="30"/>
      <c r="J55" s="30"/>
      <c r="K55" s="30"/>
      <c r="L55" s="43"/>
      <c r="M55" s="30"/>
      <c r="N55" s="4"/>
      <c r="O55" s="4"/>
      <c r="T55" t="str">
        <f>IF(LEN(B55)&lt;1,"",IF(COUNTIF($B$24:$B55,B55)=1,0,1))</f>
        <v/>
      </c>
    </row>
    <row r="56" spans="1:20" x14ac:dyDescent="0.3">
      <c r="A56" s="73">
        <v>33</v>
      </c>
      <c r="B56" s="48"/>
      <c r="C56" s="30"/>
      <c r="D56" s="30"/>
      <c r="E56" s="30"/>
      <c r="F56" s="30"/>
      <c r="G56" s="43"/>
      <c r="H56" s="30"/>
      <c r="I56" s="30"/>
      <c r="J56" s="30"/>
      <c r="K56" s="30"/>
      <c r="L56" s="43"/>
      <c r="M56" s="30"/>
      <c r="N56" s="4"/>
      <c r="O56" s="4"/>
      <c r="T56" t="str">
        <f>IF(LEN(B56)&lt;1,"",IF(COUNTIF($B$24:$B56,B56)=1,0,1))</f>
        <v/>
      </c>
    </row>
    <row r="57" spans="1:20" x14ac:dyDescent="0.3">
      <c r="A57" s="73">
        <v>34</v>
      </c>
      <c r="B57" s="48"/>
      <c r="C57" s="30"/>
      <c r="D57" s="30"/>
      <c r="E57" s="30"/>
      <c r="F57" s="30"/>
      <c r="G57" s="43"/>
      <c r="H57" s="30"/>
      <c r="I57" s="30"/>
      <c r="J57" s="30"/>
      <c r="K57" s="30"/>
      <c r="L57" s="43"/>
      <c r="M57" s="30"/>
      <c r="N57" s="4"/>
      <c r="O57" s="4"/>
      <c r="T57" t="str">
        <f>IF(LEN(B57)&lt;1,"",IF(COUNTIF($B$24:$B57,B57)=1,0,1))</f>
        <v/>
      </c>
    </row>
    <row r="58" spans="1:20" x14ac:dyDescent="0.3">
      <c r="A58" s="73">
        <v>35</v>
      </c>
      <c r="B58" s="48"/>
      <c r="C58" s="30"/>
      <c r="D58" s="30"/>
      <c r="E58" s="30"/>
      <c r="F58" s="30"/>
      <c r="G58" s="43"/>
      <c r="H58" s="30"/>
      <c r="I58" s="30"/>
      <c r="J58" s="30"/>
      <c r="K58" s="30"/>
      <c r="L58" s="43"/>
      <c r="M58" s="30"/>
      <c r="N58" s="4"/>
      <c r="O58" s="4"/>
      <c r="T58" t="str">
        <f>IF(LEN(B58)&lt;1,"",IF(COUNTIF($B$24:$B58,B58)=1,0,1))</f>
        <v/>
      </c>
    </row>
    <row r="59" spans="1:20" x14ac:dyDescent="0.3">
      <c r="A59" s="73">
        <v>36</v>
      </c>
      <c r="B59" s="48"/>
      <c r="C59" s="30"/>
      <c r="D59" s="30"/>
      <c r="E59" s="30"/>
      <c r="F59" s="30"/>
      <c r="G59" s="43"/>
      <c r="H59" s="30"/>
      <c r="I59" s="30"/>
      <c r="J59" s="30"/>
      <c r="K59" s="30"/>
      <c r="L59" s="43"/>
      <c r="M59" s="30"/>
      <c r="N59" s="4"/>
      <c r="O59" s="4"/>
      <c r="T59" t="str">
        <f>IF(LEN(B59)&lt;1,"",IF(COUNTIF($B$24:$B59,B59)=1,0,1))</f>
        <v/>
      </c>
    </row>
    <row r="60" spans="1:20" x14ac:dyDescent="0.3">
      <c r="A60" s="73">
        <v>37</v>
      </c>
      <c r="B60" s="48"/>
      <c r="C60" s="30"/>
      <c r="D60" s="30"/>
      <c r="E60" s="30"/>
      <c r="F60" s="30"/>
      <c r="G60" s="43"/>
      <c r="H60" s="30"/>
      <c r="I60" s="30"/>
      <c r="J60" s="30"/>
      <c r="K60" s="30"/>
      <c r="L60" s="43"/>
      <c r="M60" s="30"/>
      <c r="N60" s="4"/>
      <c r="O60" s="4"/>
      <c r="T60" t="str">
        <f>IF(LEN(B60)&lt;1,"",IF(COUNTIF($B$24:$B60,B60)=1,0,1))</f>
        <v/>
      </c>
    </row>
    <row r="61" spans="1:20" x14ac:dyDescent="0.3">
      <c r="A61" s="73">
        <v>38</v>
      </c>
      <c r="B61" s="48"/>
      <c r="C61" s="30"/>
      <c r="D61" s="30"/>
      <c r="E61" s="30"/>
      <c r="F61" s="30"/>
      <c r="G61" s="43"/>
      <c r="H61" s="30"/>
      <c r="I61" s="30"/>
      <c r="J61" s="30"/>
      <c r="K61" s="30"/>
      <c r="L61" s="43"/>
      <c r="M61" s="30"/>
      <c r="N61" s="4"/>
      <c r="O61" s="4"/>
      <c r="T61" t="str">
        <f>IF(LEN(B61)&lt;1,"",IF(COUNTIF($B$24:$B61,B61)=1,0,1))</f>
        <v/>
      </c>
    </row>
    <row r="62" spans="1:20" x14ac:dyDescent="0.3">
      <c r="A62" s="73">
        <v>39</v>
      </c>
      <c r="B62" s="48"/>
      <c r="C62" s="30"/>
      <c r="D62" s="30"/>
      <c r="E62" s="30"/>
      <c r="F62" s="30"/>
      <c r="G62" s="43"/>
      <c r="H62" s="30"/>
      <c r="I62" s="30"/>
      <c r="J62" s="30"/>
      <c r="K62" s="30"/>
      <c r="L62" s="43"/>
      <c r="M62" s="30"/>
      <c r="N62" s="4"/>
      <c r="O62" s="4"/>
      <c r="T62" t="str">
        <f>IF(LEN(B62)&lt;1,"",IF(COUNTIF($B$24:$B62,B62)=1,0,1))</f>
        <v/>
      </c>
    </row>
    <row r="63" spans="1:20" x14ac:dyDescent="0.3">
      <c r="A63" s="73">
        <v>40</v>
      </c>
      <c r="B63" s="48"/>
      <c r="C63" s="30"/>
      <c r="D63" s="30"/>
      <c r="E63" s="30"/>
      <c r="F63" s="30"/>
      <c r="G63" s="43"/>
      <c r="H63" s="30"/>
      <c r="I63" s="30"/>
      <c r="J63" s="30"/>
      <c r="K63" s="30"/>
      <c r="L63" s="43"/>
      <c r="M63" s="30"/>
      <c r="N63" s="4"/>
      <c r="O63" s="4"/>
      <c r="T63" t="str">
        <f>IF(LEN(B63)&lt;1,"",IF(COUNTIF($B$24:$B63,B63)=1,0,1))</f>
        <v/>
      </c>
    </row>
    <row r="64" spans="1:20" x14ac:dyDescent="0.3">
      <c r="B64" s="4"/>
      <c r="C64" s="31"/>
      <c r="D64" s="31"/>
      <c r="E64" s="4"/>
      <c r="F64" s="38"/>
      <c r="G64" s="4"/>
      <c r="H64" s="4"/>
      <c r="I64" s="4"/>
      <c r="K64" s="4"/>
      <c r="L64" s="4"/>
      <c r="M64" s="4"/>
      <c r="N64" s="4"/>
      <c r="O64" s="4"/>
    </row>
    <row r="65" spans="1:16" ht="15" customHeight="1" x14ac:dyDescent="0.3">
      <c r="B65" s="4"/>
      <c r="C65" s="31"/>
      <c r="D65" s="31"/>
      <c r="E65" s="4"/>
      <c r="F65" s="38"/>
      <c r="G65" s="4"/>
      <c r="H65" s="4"/>
      <c r="I65" s="4"/>
      <c r="K65" s="4"/>
      <c r="L65" s="4"/>
      <c r="M65" s="4"/>
      <c r="N65" s="4"/>
      <c r="O65" s="4"/>
    </row>
    <row r="66" spans="1:16" ht="17.399999999999999" x14ac:dyDescent="0.3">
      <c r="B66" s="46" t="s">
        <v>360</v>
      </c>
      <c r="F66" s="38"/>
      <c r="G66" s="4"/>
      <c r="H66" s="4"/>
      <c r="I66" s="4"/>
      <c r="J66" s="4"/>
      <c r="K66" s="4"/>
      <c r="L66" s="4"/>
      <c r="M66" s="4"/>
      <c r="N66" s="4"/>
      <c r="O66" s="4"/>
    </row>
    <row r="67" spans="1:16" ht="29.25" customHeight="1" x14ac:dyDescent="0.3">
      <c r="B67" s="186" t="s">
        <v>361</v>
      </c>
      <c r="C67" s="186"/>
      <c r="D67" s="186"/>
      <c r="E67" s="186"/>
      <c r="F67" s="38"/>
      <c r="G67" s="4"/>
      <c r="H67" s="4"/>
      <c r="I67" s="4"/>
      <c r="K67" s="4"/>
      <c r="L67" s="4"/>
      <c r="M67" s="4"/>
      <c r="N67" s="4"/>
      <c r="O67" s="4"/>
    </row>
    <row r="68" spans="1:16" ht="62.25" customHeight="1" x14ac:dyDescent="0.3">
      <c r="B68" s="91" t="str">
        <f ca="1">IF(ISERROR(X29),"",IF(X29&gt;0,$X$32,""))</f>
        <v/>
      </c>
      <c r="H68" s="4"/>
      <c r="I68" s="4"/>
      <c r="K68" s="4"/>
      <c r="L68" s="4"/>
      <c r="M68" s="4"/>
      <c r="N68" s="4"/>
      <c r="O68" s="4"/>
    </row>
    <row r="69" spans="1:16" ht="17.25" customHeight="1" x14ac:dyDescent="0.3">
      <c r="B69" s="172" t="s">
        <v>363</v>
      </c>
      <c r="C69" s="172" t="s">
        <v>315</v>
      </c>
      <c r="D69" s="172"/>
      <c r="E69" s="95" t="s">
        <v>124</v>
      </c>
      <c r="F69" s="98" t="s">
        <v>59</v>
      </c>
      <c r="G69" s="98" t="s">
        <v>3</v>
      </c>
      <c r="H69" s="175" t="s">
        <v>331</v>
      </c>
      <c r="I69" s="172" t="s">
        <v>365</v>
      </c>
      <c r="J69" s="201" t="s">
        <v>366</v>
      </c>
      <c r="K69" s="172" t="s">
        <v>345</v>
      </c>
      <c r="L69" s="172" t="s">
        <v>346</v>
      </c>
      <c r="M69" s="172" t="s">
        <v>339</v>
      </c>
      <c r="N69" s="172" t="s">
        <v>347</v>
      </c>
      <c r="O69" s="172" t="s">
        <v>348</v>
      </c>
      <c r="P69" s="172" t="s">
        <v>342</v>
      </c>
    </row>
    <row r="70" spans="1:16" ht="123" customHeight="1" x14ac:dyDescent="0.3">
      <c r="B70" s="188"/>
      <c r="C70" s="172" t="s">
        <v>573</v>
      </c>
      <c r="D70" s="172"/>
      <c r="E70" s="172"/>
      <c r="F70" s="173" t="s">
        <v>325</v>
      </c>
      <c r="G70" s="174"/>
      <c r="H70" s="175"/>
      <c r="I70" s="172"/>
      <c r="J70" s="201"/>
      <c r="K70" s="172"/>
      <c r="L70" s="172"/>
      <c r="M70" s="172"/>
      <c r="N70" s="172"/>
      <c r="O70" s="172"/>
      <c r="P70" s="172"/>
    </row>
    <row r="71" spans="1:16" x14ac:dyDescent="0.3">
      <c r="A71" s="73">
        <v>1</v>
      </c>
      <c r="B71" s="48"/>
      <c r="C71" s="52"/>
      <c r="D71" s="109"/>
      <c r="E71" s="135" t="str">
        <f>IFERROR(IF(C71="Search Extended List",INDEX(CASRN,MATCH(D71,FGHG_List_Long,0)),INDEX(CASRN,MATCH(C71:C142,FGHG_List_Long,0))),"")</f>
        <v/>
      </c>
      <c r="F71" s="105"/>
      <c r="G71" s="105"/>
      <c r="H71" s="105"/>
      <c r="I71" s="52"/>
      <c r="J71" s="96"/>
      <c r="K71" s="76"/>
      <c r="L71" s="109"/>
      <c r="M71" s="109"/>
      <c r="N71" s="105"/>
      <c r="O71" s="109"/>
      <c r="P71" s="110"/>
    </row>
    <row r="72" spans="1:16" x14ac:dyDescent="0.3">
      <c r="A72" s="73">
        <v>2</v>
      </c>
      <c r="B72" s="48"/>
      <c r="C72" s="9"/>
      <c r="D72" s="111"/>
      <c r="E72" s="135" t="str">
        <f>IFERROR(IF(C72="Search Extended List",INDEX(CASRN,MATCH(D72,FGHG_List_Long,0)),INDEX(CASRN,MATCH(C72:C143,FGHG_List_Long,0))),"")</f>
        <v/>
      </c>
      <c r="F72" s="106"/>
      <c r="G72" s="106"/>
      <c r="H72" s="106"/>
      <c r="I72" s="52"/>
      <c r="J72" s="33"/>
      <c r="K72" s="10"/>
      <c r="L72" s="111"/>
      <c r="M72" s="111"/>
      <c r="N72" s="106"/>
      <c r="O72" s="111"/>
      <c r="P72" s="112"/>
    </row>
    <row r="73" spans="1:16" x14ac:dyDescent="0.3">
      <c r="A73" s="73">
        <v>3</v>
      </c>
      <c r="B73" s="48"/>
      <c r="C73" s="9"/>
      <c r="D73" s="111"/>
      <c r="E73" s="135" t="str">
        <f t="shared" ref="E73:E104" si="0">IFERROR(IF(C73="Search Extended List",INDEX(CASRN,MATCH(D73,FGHG_List_Long,0)),INDEX(CASRN,MATCH(C73:C142,FGHG_List_Long,0))),"")</f>
        <v/>
      </c>
      <c r="F73" s="106"/>
      <c r="G73" s="106"/>
      <c r="H73" s="106"/>
      <c r="I73" s="52"/>
      <c r="J73" s="33"/>
      <c r="K73" s="10"/>
      <c r="L73" s="111"/>
      <c r="M73" s="111"/>
      <c r="N73" s="106"/>
      <c r="O73" s="111"/>
      <c r="P73" s="112"/>
    </row>
    <row r="74" spans="1:16" x14ac:dyDescent="0.3">
      <c r="A74" s="73">
        <v>4</v>
      </c>
      <c r="B74" s="48"/>
      <c r="C74" s="9"/>
      <c r="D74" s="111"/>
      <c r="E74" s="135" t="str">
        <f t="shared" si="0"/>
        <v/>
      </c>
      <c r="F74" s="106"/>
      <c r="G74" s="106"/>
      <c r="H74" s="106"/>
      <c r="I74" s="52"/>
      <c r="J74" s="33"/>
      <c r="K74" s="10"/>
      <c r="L74" s="111"/>
      <c r="M74" s="111"/>
      <c r="N74" s="106"/>
      <c r="O74" s="111"/>
      <c r="P74" s="112"/>
    </row>
    <row r="75" spans="1:16" x14ac:dyDescent="0.3">
      <c r="A75" s="73">
        <v>5</v>
      </c>
      <c r="B75" s="48"/>
      <c r="C75" s="9"/>
      <c r="D75" s="111"/>
      <c r="E75" s="135" t="str">
        <f t="shared" si="0"/>
        <v/>
      </c>
      <c r="F75" s="106"/>
      <c r="G75" s="106"/>
      <c r="H75" s="106"/>
      <c r="I75" s="52"/>
      <c r="J75" s="33"/>
      <c r="K75" s="10"/>
      <c r="L75" s="111"/>
      <c r="M75" s="111"/>
      <c r="N75" s="106"/>
      <c r="O75" s="111"/>
      <c r="P75" s="112"/>
    </row>
    <row r="76" spans="1:16" x14ac:dyDescent="0.3">
      <c r="A76" s="73">
        <v>6</v>
      </c>
      <c r="B76" s="48"/>
      <c r="C76" s="9"/>
      <c r="D76" s="111"/>
      <c r="E76" s="135" t="str">
        <f t="shared" si="0"/>
        <v/>
      </c>
      <c r="F76" s="106"/>
      <c r="G76" s="106"/>
      <c r="H76" s="106"/>
      <c r="I76" s="52"/>
      <c r="J76" s="33"/>
      <c r="K76" s="10"/>
      <c r="L76" s="111"/>
      <c r="M76" s="111"/>
      <c r="N76" s="106"/>
      <c r="O76" s="111"/>
      <c r="P76" s="112"/>
    </row>
    <row r="77" spans="1:16" x14ac:dyDescent="0.3">
      <c r="A77" s="73">
        <v>7</v>
      </c>
      <c r="B77" s="48"/>
      <c r="C77" s="9"/>
      <c r="D77" s="111"/>
      <c r="E77" s="135" t="str">
        <f t="shared" si="0"/>
        <v/>
      </c>
      <c r="F77" s="106"/>
      <c r="G77" s="106"/>
      <c r="H77" s="106"/>
      <c r="I77" s="52"/>
      <c r="J77" s="33"/>
      <c r="K77" s="10"/>
      <c r="L77" s="111"/>
      <c r="M77" s="111"/>
      <c r="N77" s="106"/>
      <c r="O77" s="111"/>
      <c r="P77" s="112"/>
    </row>
    <row r="78" spans="1:16" x14ac:dyDescent="0.3">
      <c r="A78" s="73">
        <v>8</v>
      </c>
      <c r="B78" s="48"/>
      <c r="C78" s="9"/>
      <c r="D78" s="111"/>
      <c r="E78" s="135" t="str">
        <f t="shared" si="0"/>
        <v/>
      </c>
      <c r="F78" s="106"/>
      <c r="G78" s="106"/>
      <c r="H78" s="106"/>
      <c r="I78" s="52"/>
      <c r="J78" s="33"/>
      <c r="K78" s="10"/>
      <c r="L78" s="111"/>
      <c r="M78" s="111"/>
      <c r="N78" s="106"/>
      <c r="O78" s="111"/>
      <c r="P78" s="112"/>
    </row>
    <row r="79" spans="1:16" x14ac:dyDescent="0.3">
      <c r="A79" s="73">
        <v>9</v>
      </c>
      <c r="B79" s="48"/>
      <c r="C79" s="9"/>
      <c r="D79" s="111"/>
      <c r="E79" s="135" t="str">
        <f t="shared" si="0"/>
        <v/>
      </c>
      <c r="F79" s="106"/>
      <c r="G79" s="106"/>
      <c r="H79" s="106"/>
      <c r="I79" s="52"/>
      <c r="J79" s="33"/>
      <c r="K79" s="10"/>
      <c r="L79" s="111"/>
      <c r="M79" s="111"/>
      <c r="N79" s="106"/>
      <c r="O79" s="111"/>
      <c r="P79" s="112"/>
    </row>
    <row r="80" spans="1:16" x14ac:dyDescent="0.3">
      <c r="A80" s="73">
        <v>10</v>
      </c>
      <c r="B80" s="48"/>
      <c r="C80" s="9"/>
      <c r="D80" s="111"/>
      <c r="E80" s="135" t="str">
        <f t="shared" si="0"/>
        <v/>
      </c>
      <c r="F80" s="106"/>
      <c r="G80" s="106"/>
      <c r="H80" s="106"/>
      <c r="I80" s="52"/>
      <c r="J80" s="33"/>
      <c r="K80" s="10"/>
      <c r="L80" s="111"/>
      <c r="M80" s="111"/>
      <c r="N80" s="106"/>
      <c r="O80" s="111"/>
      <c r="P80" s="112"/>
    </row>
    <row r="81" spans="1:16" x14ac:dyDescent="0.3">
      <c r="A81" s="73">
        <v>11</v>
      </c>
      <c r="B81" s="48"/>
      <c r="C81" s="9"/>
      <c r="D81" s="111"/>
      <c r="E81" s="135" t="str">
        <f t="shared" si="0"/>
        <v/>
      </c>
      <c r="F81" s="106"/>
      <c r="G81" s="106"/>
      <c r="H81" s="106"/>
      <c r="I81" s="52"/>
      <c r="J81" s="33"/>
      <c r="K81" s="10"/>
      <c r="L81" s="111"/>
      <c r="M81" s="111"/>
      <c r="N81" s="106"/>
      <c r="O81" s="111"/>
      <c r="P81" s="112"/>
    </row>
    <row r="82" spans="1:16" x14ac:dyDescent="0.3">
      <c r="A82" s="73">
        <v>12</v>
      </c>
      <c r="B82" s="48"/>
      <c r="C82" s="9"/>
      <c r="D82" s="111"/>
      <c r="E82" s="135" t="str">
        <f t="shared" si="0"/>
        <v/>
      </c>
      <c r="F82" s="106"/>
      <c r="G82" s="106"/>
      <c r="H82" s="106"/>
      <c r="I82" s="52"/>
      <c r="J82" s="33"/>
      <c r="K82" s="10"/>
      <c r="L82" s="111"/>
      <c r="M82" s="111"/>
      <c r="N82" s="106"/>
      <c r="O82" s="111"/>
      <c r="P82" s="112"/>
    </row>
    <row r="83" spans="1:16" x14ac:dyDescent="0.3">
      <c r="A83" s="73">
        <v>13</v>
      </c>
      <c r="B83" s="48"/>
      <c r="C83" s="9"/>
      <c r="D83" s="111"/>
      <c r="E83" s="135" t="str">
        <f t="shared" si="0"/>
        <v/>
      </c>
      <c r="F83" s="106"/>
      <c r="G83" s="106"/>
      <c r="H83" s="106"/>
      <c r="I83" s="52"/>
      <c r="J83" s="33"/>
      <c r="K83" s="10"/>
      <c r="L83" s="111"/>
      <c r="M83" s="111"/>
      <c r="N83" s="106"/>
      <c r="O83" s="111"/>
      <c r="P83" s="112"/>
    </row>
    <row r="84" spans="1:16" x14ac:dyDescent="0.3">
      <c r="A84" s="73">
        <v>14</v>
      </c>
      <c r="B84" s="48"/>
      <c r="C84" s="9"/>
      <c r="D84" s="111"/>
      <c r="E84" s="135" t="str">
        <f t="shared" si="0"/>
        <v/>
      </c>
      <c r="F84" s="106"/>
      <c r="G84" s="106"/>
      <c r="H84" s="106"/>
      <c r="I84" s="52"/>
      <c r="J84" s="33"/>
      <c r="K84" s="10"/>
      <c r="L84" s="111"/>
      <c r="M84" s="111"/>
      <c r="N84" s="106"/>
      <c r="O84" s="111"/>
      <c r="P84" s="112"/>
    </row>
    <row r="85" spans="1:16" x14ac:dyDescent="0.3">
      <c r="A85" s="73">
        <v>15</v>
      </c>
      <c r="B85" s="48"/>
      <c r="C85" s="9"/>
      <c r="D85" s="111"/>
      <c r="E85" s="135" t="str">
        <f t="shared" si="0"/>
        <v/>
      </c>
      <c r="F85" s="106"/>
      <c r="G85" s="106"/>
      <c r="H85" s="106"/>
      <c r="I85" s="52"/>
      <c r="J85" s="33"/>
      <c r="K85" s="10"/>
      <c r="L85" s="111"/>
      <c r="M85" s="111"/>
      <c r="N85" s="106"/>
      <c r="O85" s="111"/>
      <c r="P85" s="112"/>
    </row>
    <row r="86" spans="1:16" x14ac:dyDescent="0.3">
      <c r="A86" s="73">
        <v>16</v>
      </c>
      <c r="B86" s="48"/>
      <c r="C86" s="9"/>
      <c r="D86" s="111"/>
      <c r="E86" s="135" t="str">
        <f t="shared" si="0"/>
        <v/>
      </c>
      <c r="F86" s="106"/>
      <c r="G86" s="106"/>
      <c r="H86" s="106"/>
      <c r="I86" s="52"/>
      <c r="J86" s="33"/>
      <c r="K86" s="10"/>
      <c r="L86" s="111"/>
      <c r="M86" s="111"/>
      <c r="N86" s="106"/>
      <c r="O86" s="111"/>
      <c r="P86" s="112"/>
    </row>
    <row r="87" spans="1:16" x14ac:dyDescent="0.3">
      <c r="A87" s="73">
        <v>17</v>
      </c>
      <c r="B87" s="48"/>
      <c r="C87" s="9"/>
      <c r="D87" s="111"/>
      <c r="E87" s="135" t="str">
        <f t="shared" si="0"/>
        <v/>
      </c>
      <c r="F87" s="106"/>
      <c r="G87" s="106"/>
      <c r="H87" s="106"/>
      <c r="I87" s="52"/>
      <c r="J87" s="33"/>
      <c r="K87" s="10"/>
      <c r="L87" s="111"/>
      <c r="M87" s="111"/>
      <c r="N87" s="106"/>
      <c r="O87" s="111"/>
      <c r="P87" s="112"/>
    </row>
    <row r="88" spans="1:16" x14ac:dyDescent="0.3">
      <c r="A88" s="73">
        <v>18</v>
      </c>
      <c r="B88" s="48"/>
      <c r="C88" s="9"/>
      <c r="D88" s="111"/>
      <c r="E88" s="135" t="str">
        <f t="shared" si="0"/>
        <v/>
      </c>
      <c r="F88" s="106"/>
      <c r="G88" s="106"/>
      <c r="H88" s="106"/>
      <c r="I88" s="52"/>
      <c r="J88" s="33"/>
      <c r="K88" s="10"/>
      <c r="L88" s="111"/>
      <c r="M88" s="111"/>
      <c r="N88" s="106"/>
      <c r="O88" s="111"/>
      <c r="P88" s="112"/>
    </row>
    <row r="89" spans="1:16" x14ac:dyDescent="0.3">
      <c r="A89" s="73">
        <v>19</v>
      </c>
      <c r="B89" s="48"/>
      <c r="C89" s="9"/>
      <c r="D89" s="111"/>
      <c r="E89" s="135" t="str">
        <f t="shared" si="0"/>
        <v/>
      </c>
      <c r="F89" s="106"/>
      <c r="G89" s="106"/>
      <c r="H89" s="106"/>
      <c r="I89" s="52"/>
      <c r="J89" s="33"/>
      <c r="K89" s="10"/>
      <c r="L89" s="111"/>
      <c r="M89" s="111"/>
      <c r="N89" s="106"/>
      <c r="O89" s="111"/>
      <c r="P89" s="112"/>
    </row>
    <row r="90" spans="1:16" x14ac:dyDescent="0.3">
      <c r="A90" s="73">
        <v>20</v>
      </c>
      <c r="B90" s="48"/>
      <c r="C90" s="9"/>
      <c r="D90" s="111"/>
      <c r="E90" s="135" t="str">
        <f t="shared" si="0"/>
        <v/>
      </c>
      <c r="F90" s="106"/>
      <c r="G90" s="106"/>
      <c r="H90" s="106"/>
      <c r="I90" s="52"/>
      <c r="J90" s="33"/>
      <c r="K90" s="10"/>
      <c r="L90" s="111"/>
      <c r="M90" s="111"/>
      <c r="N90" s="106"/>
      <c r="O90" s="111"/>
      <c r="P90" s="112"/>
    </row>
    <row r="91" spans="1:16" x14ac:dyDescent="0.3">
      <c r="A91" s="73">
        <v>21</v>
      </c>
      <c r="B91" s="48"/>
      <c r="C91" s="9"/>
      <c r="D91" s="111"/>
      <c r="E91" s="135" t="str">
        <f t="shared" si="0"/>
        <v/>
      </c>
      <c r="F91" s="106"/>
      <c r="G91" s="106"/>
      <c r="H91" s="106"/>
      <c r="I91" s="52"/>
      <c r="J91" s="33"/>
      <c r="K91" s="10"/>
      <c r="L91" s="111"/>
      <c r="M91" s="111"/>
      <c r="N91" s="106"/>
      <c r="O91" s="111"/>
      <c r="P91" s="112"/>
    </row>
    <row r="92" spans="1:16" x14ac:dyDescent="0.3">
      <c r="A92" s="73">
        <v>22</v>
      </c>
      <c r="B92" s="48"/>
      <c r="C92" s="9"/>
      <c r="D92" s="111"/>
      <c r="E92" s="135" t="str">
        <f t="shared" si="0"/>
        <v/>
      </c>
      <c r="F92" s="106"/>
      <c r="G92" s="106"/>
      <c r="H92" s="106"/>
      <c r="I92" s="52"/>
      <c r="J92" s="33"/>
      <c r="K92" s="10"/>
      <c r="L92" s="111"/>
      <c r="M92" s="111"/>
      <c r="N92" s="106"/>
      <c r="O92" s="111"/>
      <c r="P92" s="112"/>
    </row>
    <row r="93" spans="1:16" x14ac:dyDescent="0.3">
      <c r="A93" s="73">
        <v>23</v>
      </c>
      <c r="B93" s="48"/>
      <c r="C93" s="9"/>
      <c r="D93" s="111"/>
      <c r="E93" s="135" t="str">
        <f t="shared" si="0"/>
        <v/>
      </c>
      <c r="F93" s="106"/>
      <c r="G93" s="106"/>
      <c r="H93" s="106"/>
      <c r="I93" s="52"/>
      <c r="J93" s="33"/>
      <c r="K93" s="10"/>
      <c r="L93" s="111"/>
      <c r="M93" s="111"/>
      <c r="N93" s="106"/>
      <c r="O93" s="111"/>
      <c r="P93" s="112"/>
    </row>
    <row r="94" spans="1:16" x14ac:dyDescent="0.3">
      <c r="A94" s="73">
        <v>24</v>
      </c>
      <c r="B94" s="48"/>
      <c r="C94" s="9"/>
      <c r="D94" s="111"/>
      <c r="E94" s="135" t="str">
        <f t="shared" si="0"/>
        <v/>
      </c>
      <c r="F94" s="106"/>
      <c r="G94" s="106"/>
      <c r="H94" s="106"/>
      <c r="I94" s="52"/>
      <c r="J94" s="33"/>
      <c r="K94" s="10"/>
      <c r="L94" s="111"/>
      <c r="M94" s="111"/>
      <c r="N94" s="106"/>
      <c r="O94" s="111"/>
      <c r="P94" s="112"/>
    </row>
    <row r="95" spans="1:16" x14ac:dyDescent="0.3">
      <c r="A95" s="73">
        <v>25</v>
      </c>
      <c r="B95" s="48"/>
      <c r="C95" s="9"/>
      <c r="D95" s="111"/>
      <c r="E95" s="135" t="str">
        <f t="shared" si="0"/>
        <v/>
      </c>
      <c r="F95" s="106"/>
      <c r="G95" s="106"/>
      <c r="H95" s="106"/>
      <c r="I95" s="52"/>
      <c r="J95" s="33"/>
      <c r="K95" s="10"/>
      <c r="L95" s="111"/>
      <c r="M95" s="111"/>
      <c r="N95" s="106"/>
      <c r="O95" s="111"/>
      <c r="P95" s="112"/>
    </row>
    <row r="96" spans="1:16" x14ac:dyDescent="0.3">
      <c r="A96" s="73">
        <v>26</v>
      </c>
      <c r="B96" s="48"/>
      <c r="C96" s="9"/>
      <c r="D96" s="111"/>
      <c r="E96" s="135" t="str">
        <f t="shared" si="0"/>
        <v/>
      </c>
      <c r="F96" s="106"/>
      <c r="G96" s="106"/>
      <c r="H96" s="106"/>
      <c r="I96" s="52"/>
      <c r="J96" s="33"/>
      <c r="K96" s="10"/>
      <c r="L96" s="111"/>
      <c r="M96" s="111"/>
      <c r="N96" s="106"/>
      <c r="O96" s="111"/>
      <c r="P96" s="112"/>
    </row>
    <row r="97" spans="1:16" x14ac:dyDescent="0.3">
      <c r="A97" s="73">
        <v>27</v>
      </c>
      <c r="B97" s="48"/>
      <c r="C97" s="9"/>
      <c r="D97" s="111"/>
      <c r="E97" s="135" t="str">
        <f t="shared" si="0"/>
        <v/>
      </c>
      <c r="F97" s="106"/>
      <c r="G97" s="106"/>
      <c r="H97" s="106"/>
      <c r="I97" s="52"/>
      <c r="J97" s="33"/>
      <c r="K97" s="10"/>
      <c r="L97" s="111"/>
      <c r="M97" s="111"/>
      <c r="N97" s="106"/>
      <c r="O97" s="111"/>
      <c r="P97" s="112"/>
    </row>
    <row r="98" spans="1:16" x14ac:dyDescent="0.3">
      <c r="A98" s="73">
        <v>28</v>
      </c>
      <c r="B98" s="48"/>
      <c r="C98" s="9"/>
      <c r="D98" s="111"/>
      <c r="E98" s="135" t="str">
        <f t="shared" si="0"/>
        <v/>
      </c>
      <c r="F98" s="106"/>
      <c r="G98" s="106"/>
      <c r="H98" s="106"/>
      <c r="I98" s="52"/>
      <c r="J98" s="33"/>
      <c r="K98" s="10"/>
      <c r="L98" s="111"/>
      <c r="M98" s="111"/>
      <c r="N98" s="106"/>
      <c r="O98" s="111"/>
      <c r="P98" s="112"/>
    </row>
    <row r="99" spans="1:16" x14ac:dyDescent="0.3">
      <c r="A99" s="73">
        <v>29</v>
      </c>
      <c r="B99" s="48"/>
      <c r="C99" s="9"/>
      <c r="D99" s="111"/>
      <c r="E99" s="135" t="str">
        <f t="shared" si="0"/>
        <v/>
      </c>
      <c r="F99" s="106"/>
      <c r="G99" s="106"/>
      <c r="H99" s="106"/>
      <c r="I99" s="52"/>
      <c r="J99" s="33"/>
      <c r="K99" s="10"/>
      <c r="L99" s="111"/>
      <c r="M99" s="111"/>
      <c r="N99" s="106"/>
      <c r="O99" s="111"/>
      <c r="P99" s="112"/>
    </row>
    <row r="100" spans="1:16" x14ac:dyDescent="0.3">
      <c r="A100" s="73">
        <v>30</v>
      </c>
      <c r="B100" s="48"/>
      <c r="C100" s="9"/>
      <c r="D100" s="111"/>
      <c r="E100" s="135" t="str">
        <f t="shared" si="0"/>
        <v/>
      </c>
      <c r="F100" s="106"/>
      <c r="G100" s="106"/>
      <c r="H100" s="106"/>
      <c r="I100" s="52"/>
      <c r="J100" s="33"/>
      <c r="K100" s="10"/>
      <c r="L100" s="111"/>
      <c r="M100" s="111"/>
      <c r="N100" s="106"/>
      <c r="O100" s="111"/>
      <c r="P100" s="112"/>
    </row>
    <row r="101" spans="1:16" x14ac:dyDescent="0.3">
      <c r="A101" s="73">
        <v>31</v>
      </c>
      <c r="B101" s="48"/>
      <c r="C101" s="9"/>
      <c r="D101" s="111"/>
      <c r="E101" s="135" t="str">
        <f t="shared" si="0"/>
        <v/>
      </c>
      <c r="F101" s="106"/>
      <c r="G101" s="106"/>
      <c r="H101" s="106"/>
      <c r="I101" s="52"/>
      <c r="J101" s="33"/>
      <c r="K101" s="10"/>
      <c r="L101" s="111"/>
      <c r="M101" s="111"/>
      <c r="N101" s="106"/>
      <c r="O101" s="111"/>
      <c r="P101" s="112"/>
    </row>
    <row r="102" spans="1:16" x14ac:dyDescent="0.3">
      <c r="A102" s="73">
        <v>32</v>
      </c>
      <c r="B102" s="48"/>
      <c r="C102" s="9"/>
      <c r="D102" s="111"/>
      <c r="E102" s="135" t="str">
        <f t="shared" si="0"/>
        <v/>
      </c>
      <c r="F102" s="106"/>
      <c r="G102" s="106"/>
      <c r="H102" s="106"/>
      <c r="I102" s="52"/>
      <c r="J102" s="33"/>
      <c r="K102" s="10"/>
      <c r="L102" s="111"/>
      <c r="M102" s="111"/>
      <c r="N102" s="106"/>
      <c r="O102" s="111"/>
      <c r="P102" s="112"/>
    </row>
    <row r="103" spans="1:16" x14ac:dyDescent="0.3">
      <c r="A103" s="73">
        <v>33</v>
      </c>
      <c r="B103" s="48"/>
      <c r="C103" s="9"/>
      <c r="D103" s="111"/>
      <c r="E103" s="135" t="str">
        <f t="shared" si="0"/>
        <v/>
      </c>
      <c r="F103" s="106"/>
      <c r="G103" s="106"/>
      <c r="H103" s="106"/>
      <c r="I103" s="52"/>
      <c r="J103" s="33"/>
      <c r="K103" s="10"/>
      <c r="L103" s="111"/>
      <c r="M103" s="111"/>
      <c r="N103" s="106"/>
      <c r="O103" s="111"/>
      <c r="P103" s="112"/>
    </row>
    <row r="104" spans="1:16" x14ac:dyDescent="0.3">
      <c r="A104" s="73">
        <v>34</v>
      </c>
      <c r="B104" s="48"/>
      <c r="C104" s="9"/>
      <c r="D104" s="111"/>
      <c r="E104" s="135" t="str">
        <f t="shared" si="0"/>
        <v/>
      </c>
      <c r="F104" s="106"/>
      <c r="G104" s="106"/>
      <c r="H104" s="106"/>
      <c r="I104" s="52"/>
      <c r="J104" s="33"/>
      <c r="K104" s="10"/>
      <c r="L104" s="111"/>
      <c r="M104" s="111"/>
      <c r="N104" s="106"/>
      <c r="O104" s="111"/>
      <c r="P104" s="112"/>
    </row>
    <row r="105" spans="1:16" x14ac:dyDescent="0.3">
      <c r="A105" s="73">
        <v>35</v>
      </c>
      <c r="B105" s="48"/>
      <c r="C105" s="9"/>
      <c r="D105" s="111"/>
      <c r="E105" s="135" t="str">
        <f t="shared" ref="E105:E136" si="1">IFERROR(IF(C105="Search Extended List",INDEX(CASRN,MATCH(D105,FGHG_List_Long,0)),INDEX(CASRN,MATCH(C105:C174,FGHG_List_Long,0))),"")</f>
        <v/>
      </c>
      <c r="F105" s="106"/>
      <c r="G105" s="106"/>
      <c r="H105" s="106"/>
      <c r="I105" s="52"/>
      <c r="J105" s="33"/>
      <c r="K105" s="10"/>
      <c r="L105" s="111"/>
      <c r="M105" s="111"/>
      <c r="N105" s="106"/>
      <c r="O105" s="111"/>
      <c r="P105" s="112"/>
    </row>
    <row r="106" spans="1:16" x14ac:dyDescent="0.3">
      <c r="A106" s="73">
        <v>36</v>
      </c>
      <c r="B106" s="48"/>
      <c r="C106" s="9"/>
      <c r="D106" s="111"/>
      <c r="E106" s="135" t="str">
        <f t="shared" si="1"/>
        <v/>
      </c>
      <c r="F106" s="106"/>
      <c r="G106" s="106"/>
      <c r="H106" s="106"/>
      <c r="I106" s="52"/>
      <c r="J106" s="33"/>
      <c r="K106" s="10"/>
      <c r="L106" s="111"/>
      <c r="M106" s="111"/>
      <c r="N106" s="106"/>
      <c r="O106" s="111"/>
      <c r="P106" s="112"/>
    </row>
    <row r="107" spans="1:16" x14ac:dyDescent="0.3">
      <c r="A107" s="73">
        <v>37</v>
      </c>
      <c r="B107" s="48"/>
      <c r="C107" s="9"/>
      <c r="D107" s="111"/>
      <c r="E107" s="135" t="str">
        <f t="shared" si="1"/>
        <v/>
      </c>
      <c r="F107" s="106"/>
      <c r="G107" s="106"/>
      <c r="H107" s="106"/>
      <c r="I107" s="52"/>
      <c r="J107" s="33"/>
      <c r="K107" s="10"/>
      <c r="L107" s="111"/>
      <c r="M107" s="111"/>
      <c r="N107" s="106"/>
      <c r="O107" s="111"/>
      <c r="P107" s="112"/>
    </row>
    <row r="108" spans="1:16" x14ac:dyDescent="0.3">
      <c r="A108" s="73">
        <v>38</v>
      </c>
      <c r="B108" s="48"/>
      <c r="C108" s="9"/>
      <c r="D108" s="111"/>
      <c r="E108" s="135" t="str">
        <f t="shared" si="1"/>
        <v/>
      </c>
      <c r="F108" s="106"/>
      <c r="G108" s="106"/>
      <c r="H108" s="106"/>
      <c r="I108" s="52"/>
      <c r="J108" s="33"/>
      <c r="K108" s="10"/>
      <c r="L108" s="111"/>
      <c r="M108" s="111"/>
      <c r="N108" s="106"/>
      <c r="O108" s="111"/>
      <c r="P108" s="112"/>
    </row>
    <row r="109" spans="1:16" x14ac:dyDescent="0.3">
      <c r="A109" s="73">
        <v>39</v>
      </c>
      <c r="B109" s="48"/>
      <c r="C109" s="9"/>
      <c r="D109" s="111"/>
      <c r="E109" s="135" t="str">
        <f t="shared" si="1"/>
        <v/>
      </c>
      <c r="F109" s="106"/>
      <c r="G109" s="106"/>
      <c r="H109" s="106"/>
      <c r="I109" s="52"/>
      <c r="J109" s="33"/>
      <c r="K109" s="10"/>
      <c r="L109" s="111"/>
      <c r="M109" s="111"/>
      <c r="N109" s="106"/>
      <c r="O109" s="111"/>
      <c r="P109" s="112"/>
    </row>
    <row r="110" spans="1:16" x14ac:dyDescent="0.3">
      <c r="A110" s="73">
        <v>40</v>
      </c>
      <c r="B110" s="48"/>
      <c r="C110" s="9"/>
      <c r="D110" s="111"/>
      <c r="E110" s="135" t="str">
        <f t="shared" si="1"/>
        <v/>
      </c>
      <c r="F110" s="106"/>
      <c r="G110" s="106"/>
      <c r="H110" s="106"/>
      <c r="I110" s="52"/>
      <c r="J110" s="33"/>
      <c r="K110" s="10"/>
      <c r="L110" s="111"/>
      <c r="M110" s="111"/>
      <c r="N110" s="106"/>
      <c r="O110" s="111"/>
      <c r="P110" s="112"/>
    </row>
    <row r="111" spans="1:16" x14ac:dyDescent="0.3">
      <c r="A111" s="73">
        <v>41</v>
      </c>
      <c r="B111" s="48"/>
      <c r="C111" s="9"/>
      <c r="D111" s="111"/>
      <c r="E111" s="135" t="str">
        <f t="shared" si="1"/>
        <v/>
      </c>
      <c r="F111" s="106"/>
      <c r="G111" s="106"/>
      <c r="H111" s="106"/>
      <c r="I111" s="52"/>
      <c r="J111" s="33"/>
      <c r="K111" s="10"/>
      <c r="L111" s="111"/>
      <c r="M111" s="111"/>
      <c r="N111" s="106"/>
      <c r="O111" s="111"/>
      <c r="P111" s="112"/>
    </row>
    <row r="112" spans="1:16" x14ac:dyDescent="0.3">
      <c r="A112" s="73">
        <v>42</v>
      </c>
      <c r="B112" s="48"/>
      <c r="C112" s="9"/>
      <c r="D112" s="111"/>
      <c r="E112" s="135" t="str">
        <f t="shared" si="1"/>
        <v/>
      </c>
      <c r="F112" s="106"/>
      <c r="G112" s="106"/>
      <c r="H112" s="106"/>
      <c r="I112" s="52"/>
      <c r="J112" s="33"/>
      <c r="K112" s="10"/>
      <c r="L112" s="111"/>
      <c r="M112" s="111"/>
      <c r="N112" s="106"/>
      <c r="O112" s="111"/>
      <c r="P112" s="112"/>
    </row>
    <row r="113" spans="1:16" x14ac:dyDescent="0.3">
      <c r="A113" s="73">
        <v>43</v>
      </c>
      <c r="B113" s="48"/>
      <c r="C113" s="9"/>
      <c r="D113" s="111"/>
      <c r="E113" s="135" t="str">
        <f t="shared" si="1"/>
        <v/>
      </c>
      <c r="F113" s="106"/>
      <c r="G113" s="106"/>
      <c r="H113" s="106"/>
      <c r="I113" s="52"/>
      <c r="J113" s="33"/>
      <c r="K113" s="10"/>
      <c r="L113" s="111"/>
      <c r="M113" s="111"/>
      <c r="N113" s="106"/>
      <c r="O113" s="111"/>
      <c r="P113" s="112"/>
    </row>
    <row r="114" spans="1:16" x14ac:dyDescent="0.3">
      <c r="A114" s="73">
        <v>44</v>
      </c>
      <c r="B114" s="48"/>
      <c r="C114" s="9"/>
      <c r="D114" s="111"/>
      <c r="E114" s="135" t="str">
        <f t="shared" si="1"/>
        <v/>
      </c>
      <c r="F114" s="106"/>
      <c r="G114" s="106"/>
      <c r="H114" s="106"/>
      <c r="I114" s="52"/>
      <c r="J114" s="33"/>
      <c r="K114" s="10"/>
      <c r="L114" s="111"/>
      <c r="M114" s="111"/>
      <c r="N114" s="106"/>
      <c r="O114" s="111"/>
      <c r="P114" s="112"/>
    </row>
    <row r="115" spans="1:16" x14ac:dyDescent="0.3">
      <c r="A115" s="73">
        <v>45</v>
      </c>
      <c r="B115" s="48"/>
      <c r="C115" s="9"/>
      <c r="D115" s="111"/>
      <c r="E115" s="135" t="str">
        <f t="shared" si="1"/>
        <v/>
      </c>
      <c r="F115" s="106"/>
      <c r="G115" s="106"/>
      <c r="H115" s="106"/>
      <c r="I115" s="52"/>
      <c r="J115" s="33"/>
      <c r="K115" s="10"/>
      <c r="L115" s="111"/>
      <c r="M115" s="111"/>
      <c r="N115" s="106"/>
      <c r="O115" s="111"/>
      <c r="P115" s="112"/>
    </row>
    <row r="116" spans="1:16" x14ac:dyDescent="0.3">
      <c r="A116" s="73">
        <v>46</v>
      </c>
      <c r="B116" s="48"/>
      <c r="C116" s="9"/>
      <c r="D116" s="111"/>
      <c r="E116" s="135" t="str">
        <f t="shared" si="1"/>
        <v/>
      </c>
      <c r="F116" s="106"/>
      <c r="G116" s="106"/>
      <c r="H116" s="106"/>
      <c r="I116" s="52"/>
      <c r="J116" s="33"/>
      <c r="K116" s="10"/>
      <c r="L116" s="111"/>
      <c r="M116" s="111"/>
      <c r="N116" s="106"/>
      <c r="O116" s="111"/>
      <c r="P116" s="112"/>
    </row>
    <row r="117" spans="1:16" x14ac:dyDescent="0.3">
      <c r="A117" s="73">
        <v>47</v>
      </c>
      <c r="B117" s="48"/>
      <c r="C117" s="9"/>
      <c r="D117" s="111"/>
      <c r="E117" s="135" t="str">
        <f t="shared" si="1"/>
        <v/>
      </c>
      <c r="F117" s="106"/>
      <c r="G117" s="106"/>
      <c r="H117" s="106"/>
      <c r="I117" s="52"/>
      <c r="J117" s="33"/>
      <c r="K117" s="10"/>
      <c r="L117" s="111"/>
      <c r="M117" s="111"/>
      <c r="N117" s="106"/>
      <c r="O117" s="111"/>
      <c r="P117" s="112"/>
    </row>
    <row r="118" spans="1:16" x14ac:dyDescent="0.3">
      <c r="A118" s="73">
        <v>48</v>
      </c>
      <c r="B118" s="48"/>
      <c r="C118" s="9"/>
      <c r="D118" s="111"/>
      <c r="E118" s="135" t="str">
        <f t="shared" si="1"/>
        <v/>
      </c>
      <c r="F118" s="106"/>
      <c r="G118" s="106"/>
      <c r="H118" s="106"/>
      <c r="I118" s="52"/>
      <c r="J118" s="33"/>
      <c r="K118" s="10"/>
      <c r="L118" s="111"/>
      <c r="M118" s="111"/>
      <c r="N118" s="106"/>
      <c r="O118" s="111"/>
      <c r="P118" s="112"/>
    </row>
    <row r="119" spans="1:16" x14ac:dyDescent="0.3">
      <c r="A119" s="73">
        <v>49</v>
      </c>
      <c r="B119" s="48"/>
      <c r="C119" s="9"/>
      <c r="D119" s="111"/>
      <c r="E119" s="135" t="str">
        <f t="shared" si="1"/>
        <v/>
      </c>
      <c r="F119" s="106"/>
      <c r="G119" s="106"/>
      <c r="H119" s="106"/>
      <c r="I119" s="52"/>
      <c r="J119" s="33"/>
      <c r="K119" s="10"/>
      <c r="L119" s="111"/>
      <c r="M119" s="111"/>
      <c r="N119" s="106"/>
      <c r="O119" s="111"/>
      <c r="P119" s="112"/>
    </row>
    <row r="120" spans="1:16" x14ac:dyDescent="0.3">
      <c r="A120" s="73">
        <v>50</v>
      </c>
      <c r="B120" s="48"/>
      <c r="C120" s="9"/>
      <c r="D120" s="111"/>
      <c r="E120" s="135" t="str">
        <f t="shared" si="1"/>
        <v/>
      </c>
      <c r="F120" s="106"/>
      <c r="G120" s="106"/>
      <c r="H120" s="106"/>
      <c r="I120" s="52"/>
      <c r="J120" s="33"/>
      <c r="K120" s="10"/>
      <c r="L120" s="111"/>
      <c r="M120" s="111"/>
      <c r="N120" s="106"/>
      <c r="O120" s="111"/>
      <c r="P120" s="112"/>
    </row>
    <row r="121" spans="1:16" x14ac:dyDescent="0.3">
      <c r="A121" s="73">
        <v>51</v>
      </c>
      <c r="B121" s="48"/>
      <c r="C121" s="9"/>
      <c r="D121" s="111"/>
      <c r="E121" s="135" t="str">
        <f t="shared" si="1"/>
        <v/>
      </c>
      <c r="F121" s="106"/>
      <c r="G121" s="106"/>
      <c r="H121" s="106"/>
      <c r="I121" s="52"/>
      <c r="J121" s="33"/>
      <c r="K121" s="10"/>
      <c r="L121" s="111"/>
      <c r="M121" s="111"/>
      <c r="N121" s="106"/>
      <c r="O121" s="111"/>
      <c r="P121" s="112"/>
    </row>
    <row r="122" spans="1:16" x14ac:dyDescent="0.3">
      <c r="A122" s="73">
        <v>52</v>
      </c>
      <c r="B122" s="48"/>
      <c r="C122" s="9"/>
      <c r="D122" s="111"/>
      <c r="E122" s="135" t="str">
        <f t="shared" si="1"/>
        <v/>
      </c>
      <c r="F122" s="106"/>
      <c r="G122" s="106"/>
      <c r="H122" s="106"/>
      <c r="I122" s="52"/>
      <c r="J122" s="33"/>
      <c r="K122" s="10"/>
      <c r="L122" s="111"/>
      <c r="M122" s="111"/>
      <c r="N122" s="106"/>
      <c r="O122" s="111"/>
      <c r="P122" s="112"/>
    </row>
    <row r="123" spans="1:16" x14ac:dyDescent="0.3">
      <c r="A123" s="73">
        <v>53</v>
      </c>
      <c r="B123" s="48"/>
      <c r="C123" s="9"/>
      <c r="D123" s="111"/>
      <c r="E123" s="135" t="str">
        <f t="shared" si="1"/>
        <v/>
      </c>
      <c r="F123" s="106"/>
      <c r="G123" s="106"/>
      <c r="H123" s="106"/>
      <c r="I123" s="52"/>
      <c r="J123" s="33"/>
      <c r="K123" s="10"/>
      <c r="L123" s="111"/>
      <c r="M123" s="111"/>
      <c r="N123" s="106"/>
      <c r="O123" s="111"/>
      <c r="P123" s="112"/>
    </row>
    <row r="124" spans="1:16" x14ac:dyDescent="0.3">
      <c r="A124" s="73">
        <v>54</v>
      </c>
      <c r="B124" s="48"/>
      <c r="C124" s="9"/>
      <c r="D124" s="111"/>
      <c r="E124" s="135" t="str">
        <f t="shared" si="1"/>
        <v/>
      </c>
      <c r="F124" s="106"/>
      <c r="G124" s="106"/>
      <c r="H124" s="106"/>
      <c r="I124" s="52"/>
      <c r="J124" s="33"/>
      <c r="K124" s="10"/>
      <c r="L124" s="111"/>
      <c r="M124" s="111"/>
      <c r="N124" s="106"/>
      <c r="O124" s="111"/>
      <c r="P124" s="112"/>
    </row>
    <row r="125" spans="1:16" x14ac:dyDescent="0.3">
      <c r="A125" s="73">
        <v>55</v>
      </c>
      <c r="B125" s="48"/>
      <c r="C125" s="9"/>
      <c r="D125" s="111"/>
      <c r="E125" s="135" t="str">
        <f t="shared" si="1"/>
        <v/>
      </c>
      <c r="F125" s="106"/>
      <c r="G125" s="106"/>
      <c r="H125" s="106"/>
      <c r="I125" s="52"/>
      <c r="J125" s="33"/>
      <c r="K125" s="10"/>
      <c r="L125" s="111"/>
      <c r="M125" s="111"/>
      <c r="N125" s="106"/>
      <c r="O125" s="111"/>
      <c r="P125" s="112"/>
    </row>
    <row r="126" spans="1:16" x14ac:dyDescent="0.3">
      <c r="A126" s="73">
        <v>56</v>
      </c>
      <c r="B126" s="48"/>
      <c r="C126" s="9"/>
      <c r="D126" s="111"/>
      <c r="E126" s="135" t="str">
        <f t="shared" si="1"/>
        <v/>
      </c>
      <c r="F126" s="106"/>
      <c r="G126" s="106"/>
      <c r="H126" s="106"/>
      <c r="I126" s="52"/>
      <c r="J126" s="33"/>
      <c r="K126" s="10"/>
      <c r="L126" s="111"/>
      <c r="M126" s="111"/>
      <c r="N126" s="106"/>
      <c r="O126" s="111"/>
      <c r="P126" s="112"/>
    </row>
    <row r="127" spans="1:16" x14ac:dyDescent="0.3">
      <c r="A127" s="73">
        <v>57</v>
      </c>
      <c r="B127" s="48"/>
      <c r="C127" s="9"/>
      <c r="D127" s="111"/>
      <c r="E127" s="135" t="str">
        <f t="shared" si="1"/>
        <v/>
      </c>
      <c r="F127" s="106"/>
      <c r="G127" s="106"/>
      <c r="H127" s="106"/>
      <c r="I127" s="52"/>
      <c r="J127" s="33"/>
      <c r="K127" s="10"/>
      <c r="L127" s="111"/>
      <c r="M127" s="111"/>
      <c r="N127" s="106"/>
      <c r="O127" s="111"/>
      <c r="P127" s="112"/>
    </row>
    <row r="128" spans="1:16" x14ac:dyDescent="0.3">
      <c r="A128" s="73">
        <v>58</v>
      </c>
      <c r="B128" s="48"/>
      <c r="C128" s="9"/>
      <c r="D128" s="111"/>
      <c r="E128" s="135" t="str">
        <f t="shared" si="1"/>
        <v/>
      </c>
      <c r="F128" s="106"/>
      <c r="G128" s="106"/>
      <c r="H128" s="106"/>
      <c r="I128" s="52"/>
      <c r="J128" s="33"/>
      <c r="K128" s="10"/>
      <c r="L128" s="111"/>
      <c r="M128" s="111"/>
      <c r="N128" s="106"/>
      <c r="O128" s="111"/>
      <c r="P128" s="112"/>
    </row>
    <row r="129" spans="1:16" x14ac:dyDescent="0.3">
      <c r="A129" s="73">
        <v>59</v>
      </c>
      <c r="B129" s="48"/>
      <c r="C129" s="9"/>
      <c r="D129" s="111"/>
      <c r="E129" s="135" t="str">
        <f t="shared" si="1"/>
        <v/>
      </c>
      <c r="F129" s="106"/>
      <c r="G129" s="106"/>
      <c r="H129" s="106"/>
      <c r="I129" s="52"/>
      <c r="J129" s="33"/>
      <c r="K129" s="10"/>
      <c r="L129" s="111"/>
      <c r="M129" s="111"/>
      <c r="N129" s="106"/>
      <c r="O129" s="111"/>
      <c r="P129" s="112"/>
    </row>
    <row r="130" spans="1:16" x14ac:dyDescent="0.3">
      <c r="A130" s="73">
        <v>60</v>
      </c>
      <c r="B130" s="48"/>
      <c r="C130" s="9"/>
      <c r="D130" s="111"/>
      <c r="E130" s="135" t="str">
        <f t="shared" si="1"/>
        <v/>
      </c>
      <c r="F130" s="106"/>
      <c r="G130" s="106"/>
      <c r="H130" s="106"/>
      <c r="I130" s="52"/>
      <c r="J130" s="33"/>
      <c r="K130" s="10"/>
      <c r="L130" s="111"/>
      <c r="M130" s="111"/>
      <c r="N130" s="106"/>
      <c r="O130" s="111"/>
      <c r="P130" s="112"/>
    </row>
    <row r="131" spans="1:16" x14ac:dyDescent="0.3">
      <c r="A131" s="73">
        <v>61</v>
      </c>
      <c r="B131" s="48"/>
      <c r="C131" s="9"/>
      <c r="D131" s="111"/>
      <c r="E131" s="135" t="str">
        <f t="shared" si="1"/>
        <v/>
      </c>
      <c r="F131" s="106"/>
      <c r="G131" s="106"/>
      <c r="H131" s="106"/>
      <c r="I131" s="52"/>
      <c r="J131" s="33"/>
      <c r="K131" s="10"/>
      <c r="L131" s="111"/>
      <c r="M131" s="111"/>
      <c r="N131" s="106"/>
      <c r="O131" s="111"/>
      <c r="P131" s="112"/>
    </row>
    <row r="132" spans="1:16" x14ac:dyDescent="0.3">
      <c r="A132" s="73">
        <v>62</v>
      </c>
      <c r="B132" s="48"/>
      <c r="C132" s="9"/>
      <c r="D132" s="111"/>
      <c r="E132" s="135" t="str">
        <f t="shared" si="1"/>
        <v/>
      </c>
      <c r="F132" s="106"/>
      <c r="G132" s="106"/>
      <c r="H132" s="106"/>
      <c r="I132" s="52"/>
      <c r="J132" s="33"/>
      <c r="K132" s="10"/>
      <c r="L132" s="111"/>
      <c r="M132" s="111"/>
      <c r="N132" s="106"/>
      <c r="O132" s="111"/>
      <c r="P132" s="112"/>
    </row>
    <row r="133" spans="1:16" x14ac:dyDescent="0.3">
      <c r="A133" s="73">
        <v>63</v>
      </c>
      <c r="B133" s="48"/>
      <c r="C133" s="9"/>
      <c r="D133" s="111"/>
      <c r="E133" s="135" t="str">
        <f t="shared" si="1"/>
        <v/>
      </c>
      <c r="F133" s="106"/>
      <c r="G133" s="106"/>
      <c r="H133" s="106"/>
      <c r="I133" s="52"/>
      <c r="J133" s="33"/>
      <c r="K133" s="10"/>
      <c r="L133" s="111"/>
      <c r="M133" s="111"/>
      <c r="N133" s="106"/>
      <c r="O133" s="111"/>
      <c r="P133" s="112"/>
    </row>
    <row r="134" spans="1:16" x14ac:dyDescent="0.3">
      <c r="A134" s="73">
        <v>64</v>
      </c>
      <c r="B134" s="48"/>
      <c r="C134" s="9"/>
      <c r="D134" s="111"/>
      <c r="E134" s="135" t="str">
        <f t="shared" si="1"/>
        <v/>
      </c>
      <c r="F134" s="106"/>
      <c r="G134" s="106"/>
      <c r="H134" s="106"/>
      <c r="I134" s="52"/>
      <c r="J134" s="33"/>
      <c r="K134" s="10"/>
      <c r="L134" s="111"/>
      <c r="M134" s="111"/>
      <c r="N134" s="106"/>
      <c r="O134" s="111"/>
      <c r="P134" s="112"/>
    </row>
    <row r="135" spans="1:16" x14ac:dyDescent="0.3">
      <c r="A135" s="73">
        <v>65</v>
      </c>
      <c r="B135" s="48"/>
      <c r="C135" s="9"/>
      <c r="D135" s="111"/>
      <c r="E135" s="135" t="str">
        <f t="shared" si="1"/>
        <v/>
      </c>
      <c r="F135" s="106"/>
      <c r="G135" s="106"/>
      <c r="H135" s="106"/>
      <c r="I135" s="52"/>
      <c r="J135" s="33"/>
      <c r="K135" s="10"/>
      <c r="L135" s="111"/>
      <c r="M135" s="111"/>
      <c r="N135" s="106"/>
      <c r="O135" s="111"/>
      <c r="P135" s="112"/>
    </row>
    <row r="136" spans="1:16" x14ac:dyDescent="0.3">
      <c r="A136" s="73">
        <v>66</v>
      </c>
      <c r="B136" s="48"/>
      <c r="C136" s="9"/>
      <c r="D136" s="111"/>
      <c r="E136" s="135" t="str">
        <f t="shared" si="1"/>
        <v/>
      </c>
      <c r="F136" s="106"/>
      <c r="G136" s="106"/>
      <c r="H136" s="106"/>
      <c r="I136" s="52"/>
      <c r="J136" s="33"/>
      <c r="K136" s="10"/>
      <c r="L136" s="111"/>
      <c r="M136" s="111"/>
      <c r="N136" s="106"/>
      <c r="O136" s="111"/>
      <c r="P136" s="112"/>
    </row>
    <row r="137" spans="1:16" x14ac:dyDescent="0.3">
      <c r="A137" s="73">
        <v>67</v>
      </c>
      <c r="B137" s="48"/>
      <c r="C137" s="9"/>
      <c r="D137" s="111"/>
      <c r="E137" s="135" t="str">
        <f t="shared" ref="E137:E140" si="2">IFERROR(IF(C137="Search Extended List",INDEX(CASRN,MATCH(D137,FGHG_List_Long,0)),INDEX(CASRN,MATCH(C137:C206,FGHG_List_Long,0))),"")</f>
        <v/>
      </c>
      <c r="F137" s="106"/>
      <c r="G137" s="106"/>
      <c r="H137" s="106"/>
      <c r="I137" s="52"/>
      <c r="J137" s="33"/>
      <c r="K137" s="10"/>
      <c r="L137" s="111"/>
      <c r="M137" s="111"/>
      <c r="N137" s="106"/>
      <c r="O137" s="111"/>
      <c r="P137" s="112"/>
    </row>
    <row r="138" spans="1:16" x14ac:dyDescent="0.3">
      <c r="A138" s="73">
        <v>68</v>
      </c>
      <c r="B138" s="48"/>
      <c r="C138" s="9"/>
      <c r="D138" s="111"/>
      <c r="E138" s="135" t="str">
        <f t="shared" si="2"/>
        <v/>
      </c>
      <c r="F138" s="106"/>
      <c r="G138" s="106"/>
      <c r="H138" s="106"/>
      <c r="I138" s="52"/>
      <c r="J138" s="33"/>
      <c r="K138" s="10"/>
      <c r="L138" s="111"/>
      <c r="M138" s="111"/>
      <c r="N138" s="106"/>
      <c r="O138" s="111"/>
      <c r="P138" s="112"/>
    </row>
    <row r="139" spans="1:16" x14ac:dyDescent="0.3">
      <c r="A139" s="73">
        <v>69</v>
      </c>
      <c r="B139" s="48"/>
      <c r="C139" s="9"/>
      <c r="D139" s="111"/>
      <c r="E139" s="135" t="str">
        <f t="shared" si="2"/>
        <v/>
      </c>
      <c r="F139" s="106"/>
      <c r="G139" s="106"/>
      <c r="H139" s="106"/>
      <c r="I139" s="52"/>
      <c r="J139" s="33"/>
      <c r="K139" s="10"/>
      <c r="L139" s="111"/>
      <c r="M139" s="111"/>
      <c r="N139" s="106"/>
      <c r="O139" s="111"/>
      <c r="P139" s="112"/>
    </row>
    <row r="140" spans="1:16" x14ac:dyDescent="0.3">
      <c r="A140" s="73">
        <v>70</v>
      </c>
      <c r="B140" s="48"/>
      <c r="C140" s="9"/>
      <c r="D140" s="111"/>
      <c r="E140" s="135" t="str">
        <f t="shared" si="2"/>
        <v/>
      </c>
      <c r="F140" s="106"/>
      <c r="G140" s="106"/>
      <c r="H140" s="106"/>
      <c r="I140" s="52"/>
      <c r="J140" s="33"/>
      <c r="K140" s="10"/>
      <c r="L140" s="111"/>
      <c r="M140" s="111"/>
      <c r="N140" s="106"/>
      <c r="O140" s="111"/>
      <c r="P140" s="112"/>
    </row>
  </sheetData>
  <sheetProtection password="CA05" sheet="1" objects="1" scenarios="1"/>
  <mergeCells count="27">
    <mergeCell ref="P69:P70"/>
    <mergeCell ref="M69:M70"/>
    <mergeCell ref="N69:N70"/>
    <mergeCell ref="J69:J70"/>
    <mergeCell ref="I69:I70"/>
    <mergeCell ref="K69:K70"/>
    <mergeCell ref="L69:L70"/>
    <mergeCell ref="O69:O70"/>
    <mergeCell ref="H69:H70"/>
    <mergeCell ref="B67:E67"/>
    <mergeCell ref="C69:D69"/>
    <mergeCell ref="B15:C15"/>
    <mergeCell ref="F70:G70"/>
    <mergeCell ref="B69:B70"/>
    <mergeCell ref="C70:E70"/>
    <mergeCell ref="B16:C16"/>
    <mergeCell ref="B17:C17"/>
    <mergeCell ref="B14:C14"/>
    <mergeCell ref="B13:F13"/>
    <mergeCell ref="B3:F3"/>
    <mergeCell ref="B7:F7"/>
    <mergeCell ref="B9:F9"/>
    <mergeCell ref="C10:F10"/>
    <mergeCell ref="C11:F11"/>
    <mergeCell ref="C12:F12"/>
    <mergeCell ref="B4:F6"/>
    <mergeCell ref="D14:E14"/>
  </mergeCells>
  <conditionalFormatting sqref="F71:H140">
    <cfRule type="expression" dxfId="23" priority="57" stopIfTrue="1">
      <formula>$D71="Other f-GHG chemical not listed"</formula>
    </cfRule>
  </conditionalFormatting>
  <conditionalFormatting sqref="I24:M63">
    <cfRule type="expression" dxfId="22" priority="56">
      <formula>OR($C24="Yes", $C24="")</formula>
    </cfRule>
  </conditionalFormatting>
  <conditionalFormatting sqref="D71">
    <cfRule type="expression" dxfId="21" priority="62">
      <formula>$C71="Search Extended List"</formula>
    </cfRule>
  </conditionalFormatting>
  <conditionalFormatting sqref="E71:E72">
    <cfRule type="expression" dxfId="20" priority="42">
      <formula>AND($C71&lt;&gt;" ",OR($D71&lt;&gt;"Other F-GHG chemical not listed", $D71=""))</formula>
    </cfRule>
  </conditionalFormatting>
  <conditionalFormatting sqref="L71">
    <cfRule type="expression" dxfId="19" priority="41" stopIfTrue="1">
      <formula>K71="Yes"</formula>
    </cfRule>
  </conditionalFormatting>
  <conditionalFormatting sqref="M71">
    <cfRule type="expression" dxfId="18" priority="40" stopIfTrue="1">
      <formula>K71="Yes"</formula>
    </cfRule>
  </conditionalFormatting>
  <conditionalFormatting sqref="P71">
    <cfRule type="expression" dxfId="17" priority="39" stopIfTrue="1">
      <formula>O71="Other (specify)"</formula>
    </cfRule>
  </conditionalFormatting>
  <conditionalFormatting sqref="N71">
    <cfRule type="expression" dxfId="16" priority="38" stopIfTrue="1">
      <formula>K71="Yes"</formula>
    </cfRule>
  </conditionalFormatting>
  <conditionalFormatting sqref="O71">
    <cfRule type="expression" dxfId="15" priority="37" stopIfTrue="1">
      <formula>K71="Yes"</formula>
    </cfRule>
  </conditionalFormatting>
  <conditionalFormatting sqref="D72">
    <cfRule type="expression" dxfId="14" priority="30">
      <formula>$C72="Search Extended List"</formula>
    </cfRule>
  </conditionalFormatting>
  <conditionalFormatting sqref="L72">
    <cfRule type="expression" dxfId="13" priority="24" stopIfTrue="1">
      <formula>K72="Yes"</formula>
    </cfRule>
  </conditionalFormatting>
  <conditionalFormatting sqref="M72">
    <cfRule type="expression" dxfId="12" priority="23" stopIfTrue="1">
      <formula>K72="Yes"</formula>
    </cfRule>
  </conditionalFormatting>
  <conditionalFormatting sqref="P72">
    <cfRule type="expression" dxfId="11" priority="22" stopIfTrue="1">
      <formula>O72="Other (specify)"</formula>
    </cfRule>
  </conditionalFormatting>
  <conditionalFormatting sqref="N72">
    <cfRule type="expression" dxfId="10" priority="21" stopIfTrue="1">
      <formula>K72="Yes"</formula>
    </cfRule>
  </conditionalFormatting>
  <conditionalFormatting sqref="O72">
    <cfRule type="expression" dxfId="9" priority="20" stopIfTrue="1">
      <formula>K72="Yes"</formula>
    </cfRule>
  </conditionalFormatting>
  <conditionalFormatting sqref="D73:D140">
    <cfRule type="expression" dxfId="8" priority="19">
      <formula>$C73="Search Extended List"</formula>
    </cfRule>
  </conditionalFormatting>
  <conditionalFormatting sqref="L73:L140">
    <cfRule type="expression" dxfId="7" priority="13" stopIfTrue="1">
      <formula>K73="Yes"</formula>
    </cfRule>
  </conditionalFormatting>
  <conditionalFormatting sqref="M73:M140">
    <cfRule type="expression" dxfId="6" priority="12" stopIfTrue="1">
      <formula>K73="Yes"</formula>
    </cfRule>
  </conditionalFormatting>
  <conditionalFormatting sqref="P73:P140">
    <cfRule type="expression" dxfId="5" priority="11" stopIfTrue="1">
      <formula>O73="Other (specify)"</formula>
    </cfRule>
  </conditionalFormatting>
  <conditionalFormatting sqref="N73:N140">
    <cfRule type="expression" dxfId="4" priority="10" stopIfTrue="1">
      <formula>K73="Yes"</formula>
    </cfRule>
  </conditionalFormatting>
  <conditionalFormatting sqref="O73:O140">
    <cfRule type="expression" dxfId="3" priority="9" stopIfTrue="1">
      <formula>K73="Yes"</formula>
    </cfRule>
  </conditionalFormatting>
  <conditionalFormatting sqref="B24:B63">
    <cfRule type="expression" dxfId="2" priority="8">
      <formula>NOT(IF(LEN(B24)&lt;1,"",COUNTIF($B$24:B24,B24)=1))</formula>
    </cfRule>
  </conditionalFormatting>
  <conditionalFormatting sqref="E73:E140">
    <cfRule type="expression" dxfId="1" priority="2">
      <formula>AND($C73&lt;&gt;" ",OR($D73&lt;&gt;"Other F-GHG chemical not listed", $D73=""))</formula>
    </cfRule>
  </conditionalFormatting>
  <conditionalFormatting sqref="D24:H63">
    <cfRule type="expression" dxfId="0" priority="1">
      <formula>$C24="No"</formula>
    </cfRule>
  </conditionalFormatting>
  <dataValidations count="29">
    <dataValidation type="custom" allowBlank="1" showInputMessage="1" showErrorMessage="1" errorTitle="'Other F-GHG' match"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1:F140">
      <formula1>ISNA(MATCH(F71,FGHG_Sheet_List,0))</formula1>
    </dataValidation>
    <dataValidation type="list" allowBlank="1" showInputMessage="1" showErrorMessage="1" sqref="H71:H140">
      <formula1>FGHG_Category</formula1>
    </dataValidation>
    <dataValidation type="list" errorStyle="warning" allowBlank="1" showInputMessage="1" showErrorMessage="1" promptTitle="Identity of F-GHG and N2O" prompt="Provide the identity of each F-GHG and N2O produced by the process. " sqref="D71:D140">
      <formula1>FGHG_List_Long</formula1>
    </dataValidation>
    <dataValidation type="list" allowBlank="1" showInputMessage="1" showErrorMessage="1" promptTitle="Identity of F-GHG and N2O" prompt="Provide the identity of each F-GHG and N2O produced by the process. " sqref="C71:C140">
      <formula1>FGHG_List</formula1>
    </dataValidation>
    <dataValidation errorStyle="warning" allowBlank="1" showInputMessage="1" showErrorMessage="1" promptTitle="Other F-GHG" prompt="If available, enter the CASRN of the other chemical" sqref="G71:G140"/>
    <dataValidation type="list" errorStyle="warning" allowBlank="1" showInputMessage="1" showErrorMessage="1" promptTitle="Facility Name" prompt="Enter the name of the destruction facility" sqref="B71:B140">
      <formula1>OFFSET(OffDestFacList,0,0,OffDestFacCount,1)</formula1>
    </dataValidation>
    <dataValidation errorStyle="warning" allowBlank="1" showInputMessage="1" showErrorMessage="1" promptTitle="Facility Address" prompt="Enter the destruction facility's street address" sqref="D24:D63"/>
    <dataValidation type="textLength" errorStyle="warning" allowBlank="1" showInputMessage="1" showErrorMessage="1" errorTitle="5-Digit Zip Code" error="You must enter a 5-digit zip code" promptTitle="Facility Address" prompt="Enter the destruction facility's 5 digit zip code" sqref="G24:G63">
      <formula1>5</formula1>
      <formula2>5</formula2>
    </dataValidation>
    <dataValidation errorStyle="warning" allowBlank="1" showInputMessage="1" showErrorMessage="1" promptTitle="Facility Address" prompt="Enter the destruction facility's country" sqref="H24:H63"/>
    <dataValidation errorStyle="warning" allowBlank="1" showInputMessage="1" showErrorMessage="1" promptTitle="Facility Address" prompt="Enter the destruction facility's city" sqref="E24:E63"/>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 B3 B7 B9 C10:C12"/>
    <dataValidation type="decimal" errorStyle="warning" operator="greaterThanOrEqual" allowBlank="1" showInputMessage="1" showErrorMessage="1" promptTitle="F-GHG/N2O Mass" prompt="Enter the mass determined using the missing data procedure (metric tons)" sqref="L71:L140">
      <formula1>0</formula1>
    </dataValidation>
    <dataValidation type="list" errorStyle="warning" allowBlank="1" showInputMessage="1" showErrorMessage="1" promptTitle="Missing Data Procedure" prompt="Indicate whether the mass was determined using a missing data procedure." sqref="K71:K140">
      <formula1>"Yes, No"</formula1>
    </dataValidation>
    <dataValidation errorStyle="warning" allowBlank="1" showInputMessage="1" showErrorMessage="1" promptTitle="Missing Data Procedure" prompt="Provide the reason a missing data procedure was used" sqref="N71:N140"/>
    <dataValidation type="list" errorStyle="warning" operator="greaterThanOrEqual" allowBlank="1" showInputMessage="1" showErrorMessage="1" promptTitle="Mass Measurement Method" prompt="Select the method used to estimate the missing data" sqref="O71:O140">
      <formula1>"Secondary mass measurement, Estimate based on a related parameter, Other (specify)"</formula1>
    </dataValidation>
    <dataValidation allowBlank="1" showInputMessage="1" promptTitle="CASRN for identified F-GHG" sqref="E71:E140"/>
    <dataValidation type="list" errorStyle="warning" allowBlank="1" showInputMessage="1" showErrorMessage="1" promptTitle="Facility Address" prompt="Indicate whether the destruction facility is based in the US" sqref="C24:C63">
      <formula1>"Yes, No"</formula1>
    </dataValidation>
    <dataValidation type="list" errorStyle="warning" allowBlank="1" showInputMessage="1" showErrorMessage="1" promptTitle="Facility Address" prompt="Enter the destruction facility's state" sqref="F24:F63">
      <formula1>State_List</formula1>
    </dataValidation>
    <dataValidation errorStyle="warning" allowBlank="1" showInputMessage="1" showErrorMessage="1" promptTitle="Facility Address" prompt="Enter the destruction facility's non-US street address" sqref="I24:I63"/>
    <dataValidation errorStyle="warning" allowBlank="1" showInputMessage="1" showErrorMessage="1" promptTitle="Facility Address" prompt="Enter the destruction facility's non-US city" sqref="J24:J63"/>
    <dataValidation errorStyle="warning" allowBlank="1" showInputMessage="1" showErrorMessage="1" promptTitle="Facility Address" prompt="Enter the destruction facility's non-US province." sqref="K24:K63"/>
    <dataValidation allowBlank="1" showInputMessage="1" showErrorMessage="1" prompt="destruction facility's non-US" sqref="L23"/>
    <dataValidation errorStyle="warning" allowBlank="1" showInputMessage="1" showErrorMessage="1" promptTitle="Facility Address" prompt="Enter the destruction facility's non-US postal code." sqref="L24:L63"/>
    <dataValidation errorStyle="warning" allowBlank="1" showInputMessage="1" showErrorMessage="1" promptTitle="Facility Address" prompt="Enter the destruction facility's non-US country" sqref="M24:M63"/>
    <dataValidation type="decimal" operator="greaterThanOrEqual" allowBlank="1" showInputMessage="1" showErrorMessage="1" errorTitle="Data Validation" error="Value must be greater than zero." promptTitle="Mass from Production Process" prompt="Enter the mass of the F-GHG or N2O that is produced by the facility that is sent to another facility for destruction (metric tons)" sqref="I71:I140">
      <formula1>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destruction process during the reporting year" sqref="M71:M140">
      <formula1>0</formula1>
      <formula2>8784</formula2>
    </dataValidation>
    <dataValidation allowBlank="1" showInputMessage="1" showErrorMessage="1" promptTitle="Specify 'Other'" prompt="Specify the &quot;Other&quot; measurement method used to determine mass _x000a_(if applicable)" sqref="P71:P140"/>
    <dataValidation type="list" operator="greaterThanOrEqual" allowBlank="1" showInputMessage="1" showErrorMessage="1" errorTitle="Select Yes or No" error="You must use the drop-down menu to select Yes or No" promptTitle="Byproduct or other waste?" prompt="Select &quot;Yes&quot; from the drop-down menu if this F-GHG was removed from the production process as a byproduct or other waste." sqref="J71:J140">
      <formula1>"Yes,No"</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destruction facility" sqref="B24:B63">
      <formula1>AND(COUNTIF($B$24:$B$63,B24)&lt;=1,COUNTA($B$24:B24)=$A24)</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Q251"/>
  <sheetViews>
    <sheetView showGridLines="0" workbookViewId="0"/>
  </sheetViews>
  <sheetFormatPr defaultRowHeight="14.4" x14ac:dyDescent="0.3"/>
  <cols>
    <col min="2" max="2" width="46.88671875" bestFit="1" customWidth="1"/>
    <col min="3" max="3" width="12.33203125" customWidth="1"/>
    <col min="4" max="4" width="31.88671875" style="4" bestFit="1" customWidth="1"/>
    <col min="5" max="5" width="6" style="4" customWidth="1"/>
    <col min="6" max="6" width="17.6640625" customWidth="1"/>
    <col min="7" max="7" width="9.109375" customWidth="1"/>
    <col min="9" max="9" width="65.44140625" style="4" customWidth="1"/>
  </cols>
  <sheetData>
    <row r="1" spans="2:17" x14ac:dyDescent="0.3">
      <c r="B1" s="13" t="s">
        <v>60</v>
      </c>
      <c r="C1" s="13"/>
      <c r="D1" s="19" t="s">
        <v>81</v>
      </c>
      <c r="E1" s="19"/>
      <c r="F1" s="13" t="s">
        <v>82</v>
      </c>
      <c r="G1" s="8"/>
    </row>
    <row r="2" spans="2:17" x14ac:dyDescent="0.3">
      <c r="B2" s="21" t="s">
        <v>63</v>
      </c>
      <c r="C2" s="4"/>
      <c r="D2" s="16" t="s">
        <v>88</v>
      </c>
      <c r="E2" s="14"/>
      <c r="F2" s="26" t="s">
        <v>8</v>
      </c>
      <c r="I2" s="202" t="s">
        <v>127</v>
      </c>
      <c r="J2" s="202"/>
      <c r="K2" s="202"/>
      <c r="L2" s="202"/>
      <c r="N2" s="202"/>
      <c r="O2" s="202"/>
      <c r="P2" s="202"/>
      <c r="Q2" s="202"/>
    </row>
    <row r="3" spans="2:17" x14ac:dyDescent="0.3">
      <c r="B3" s="44" t="s">
        <v>66</v>
      </c>
      <c r="C3" s="4"/>
      <c r="D3" s="24" t="s">
        <v>89</v>
      </c>
      <c r="E3" s="14"/>
      <c r="F3" s="27" t="s">
        <v>9</v>
      </c>
      <c r="I3" s="118" t="s">
        <v>128</v>
      </c>
    </row>
    <row r="4" spans="2:17" x14ac:dyDescent="0.3">
      <c r="B4" s="22" t="s">
        <v>65</v>
      </c>
      <c r="C4" s="4"/>
      <c r="D4" s="24" t="s">
        <v>90</v>
      </c>
      <c r="E4" s="14"/>
      <c r="F4" s="27" t="s">
        <v>10</v>
      </c>
      <c r="I4" s="118" t="s">
        <v>581</v>
      </c>
    </row>
    <row r="5" spans="2:17" x14ac:dyDescent="0.3">
      <c r="B5" s="44" t="s">
        <v>254</v>
      </c>
      <c r="C5" s="4"/>
      <c r="D5" s="24" t="s">
        <v>91</v>
      </c>
      <c r="E5" s="14"/>
      <c r="F5" s="27" t="s">
        <v>11</v>
      </c>
      <c r="I5" s="118" t="s">
        <v>129</v>
      </c>
    </row>
    <row r="6" spans="2:17" x14ac:dyDescent="0.3">
      <c r="B6" s="22" t="s">
        <v>158</v>
      </c>
      <c r="C6" s="4"/>
      <c r="D6" s="24" t="s">
        <v>92</v>
      </c>
      <c r="E6" s="14"/>
      <c r="F6" s="27" t="s">
        <v>12</v>
      </c>
      <c r="I6" s="118" t="s">
        <v>582</v>
      </c>
    </row>
    <row r="7" spans="2:17" x14ac:dyDescent="0.3">
      <c r="B7" s="44" t="s">
        <v>255</v>
      </c>
      <c r="C7" s="4"/>
      <c r="D7" s="24" t="s">
        <v>93</v>
      </c>
      <c r="E7" s="14"/>
      <c r="F7" s="27" t="s">
        <v>13</v>
      </c>
      <c r="I7" s="118" t="s">
        <v>666</v>
      </c>
    </row>
    <row r="8" spans="2:17" x14ac:dyDescent="0.3">
      <c r="B8" s="22" t="s">
        <v>70</v>
      </c>
      <c r="C8" s="4"/>
      <c r="D8" s="24" t="s">
        <v>94</v>
      </c>
      <c r="E8" s="14"/>
      <c r="F8" s="27" t="s">
        <v>14</v>
      </c>
      <c r="I8" s="118" t="s">
        <v>667</v>
      </c>
    </row>
    <row r="9" spans="2:17" x14ac:dyDescent="0.3">
      <c r="B9" s="45" t="s">
        <v>257</v>
      </c>
      <c r="C9" s="4"/>
      <c r="D9" s="24" t="s">
        <v>86</v>
      </c>
      <c r="E9" s="14"/>
      <c r="F9" s="27" t="s">
        <v>15</v>
      </c>
      <c r="I9" s="118" t="s">
        <v>130</v>
      </c>
    </row>
    <row r="10" spans="2:17" ht="28.8" x14ac:dyDescent="0.3">
      <c r="B10" s="22" t="s">
        <v>597</v>
      </c>
      <c r="C10" s="4"/>
      <c r="D10" s="18" t="s">
        <v>95</v>
      </c>
      <c r="E10" s="20"/>
      <c r="F10" s="27" t="s">
        <v>16</v>
      </c>
      <c r="I10" s="119" t="s">
        <v>131</v>
      </c>
    </row>
    <row r="11" spans="2:17" ht="57.6" x14ac:dyDescent="0.3">
      <c r="B11" s="45" t="s">
        <v>258</v>
      </c>
      <c r="C11" s="4"/>
      <c r="D11" s="24" t="s">
        <v>96</v>
      </c>
      <c r="E11" s="14"/>
      <c r="F11" s="27" t="s">
        <v>17</v>
      </c>
      <c r="I11" s="119" t="s">
        <v>583</v>
      </c>
    </row>
    <row r="12" spans="2:17" x14ac:dyDescent="0.3">
      <c r="B12" s="45" t="s">
        <v>260</v>
      </c>
      <c r="C12" s="4"/>
      <c r="D12" s="24" t="s">
        <v>97</v>
      </c>
      <c r="E12" s="14"/>
      <c r="F12" s="27" t="s">
        <v>18</v>
      </c>
      <c r="I12" s="118" t="s">
        <v>132</v>
      </c>
    </row>
    <row r="13" spans="2:17" x14ac:dyDescent="0.3">
      <c r="B13" s="45" t="s">
        <v>261</v>
      </c>
      <c r="C13" s="4"/>
      <c r="D13" s="18" t="s">
        <v>98</v>
      </c>
      <c r="E13" s="20"/>
      <c r="F13" s="27" t="s">
        <v>19</v>
      </c>
      <c r="I13" s="118" t="s">
        <v>133</v>
      </c>
    </row>
    <row r="14" spans="2:17" x14ac:dyDescent="0.3">
      <c r="B14" s="22" t="s">
        <v>150</v>
      </c>
      <c r="C14" s="4"/>
      <c r="D14" s="18" t="s">
        <v>99</v>
      </c>
      <c r="E14" s="20"/>
      <c r="F14" s="27" t="s">
        <v>20</v>
      </c>
      <c r="I14" s="118" t="s">
        <v>134</v>
      </c>
    </row>
    <row r="15" spans="2:17" x14ac:dyDescent="0.3">
      <c r="B15" s="22" t="s">
        <v>151</v>
      </c>
      <c r="C15" s="4"/>
      <c r="D15" s="25" t="s">
        <v>100</v>
      </c>
      <c r="E15" s="15"/>
      <c r="F15" s="27" t="s">
        <v>21</v>
      </c>
    </row>
    <row r="16" spans="2:17" x14ac:dyDescent="0.3">
      <c r="B16" s="44" t="s">
        <v>196</v>
      </c>
      <c r="C16" s="4"/>
      <c r="D16" s="24" t="s">
        <v>85</v>
      </c>
      <c r="E16" s="14"/>
      <c r="F16" s="27" t="s">
        <v>22</v>
      </c>
    </row>
    <row r="17" spans="2:6" x14ac:dyDescent="0.3">
      <c r="B17" s="22" t="s">
        <v>152</v>
      </c>
      <c r="C17" s="4"/>
      <c r="D17" s="24" t="s">
        <v>101</v>
      </c>
      <c r="E17" s="14"/>
      <c r="F17" s="27" t="s">
        <v>23</v>
      </c>
    </row>
    <row r="18" spans="2:6" x14ac:dyDescent="0.3">
      <c r="B18" s="22" t="s">
        <v>153</v>
      </c>
      <c r="C18" s="4"/>
      <c r="D18" s="24" t="s">
        <v>102</v>
      </c>
      <c r="E18" s="14"/>
      <c r="F18" s="27" t="s">
        <v>24</v>
      </c>
    </row>
    <row r="19" spans="2:6" x14ac:dyDescent="0.3">
      <c r="B19" s="22" t="s">
        <v>154</v>
      </c>
      <c r="C19" s="4"/>
      <c r="D19" s="24" t="s">
        <v>103</v>
      </c>
      <c r="E19" s="14"/>
      <c r="F19" s="27" t="s">
        <v>25</v>
      </c>
    </row>
    <row r="20" spans="2:6" x14ac:dyDescent="0.3">
      <c r="B20" s="22" t="s">
        <v>155</v>
      </c>
      <c r="C20" s="4"/>
      <c r="D20" s="25" t="s">
        <v>104</v>
      </c>
      <c r="E20" s="15"/>
      <c r="F20" s="27" t="s">
        <v>26</v>
      </c>
    </row>
    <row r="21" spans="2:6" x14ac:dyDescent="0.3">
      <c r="B21" s="22" t="s">
        <v>156</v>
      </c>
      <c r="C21" s="4"/>
      <c r="D21" s="24" t="s">
        <v>105</v>
      </c>
      <c r="E21" s="14"/>
      <c r="F21" s="27" t="s">
        <v>27</v>
      </c>
    </row>
    <row r="22" spans="2:6" x14ac:dyDescent="0.3">
      <c r="B22" s="22" t="s">
        <v>84</v>
      </c>
      <c r="C22" s="4"/>
      <c r="D22" s="24" t="s">
        <v>83</v>
      </c>
      <c r="E22" s="14"/>
      <c r="F22" s="27" t="s">
        <v>28</v>
      </c>
    </row>
    <row r="23" spans="2:6" x14ac:dyDescent="0.3">
      <c r="B23" s="22" t="s">
        <v>159</v>
      </c>
      <c r="C23" s="4"/>
      <c r="D23" s="24" t="s">
        <v>84</v>
      </c>
      <c r="E23" s="14"/>
      <c r="F23" s="27" t="s">
        <v>29</v>
      </c>
    </row>
    <row r="24" spans="2:6" x14ac:dyDescent="0.3">
      <c r="B24" s="22" t="s">
        <v>160</v>
      </c>
      <c r="C24" s="4"/>
      <c r="D24" s="25" t="s">
        <v>106</v>
      </c>
      <c r="E24" s="15"/>
      <c r="F24" s="27" t="s">
        <v>30</v>
      </c>
    </row>
    <row r="25" spans="2:6" x14ac:dyDescent="0.3">
      <c r="B25" s="22" t="s">
        <v>216</v>
      </c>
      <c r="C25" s="4"/>
      <c r="D25" s="24" t="s">
        <v>107</v>
      </c>
      <c r="E25" s="14"/>
      <c r="F25" s="27" t="s">
        <v>31</v>
      </c>
    </row>
    <row r="26" spans="2:6" x14ac:dyDescent="0.3">
      <c r="B26" s="22" t="s">
        <v>64</v>
      </c>
      <c r="C26" s="4"/>
      <c r="D26" s="24" t="s">
        <v>108</v>
      </c>
      <c r="E26" s="14"/>
      <c r="F26" s="27" t="s">
        <v>32</v>
      </c>
    </row>
    <row r="27" spans="2:6" x14ac:dyDescent="0.3">
      <c r="B27" s="22" t="s">
        <v>67</v>
      </c>
      <c r="C27" s="4"/>
      <c r="D27" s="24" t="s">
        <v>109</v>
      </c>
      <c r="E27" s="14"/>
      <c r="F27" s="27" t="s">
        <v>33</v>
      </c>
    </row>
    <row r="28" spans="2:6" x14ac:dyDescent="0.3">
      <c r="B28" s="22" t="s">
        <v>68</v>
      </c>
      <c r="C28" s="4"/>
      <c r="D28" s="24" t="s">
        <v>110</v>
      </c>
      <c r="E28" s="14"/>
      <c r="F28" s="27" t="s">
        <v>34</v>
      </c>
    </row>
    <row r="29" spans="2:6" x14ac:dyDescent="0.3">
      <c r="B29" s="22" t="s">
        <v>161</v>
      </c>
      <c r="C29" s="4"/>
      <c r="D29" s="24" t="s">
        <v>111</v>
      </c>
      <c r="E29" s="14"/>
      <c r="F29" s="27" t="s">
        <v>35</v>
      </c>
    </row>
    <row r="30" spans="2:6" x14ac:dyDescent="0.3">
      <c r="B30" s="44" t="s">
        <v>298</v>
      </c>
      <c r="C30" s="4"/>
      <c r="D30" s="24" t="s">
        <v>112</v>
      </c>
      <c r="E30" s="14"/>
      <c r="F30" s="27" t="s">
        <v>36</v>
      </c>
    </row>
    <row r="31" spans="2:6" x14ac:dyDescent="0.3">
      <c r="B31" s="44" t="s">
        <v>243</v>
      </c>
      <c r="C31" s="4"/>
      <c r="D31" s="24" t="s">
        <v>113</v>
      </c>
      <c r="E31" s="14"/>
      <c r="F31" s="27" t="s">
        <v>37</v>
      </c>
    </row>
    <row r="32" spans="2:6" x14ac:dyDescent="0.3">
      <c r="B32" s="22" t="s">
        <v>162</v>
      </c>
      <c r="C32" s="4"/>
      <c r="D32" s="24" t="s">
        <v>114</v>
      </c>
      <c r="E32" s="14"/>
      <c r="F32" s="27" t="s">
        <v>38</v>
      </c>
    </row>
    <row r="33" spans="2:9" x14ac:dyDescent="0.3">
      <c r="B33" s="143" t="s">
        <v>892</v>
      </c>
      <c r="C33" s="4"/>
      <c r="D33" s="24" t="s">
        <v>115</v>
      </c>
      <c r="E33" s="14"/>
      <c r="F33" s="27" t="s">
        <v>39</v>
      </c>
    </row>
    <row r="34" spans="2:9" x14ac:dyDescent="0.3">
      <c r="B34" s="22" t="s">
        <v>157</v>
      </c>
      <c r="C34" s="4"/>
      <c r="D34" s="24" t="s">
        <v>116</v>
      </c>
      <c r="E34" s="14"/>
      <c r="F34" s="27" t="s">
        <v>40</v>
      </c>
      <c r="I34"/>
    </row>
    <row r="35" spans="2:9" x14ac:dyDescent="0.3">
      <c r="B35" s="22" t="s">
        <v>163</v>
      </c>
      <c r="C35" s="4"/>
      <c r="D35" s="24" t="s">
        <v>117</v>
      </c>
      <c r="E35" s="14"/>
      <c r="F35" s="27" t="s">
        <v>41</v>
      </c>
      <c r="I35"/>
    </row>
    <row r="36" spans="2:9" x14ac:dyDescent="0.3">
      <c r="B36" s="22" t="s">
        <v>164</v>
      </c>
      <c r="C36" s="4"/>
      <c r="D36" s="24" t="s">
        <v>118</v>
      </c>
      <c r="E36" s="14"/>
      <c r="F36" s="27" t="s">
        <v>42</v>
      </c>
      <c r="I36"/>
    </row>
    <row r="37" spans="2:9" x14ac:dyDescent="0.3">
      <c r="B37" s="23" t="s">
        <v>135</v>
      </c>
      <c r="C37" s="4"/>
      <c r="D37" s="24" t="s">
        <v>119</v>
      </c>
      <c r="E37" s="14"/>
      <c r="F37" s="27" t="s">
        <v>43</v>
      </c>
      <c r="I37"/>
    </row>
    <row r="38" spans="2:9" x14ac:dyDescent="0.3">
      <c r="C38" s="4"/>
      <c r="D38" s="17" t="s">
        <v>120</v>
      </c>
      <c r="E38" s="14"/>
      <c r="F38" s="27" t="s">
        <v>44</v>
      </c>
      <c r="I38"/>
    </row>
    <row r="39" spans="2:9" x14ac:dyDescent="0.3">
      <c r="C39" s="4"/>
      <c r="E39" s="15"/>
      <c r="F39" s="27" t="s">
        <v>45</v>
      </c>
      <c r="I39"/>
    </row>
    <row r="40" spans="2:9" x14ac:dyDescent="0.3">
      <c r="C40" s="4"/>
      <c r="D40"/>
      <c r="E40" s="14"/>
      <c r="F40" s="27" t="s">
        <v>46</v>
      </c>
      <c r="I40"/>
    </row>
    <row r="41" spans="2:9" x14ac:dyDescent="0.3">
      <c r="C41" s="4"/>
      <c r="D41"/>
      <c r="E41" s="14"/>
      <c r="F41" s="27" t="s">
        <v>47</v>
      </c>
      <c r="I41"/>
    </row>
    <row r="42" spans="2:9" x14ac:dyDescent="0.3">
      <c r="C42" s="4"/>
      <c r="D42"/>
      <c r="E42" s="14"/>
      <c r="F42" s="27" t="s">
        <v>48</v>
      </c>
      <c r="I42"/>
    </row>
    <row r="43" spans="2:9" x14ac:dyDescent="0.3">
      <c r="C43" s="4"/>
      <c r="D43"/>
      <c r="E43" s="14"/>
      <c r="F43" s="27" t="s">
        <v>49</v>
      </c>
      <c r="I43"/>
    </row>
    <row r="44" spans="2:9" x14ac:dyDescent="0.3">
      <c r="C44" s="4"/>
      <c r="D44"/>
      <c r="E44" s="14"/>
      <c r="F44" s="27" t="s">
        <v>50</v>
      </c>
      <c r="I44"/>
    </row>
    <row r="45" spans="2:9" x14ac:dyDescent="0.3">
      <c r="C45" s="4"/>
      <c r="D45"/>
      <c r="E45" s="14"/>
      <c r="F45" s="27" t="s">
        <v>51</v>
      </c>
      <c r="I45"/>
    </row>
    <row r="46" spans="2:9" x14ac:dyDescent="0.3">
      <c r="B46" s="19" t="s">
        <v>584</v>
      </c>
      <c r="C46" s="19" t="s">
        <v>585</v>
      </c>
      <c r="D46"/>
      <c r="E46" s="15"/>
      <c r="F46" s="27" t="s">
        <v>52</v>
      </c>
      <c r="I46"/>
    </row>
    <row r="47" spans="2:9" x14ac:dyDescent="0.3">
      <c r="B47" t="s">
        <v>63</v>
      </c>
      <c r="C47" t="s">
        <v>523</v>
      </c>
      <c r="D47"/>
      <c r="E47" s="14"/>
      <c r="F47" s="27" t="s">
        <v>53</v>
      </c>
      <c r="I47"/>
    </row>
    <row r="48" spans="2:9" x14ac:dyDescent="0.3">
      <c r="B48" t="s">
        <v>66</v>
      </c>
      <c r="C48" t="s">
        <v>555</v>
      </c>
      <c r="D48"/>
      <c r="E48" s="14"/>
      <c r="F48" s="27" t="s">
        <v>54</v>
      </c>
      <c r="I48"/>
    </row>
    <row r="49" spans="2:9" x14ac:dyDescent="0.3">
      <c r="B49" t="s">
        <v>71</v>
      </c>
      <c r="C49" t="s">
        <v>560</v>
      </c>
      <c r="D49"/>
      <c r="E49" s="14"/>
      <c r="F49" s="27" t="s">
        <v>55</v>
      </c>
      <c r="I49"/>
    </row>
    <row r="50" spans="2:9" x14ac:dyDescent="0.3">
      <c r="B50" t="s">
        <v>65</v>
      </c>
      <c r="C50" t="s">
        <v>522</v>
      </c>
      <c r="D50"/>
      <c r="E50" s="14"/>
      <c r="F50" s="27" t="s">
        <v>56</v>
      </c>
      <c r="I50"/>
    </row>
    <row r="51" spans="2:9" x14ac:dyDescent="0.3">
      <c r="B51" t="s">
        <v>254</v>
      </c>
      <c r="C51" t="s">
        <v>543</v>
      </c>
      <c r="D51"/>
      <c r="E51" s="15"/>
      <c r="F51" s="27" t="s">
        <v>57</v>
      </c>
      <c r="I51"/>
    </row>
    <row r="52" spans="2:9" x14ac:dyDescent="0.3">
      <c r="B52" t="s">
        <v>158</v>
      </c>
      <c r="C52" t="s">
        <v>541</v>
      </c>
      <c r="D52"/>
      <c r="E52" s="14"/>
      <c r="F52" s="28" t="s">
        <v>58</v>
      </c>
      <c r="I52"/>
    </row>
    <row r="53" spans="2:9" x14ac:dyDescent="0.3">
      <c r="B53" t="s">
        <v>255</v>
      </c>
      <c r="C53" t="s">
        <v>544</v>
      </c>
      <c r="D53"/>
      <c r="G53" s="7"/>
      <c r="I53"/>
    </row>
    <row r="54" spans="2:9" x14ac:dyDescent="0.3">
      <c r="B54" t="s">
        <v>69</v>
      </c>
      <c r="C54" t="s">
        <v>532</v>
      </c>
      <c r="D54"/>
      <c r="E54"/>
      <c r="G54" s="7"/>
      <c r="I54"/>
    </row>
    <row r="55" spans="2:9" x14ac:dyDescent="0.3">
      <c r="B55" t="s">
        <v>256</v>
      </c>
      <c r="C55" t="s">
        <v>545</v>
      </c>
      <c r="D55"/>
      <c r="E55"/>
      <c r="I55"/>
    </row>
    <row r="56" spans="2:9" x14ac:dyDescent="0.3">
      <c r="B56" t="s">
        <v>70</v>
      </c>
      <c r="C56" t="s">
        <v>531</v>
      </c>
      <c r="D56"/>
      <c r="E56"/>
      <c r="I56"/>
    </row>
    <row r="57" spans="2:9" x14ac:dyDescent="0.3">
      <c r="B57" t="s">
        <v>257</v>
      </c>
      <c r="C57" t="s">
        <v>546</v>
      </c>
      <c r="D57"/>
      <c r="E57"/>
      <c r="I57"/>
    </row>
    <row r="58" spans="2:9" x14ac:dyDescent="0.3">
      <c r="B58" t="s">
        <v>597</v>
      </c>
      <c r="C58" t="s">
        <v>547</v>
      </c>
      <c r="D58"/>
      <c r="E58"/>
      <c r="I58"/>
    </row>
    <row r="59" spans="2:9" x14ac:dyDescent="0.3">
      <c r="B59" t="s">
        <v>258</v>
      </c>
      <c r="C59" t="s">
        <v>548</v>
      </c>
      <c r="D59"/>
      <c r="E59"/>
      <c r="I59"/>
    </row>
    <row r="60" spans="2:9" x14ac:dyDescent="0.3">
      <c r="B60" t="s">
        <v>259</v>
      </c>
      <c r="C60" t="s">
        <v>549</v>
      </c>
      <c r="D60"/>
      <c r="E60"/>
      <c r="I60"/>
    </row>
    <row r="61" spans="2:9" x14ac:dyDescent="0.3">
      <c r="B61" t="s">
        <v>260</v>
      </c>
      <c r="C61" t="s">
        <v>550</v>
      </c>
      <c r="D61"/>
      <c r="E61"/>
      <c r="I61"/>
    </row>
    <row r="62" spans="2:9" x14ac:dyDescent="0.3">
      <c r="B62" t="s">
        <v>261</v>
      </c>
      <c r="C62" t="s">
        <v>551</v>
      </c>
      <c r="D62"/>
      <c r="E62"/>
      <c r="I62"/>
    </row>
    <row r="63" spans="2:9" x14ac:dyDescent="0.3">
      <c r="B63" t="s">
        <v>246</v>
      </c>
      <c r="C63" t="s">
        <v>533</v>
      </c>
      <c r="D63"/>
      <c r="I63"/>
    </row>
    <row r="64" spans="2:9" x14ac:dyDescent="0.3">
      <c r="B64" t="s">
        <v>247</v>
      </c>
      <c r="C64" t="s">
        <v>534</v>
      </c>
      <c r="D64"/>
      <c r="I64"/>
    </row>
    <row r="65" spans="2:9" x14ac:dyDescent="0.3">
      <c r="B65" t="s">
        <v>149</v>
      </c>
      <c r="C65" t="s">
        <v>525</v>
      </c>
      <c r="D65"/>
      <c r="I65"/>
    </row>
    <row r="66" spans="2:9" x14ac:dyDescent="0.3">
      <c r="B66" t="s">
        <v>136</v>
      </c>
      <c r="C66" t="s">
        <v>429</v>
      </c>
      <c r="D66"/>
      <c r="I66"/>
    </row>
    <row r="67" spans="2:9" x14ac:dyDescent="0.3">
      <c r="B67" t="s">
        <v>137</v>
      </c>
      <c r="C67" t="s">
        <v>430</v>
      </c>
      <c r="D67"/>
      <c r="I67"/>
    </row>
    <row r="68" spans="2:9" x14ac:dyDescent="0.3">
      <c r="B68" t="s">
        <v>138</v>
      </c>
      <c r="C68" t="s">
        <v>431</v>
      </c>
      <c r="D68"/>
      <c r="I68"/>
    </row>
    <row r="69" spans="2:9" x14ac:dyDescent="0.3">
      <c r="B69" t="s">
        <v>139</v>
      </c>
      <c r="C69" t="s">
        <v>432</v>
      </c>
      <c r="D69"/>
      <c r="G69" s="7"/>
      <c r="I69"/>
    </row>
    <row r="70" spans="2:9" x14ac:dyDescent="0.3">
      <c r="B70" t="s">
        <v>147</v>
      </c>
      <c r="C70" t="s">
        <v>516</v>
      </c>
      <c r="D70"/>
      <c r="G70" s="7"/>
      <c r="I70"/>
    </row>
    <row r="71" spans="2:9" x14ac:dyDescent="0.3">
      <c r="B71" t="s">
        <v>148</v>
      </c>
      <c r="C71" t="s">
        <v>517</v>
      </c>
      <c r="D71"/>
      <c r="G71" s="7"/>
      <c r="I71"/>
    </row>
    <row r="72" spans="2:9" x14ac:dyDescent="0.3">
      <c r="B72" t="s">
        <v>145</v>
      </c>
      <c r="C72" t="s">
        <v>514</v>
      </c>
      <c r="D72"/>
      <c r="G72" s="7"/>
      <c r="I72"/>
    </row>
    <row r="73" spans="2:9" x14ac:dyDescent="0.3">
      <c r="B73" t="s">
        <v>146</v>
      </c>
      <c r="C73" t="s">
        <v>515</v>
      </c>
      <c r="D73"/>
      <c r="G73" s="7"/>
      <c r="I73"/>
    </row>
    <row r="74" spans="2:9" x14ac:dyDescent="0.3">
      <c r="B74" t="s">
        <v>150</v>
      </c>
      <c r="C74" t="s">
        <v>454</v>
      </c>
      <c r="D74"/>
      <c r="G74" s="7"/>
      <c r="I74"/>
    </row>
    <row r="75" spans="2:9" x14ac:dyDescent="0.3">
      <c r="B75" t="s">
        <v>151</v>
      </c>
      <c r="C75" t="s">
        <v>465</v>
      </c>
      <c r="D75"/>
      <c r="G75" s="7"/>
      <c r="I75"/>
    </row>
    <row r="76" spans="2:9" x14ac:dyDescent="0.3">
      <c r="B76" t="s">
        <v>196</v>
      </c>
      <c r="C76" t="s">
        <v>468</v>
      </c>
      <c r="D76"/>
      <c r="G76" s="7"/>
      <c r="I76"/>
    </row>
    <row r="77" spans="2:9" x14ac:dyDescent="0.3">
      <c r="B77" t="s">
        <v>152</v>
      </c>
      <c r="C77" t="s">
        <v>443</v>
      </c>
      <c r="D77"/>
      <c r="G77" s="7"/>
      <c r="I77"/>
    </row>
    <row r="78" spans="2:9" x14ac:dyDescent="0.3">
      <c r="B78" t="s">
        <v>180</v>
      </c>
      <c r="C78" t="s">
        <v>444</v>
      </c>
      <c r="D78"/>
      <c r="G78" s="7"/>
      <c r="I78"/>
    </row>
    <row r="79" spans="2:9" x14ac:dyDescent="0.3">
      <c r="B79" t="s">
        <v>153</v>
      </c>
      <c r="C79" t="s">
        <v>446</v>
      </c>
      <c r="D79"/>
      <c r="G79" s="7"/>
      <c r="I79"/>
    </row>
    <row r="80" spans="2:9" x14ac:dyDescent="0.3">
      <c r="B80" t="s">
        <v>182</v>
      </c>
      <c r="C80" t="s">
        <v>447</v>
      </c>
      <c r="D80"/>
      <c r="G80" s="7"/>
      <c r="I80"/>
    </row>
    <row r="81" spans="2:9" x14ac:dyDescent="0.3">
      <c r="B81" t="s">
        <v>154</v>
      </c>
      <c r="C81" t="s">
        <v>448</v>
      </c>
      <c r="D81"/>
      <c r="G81" s="7"/>
      <c r="I81"/>
    </row>
    <row r="82" spans="2:9" x14ac:dyDescent="0.3">
      <c r="B82" t="s">
        <v>183</v>
      </c>
      <c r="C82" t="s">
        <v>449</v>
      </c>
      <c r="D82"/>
      <c r="G82" s="7"/>
      <c r="I82"/>
    </row>
    <row r="83" spans="2:9" x14ac:dyDescent="0.3">
      <c r="B83" t="s">
        <v>155</v>
      </c>
      <c r="C83" t="s">
        <v>450</v>
      </c>
      <c r="D83"/>
      <c r="G83" s="7"/>
      <c r="I83"/>
    </row>
    <row r="84" spans="2:9" x14ac:dyDescent="0.3">
      <c r="B84" t="s">
        <v>184</v>
      </c>
      <c r="C84" t="s">
        <v>451</v>
      </c>
      <c r="D84"/>
      <c r="G84" s="7"/>
      <c r="I84"/>
    </row>
    <row r="85" spans="2:9" x14ac:dyDescent="0.3">
      <c r="B85" t="s">
        <v>185</v>
      </c>
      <c r="C85" t="s">
        <v>452</v>
      </c>
      <c r="D85"/>
    </row>
    <row r="86" spans="2:9" x14ac:dyDescent="0.3">
      <c r="B86" t="s">
        <v>156</v>
      </c>
      <c r="C86" t="s">
        <v>453</v>
      </c>
      <c r="D86"/>
    </row>
    <row r="87" spans="2:9" x14ac:dyDescent="0.3">
      <c r="B87" t="s">
        <v>186</v>
      </c>
      <c r="C87" t="s">
        <v>455</v>
      </c>
      <c r="D87"/>
    </row>
    <row r="88" spans="2:9" x14ac:dyDescent="0.3">
      <c r="B88" t="s">
        <v>187</v>
      </c>
      <c r="C88" t="s">
        <v>456</v>
      </c>
      <c r="D88"/>
    </row>
    <row r="89" spans="2:9" x14ac:dyDescent="0.3">
      <c r="B89" t="s">
        <v>188</v>
      </c>
      <c r="C89" t="s">
        <v>457</v>
      </c>
      <c r="D89"/>
    </row>
    <row r="90" spans="2:9" x14ac:dyDescent="0.3">
      <c r="B90" t="s">
        <v>189</v>
      </c>
      <c r="C90" t="s">
        <v>458</v>
      </c>
      <c r="D90"/>
    </row>
    <row r="91" spans="2:9" x14ac:dyDescent="0.3">
      <c r="B91" t="s">
        <v>190</v>
      </c>
      <c r="C91" t="s">
        <v>459</v>
      </c>
      <c r="D91"/>
    </row>
    <row r="92" spans="2:9" x14ac:dyDescent="0.3">
      <c r="B92" t="s">
        <v>191</v>
      </c>
      <c r="C92" t="s">
        <v>460</v>
      </c>
      <c r="D92"/>
    </row>
    <row r="93" spans="2:9" x14ac:dyDescent="0.3">
      <c r="B93" t="s">
        <v>83</v>
      </c>
      <c r="C93" t="s">
        <v>461</v>
      </c>
      <c r="D93"/>
    </row>
    <row r="94" spans="2:9" x14ac:dyDescent="0.3">
      <c r="B94" t="s">
        <v>84</v>
      </c>
      <c r="C94" t="s">
        <v>462</v>
      </c>
      <c r="D94"/>
    </row>
    <row r="95" spans="2:9" x14ac:dyDescent="0.3">
      <c r="B95" t="s">
        <v>192</v>
      </c>
      <c r="C95" t="s">
        <v>463</v>
      </c>
      <c r="D95"/>
    </row>
    <row r="96" spans="2:9" x14ac:dyDescent="0.3">
      <c r="B96" t="s">
        <v>193</v>
      </c>
      <c r="C96" t="s">
        <v>464</v>
      </c>
      <c r="D96"/>
    </row>
    <row r="97" spans="2:4" x14ac:dyDescent="0.3">
      <c r="B97" t="s">
        <v>194</v>
      </c>
      <c r="C97" t="s">
        <v>466</v>
      </c>
      <c r="D97"/>
    </row>
    <row r="98" spans="2:4" x14ac:dyDescent="0.3">
      <c r="B98" t="s">
        <v>195</v>
      </c>
      <c r="C98" t="s">
        <v>467</v>
      </c>
      <c r="D98"/>
    </row>
    <row r="99" spans="2:4" x14ac:dyDescent="0.3">
      <c r="B99" t="s">
        <v>197</v>
      </c>
      <c r="C99" t="s">
        <v>469</v>
      </c>
      <c r="D99"/>
    </row>
    <row r="100" spans="2:4" x14ac:dyDescent="0.3">
      <c r="B100" t="s">
        <v>269</v>
      </c>
      <c r="C100" t="s">
        <v>389</v>
      </c>
      <c r="D100"/>
    </row>
    <row r="101" spans="2:4" x14ac:dyDescent="0.3">
      <c r="B101" t="s">
        <v>271</v>
      </c>
      <c r="C101" t="s">
        <v>391</v>
      </c>
      <c r="D101"/>
    </row>
    <row r="102" spans="2:4" x14ac:dyDescent="0.3">
      <c r="B102" t="s">
        <v>272</v>
      </c>
      <c r="C102" t="s">
        <v>392</v>
      </c>
      <c r="D102"/>
    </row>
    <row r="103" spans="2:4" x14ac:dyDescent="0.3">
      <c r="B103" t="s">
        <v>273</v>
      </c>
      <c r="C103" t="s">
        <v>393</v>
      </c>
      <c r="D103"/>
    </row>
    <row r="104" spans="2:4" x14ac:dyDescent="0.3">
      <c r="B104" t="s">
        <v>274</v>
      </c>
      <c r="C104" t="s">
        <v>394</v>
      </c>
      <c r="D104"/>
    </row>
    <row r="105" spans="2:4" x14ac:dyDescent="0.3">
      <c r="B105" t="s">
        <v>278</v>
      </c>
      <c r="C105" t="s">
        <v>398</v>
      </c>
      <c r="D105"/>
    </row>
    <row r="106" spans="2:4" x14ac:dyDescent="0.3">
      <c r="B106" t="s">
        <v>279</v>
      </c>
      <c r="C106" t="s">
        <v>399</v>
      </c>
      <c r="D106"/>
    </row>
    <row r="107" spans="2:4" x14ac:dyDescent="0.3">
      <c r="B107" t="s">
        <v>288</v>
      </c>
      <c r="C107" t="s">
        <v>409</v>
      </c>
      <c r="D107"/>
    </row>
    <row r="108" spans="2:4" x14ac:dyDescent="0.3">
      <c r="B108" t="s">
        <v>289</v>
      </c>
      <c r="C108" t="s">
        <v>410</v>
      </c>
      <c r="D108"/>
    </row>
    <row r="109" spans="2:4" x14ac:dyDescent="0.3">
      <c r="B109" t="s">
        <v>169</v>
      </c>
      <c r="C109" t="s">
        <v>425</v>
      </c>
      <c r="D109"/>
    </row>
    <row r="110" spans="2:4" x14ac:dyDescent="0.3">
      <c r="B110" t="s">
        <v>170</v>
      </c>
      <c r="C110" t="s">
        <v>426</v>
      </c>
      <c r="D110"/>
    </row>
    <row r="111" spans="2:4" x14ac:dyDescent="0.3">
      <c r="B111" t="s">
        <v>173</v>
      </c>
      <c r="C111" t="s">
        <v>433</v>
      </c>
      <c r="D111"/>
    </row>
    <row r="112" spans="2:4" x14ac:dyDescent="0.3">
      <c r="B112" t="s">
        <v>174</v>
      </c>
      <c r="C112" t="s">
        <v>434</v>
      </c>
      <c r="D112"/>
    </row>
    <row r="113" spans="2:4" x14ac:dyDescent="0.3">
      <c r="B113" t="s">
        <v>176</v>
      </c>
      <c r="C113" t="s">
        <v>436</v>
      </c>
      <c r="D113"/>
    </row>
    <row r="114" spans="2:4" x14ac:dyDescent="0.3">
      <c r="B114" t="s">
        <v>159</v>
      </c>
      <c r="C114" t="s">
        <v>518</v>
      </c>
      <c r="D114"/>
    </row>
    <row r="115" spans="2:4" x14ac:dyDescent="0.3">
      <c r="B115" t="s">
        <v>198</v>
      </c>
      <c r="C115" t="s">
        <v>470</v>
      </c>
      <c r="D115"/>
    </row>
    <row r="116" spans="2:4" x14ac:dyDescent="0.3">
      <c r="B116" t="s">
        <v>199</v>
      </c>
      <c r="C116" t="s">
        <v>471</v>
      </c>
      <c r="D116"/>
    </row>
    <row r="117" spans="2:4" x14ac:dyDescent="0.3">
      <c r="B117" t="s">
        <v>200</v>
      </c>
      <c r="C117" t="s">
        <v>472</v>
      </c>
      <c r="D117"/>
    </row>
    <row r="118" spans="2:4" x14ac:dyDescent="0.3">
      <c r="B118" t="s">
        <v>201</v>
      </c>
      <c r="C118" t="s">
        <v>473</v>
      </c>
      <c r="D118"/>
    </row>
    <row r="119" spans="2:4" x14ac:dyDescent="0.3">
      <c r="B119" t="s">
        <v>202</v>
      </c>
      <c r="C119" t="s">
        <v>474</v>
      </c>
      <c r="D119"/>
    </row>
    <row r="120" spans="2:4" x14ac:dyDescent="0.3">
      <c r="B120" t="s">
        <v>203</v>
      </c>
      <c r="C120" t="s">
        <v>475</v>
      </c>
      <c r="D120"/>
    </row>
    <row r="121" spans="2:4" x14ac:dyDescent="0.3">
      <c r="B121" t="s">
        <v>160</v>
      </c>
      <c r="C121" t="s">
        <v>423</v>
      </c>
      <c r="D121"/>
    </row>
    <row r="122" spans="2:4" x14ac:dyDescent="0.3">
      <c r="B122" t="s">
        <v>204</v>
      </c>
      <c r="C122" t="s">
        <v>476</v>
      </c>
      <c r="D122"/>
    </row>
    <row r="123" spans="2:4" x14ac:dyDescent="0.3">
      <c r="B123" t="s">
        <v>205</v>
      </c>
      <c r="C123" t="s">
        <v>477</v>
      </c>
      <c r="D123"/>
    </row>
    <row r="124" spans="2:4" x14ac:dyDescent="0.3">
      <c r="B124" t="s">
        <v>206</v>
      </c>
      <c r="C124" t="s">
        <v>478</v>
      </c>
      <c r="D124"/>
    </row>
    <row r="125" spans="2:4" x14ac:dyDescent="0.3">
      <c r="B125" t="s">
        <v>207</v>
      </c>
      <c r="C125" t="s">
        <v>479</v>
      </c>
      <c r="D125"/>
    </row>
    <row r="126" spans="2:4" x14ac:dyDescent="0.3">
      <c r="B126" t="s">
        <v>208</v>
      </c>
      <c r="C126" t="s">
        <v>480</v>
      </c>
      <c r="D126"/>
    </row>
    <row r="127" spans="2:4" x14ac:dyDescent="0.3">
      <c r="B127" t="s">
        <v>209</v>
      </c>
      <c r="C127" t="s">
        <v>481</v>
      </c>
      <c r="D127"/>
    </row>
    <row r="128" spans="2:4" x14ac:dyDescent="0.3">
      <c r="B128" t="s">
        <v>210</v>
      </c>
      <c r="C128" t="s">
        <v>482</v>
      </c>
      <c r="D128"/>
    </row>
    <row r="129" spans="2:4" x14ac:dyDescent="0.3">
      <c r="B129" t="s">
        <v>211</v>
      </c>
      <c r="C129" t="s">
        <v>483</v>
      </c>
      <c r="D129"/>
    </row>
    <row r="130" spans="2:4" x14ac:dyDescent="0.3">
      <c r="B130" t="s">
        <v>212</v>
      </c>
      <c r="C130" t="s">
        <v>484</v>
      </c>
      <c r="D130"/>
    </row>
    <row r="131" spans="2:4" x14ac:dyDescent="0.3">
      <c r="B131" t="s">
        <v>213</v>
      </c>
      <c r="C131" t="s">
        <v>485</v>
      </c>
      <c r="D131"/>
    </row>
    <row r="132" spans="2:4" x14ac:dyDescent="0.3">
      <c r="B132" t="s">
        <v>214</v>
      </c>
      <c r="C132" t="s">
        <v>486</v>
      </c>
      <c r="D132"/>
    </row>
    <row r="133" spans="2:4" x14ac:dyDescent="0.3">
      <c r="B133" t="s">
        <v>215</v>
      </c>
      <c r="C133" t="s">
        <v>487</v>
      </c>
      <c r="D133"/>
    </row>
    <row r="134" spans="2:4" x14ac:dyDescent="0.3">
      <c r="B134" t="s">
        <v>216</v>
      </c>
      <c r="C134" t="s">
        <v>488</v>
      </c>
      <c r="D134"/>
    </row>
    <row r="135" spans="2:4" x14ac:dyDescent="0.3">
      <c r="B135" t="s">
        <v>217</v>
      </c>
      <c r="C135" t="s">
        <v>489</v>
      </c>
      <c r="D135"/>
    </row>
    <row r="136" spans="2:4" x14ac:dyDescent="0.3">
      <c r="B136" t="s">
        <v>218</v>
      </c>
      <c r="C136" t="s">
        <v>490</v>
      </c>
      <c r="D136"/>
    </row>
    <row r="137" spans="2:4" x14ac:dyDescent="0.3">
      <c r="B137" t="s">
        <v>64</v>
      </c>
      <c r="C137" t="s">
        <v>553</v>
      </c>
      <c r="D137"/>
    </row>
    <row r="138" spans="2:4" x14ac:dyDescent="0.3">
      <c r="B138" t="s">
        <v>219</v>
      </c>
      <c r="C138" t="s">
        <v>491</v>
      </c>
      <c r="D138"/>
    </row>
    <row r="139" spans="2:4" x14ac:dyDescent="0.3">
      <c r="B139" t="s">
        <v>220</v>
      </c>
      <c r="C139" t="s">
        <v>492</v>
      </c>
      <c r="D139"/>
    </row>
    <row r="140" spans="2:4" x14ac:dyDescent="0.3">
      <c r="B140" t="s">
        <v>221</v>
      </c>
      <c r="C140" t="s">
        <v>493</v>
      </c>
      <c r="D140"/>
    </row>
    <row r="141" spans="2:4" x14ac:dyDescent="0.3">
      <c r="B141" t="s">
        <v>587</v>
      </c>
      <c r="C141" t="s">
        <v>494</v>
      </c>
      <c r="D141"/>
    </row>
    <row r="142" spans="2:4" x14ac:dyDescent="0.3">
      <c r="B142" t="s">
        <v>222</v>
      </c>
      <c r="C142" t="s">
        <v>495</v>
      </c>
      <c r="D142"/>
    </row>
    <row r="143" spans="2:4" x14ac:dyDescent="0.3">
      <c r="B143" t="s">
        <v>223</v>
      </c>
      <c r="C143" t="s">
        <v>496</v>
      </c>
      <c r="D143"/>
    </row>
    <row r="144" spans="2:4" x14ac:dyDescent="0.3">
      <c r="B144" t="s">
        <v>224</v>
      </c>
      <c r="C144" t="s">
        <v>497</v>
      </c>
      <c r="D144"/>
    </row>
    <row r="145" spans="2:4" x14ac:dyDescent="0.3">
      <c r="B145" t="s">
        <v>225</v>
      </c>
      <c r="C145" t="s">
        <v>498</v>
      </c>
      <c r="D145"/>
    </row>
    <row r="146" spans="2:4" x14ac:dyDescent="0.3">
      <c r="B146" t="s">
        <v>226</v>
      </c>
      <c r="C146" t="s">
        <v>499</v>
      </c>
      <c r="D146"/>
    </row>
    <row r="147" spans="2:4" x14ac:dyDescent="0.3">
      <c r="B147" t="s">
        <v>227</v>
      </c>
      <c r="C147" t="s">
        <v>500</v>
      </c>
      <c r="D147"/>
    </row>
    <row r="148" spans="2:4" x14ac:dyDescent="0.3">
      <c r="B148" t="s">
        <v>228</v>
      </c>
      <c r="C148" t="s">
        <v>501</v>
      </c>
      <c r="D148"/>
    </row>
    <row r="149" spans="2:4" x14ac:dyDescent="0.3">
      <c r="B149" t="s">
        <v>67</v>
      </c>
      <c r="C149" t="s">
        <v>502</v>
      </c>
      <c r="D149"/>
    </row>
    <row r="150" spans="2:4" x14ac:dyDescent="0.3">
      <c r="B150" t="s">
        <v>68</v>
      </c>
      <c r="C150" t="s">
        <v>503</v>
      </c>
      <c r="D150"/>
    </row>
    <row r="151" spans="2:4" x14ac:dyDescent="0.3">
      <c r="B151" t="s">
        <v>229</v>
      </c>
      <c r="C151" t="s">
        <v>506</v>
      </c>
      <c r="D151"/>
    </row>
    <row r="152" spans="2:4" x14ac:dyDescent="0.3">
      <c r="B152" t="s">
        <v>230</v>
      </c>
      <c r="C152" t="s">
        <v>507</v>
      </c>
      <c r="D152"/>
    </row>
    <row r="153" spans="2:4" x14ac:dyDescent="0.3">
      <c r="B153" t="s">
        <v>231</v>
      </c>
      <c r="C153" t="s">
        <v>508</v>
      </c>
      <c r="D153"/>
    </row>
    <row r="154" spans="2:4" x14ac:dyDescent="0.3">
      <c r="B154" t="s">
        <v>232</v>
      </c>
      <c r="C154" t="s">
        <v>509</v>
      </c>
      <c r="D154"/>
    </row>
    <row r="155" spans="2:4" x14ac:dyDescent="0.3">
      <c r="B155" t="s">
        <v>233</v>
      </c>
      <c r="C155" t="s">
        <v>510</v>
      </c>
      <c r="D155"/>
    </row>
    <row r="156" spans="2:4" x14ac:dyDescent="0.3">
      <c r="B156" t="s">
        <v>234</v>
      </c>
      <c r="C156" t="s">
        <v>511</v>
      </c>
      <c r="D156"/>
    </row>
    <row r="157" spans="2:4" x14ac:dyDescent="0.3">
      <c r="B157" t="s">
        <v>235</v>
      </c>
      <c r="C157" t="s">
        <v>512</v>
      </c>
      <c r="D157"/>
    </row>
    <row r="158" spans="2:4" x14ac:dyDescent="0.3">
      <c r="B158" t="s">
        <v>236</v>
      </c>
      <c r="C158" t="s">
        <v>513</v>
      </c>
      <c r="D158"/>
    </row>
    <row r="159" spans="2:4" x14ac:dyDescent="0.3">
      <c r="B159" t="s">
        <v>262</v>
      </c>
      <c r="C159" t="s">
        <v>556</v>
      </c>
      <c r="D159"/>
    </row>
    <row r="160" spans="2:4" x14ac:dyDescent="0.3">
      <c r="B160" t="s">
        <v>143</v>
      </c>
      <c r="C160" t="s">
        <v>504</v>
      </c>
      <c r="D160"/>
    </row>
    <row r="161" spans="2:4" x14ac:dyDescent="0.3">
      <c r="B161" t="s">
        <v>144</v>
      </c>
      <c r="C161" t="s">
        <v>505</v>
      </c>
      <c r="D161"/>
    </row>
    <row r="162" spans="2:4" x14ac:dyDescent="0.3">
      <c r="B162" t="s">
        <v>265</v>
      </c>
      <c r="C162" t="s">
        <v>559</v>
      </c>
      <c r="D162"/>
    </row>
    <row r="163" spans="2:4" x14ac:dyDescent="0.3">
      <c r="B163" t="s">
        <v>249</v>
      </c>
      <c r="C163" t="s">
        <v>536</v>
      </c>
      <c r="D163"/>
    </row>
    <row r="164" spans="2:4" x14ac:dyDescent="0.3">
      <c r="B164" t="s">
        <v>277</v>
      </c>
      <c r="C164" t="s">
        <v>397</v>
      </c>
      <c r="D164"/>
    </row>
    <row r="165" spans="2:4" x14ac:dyDescent="0.3">
      <c r="B165" t="s">
        <v>245</v>
      </c>
      <c r="C165" t="s">
        <v>530</v>
      </c>
      <c r="D165"/>
    </row>
    <row r="166" spans="2:4" x14ac:dyDescent="0.3">
      <c r="B166" t="s">
        <v>251</v>
      </c>
      <c r="C166" t="s">
        <v>538</v>
      </c>
      <c r="D166"/>
    </row>
    <row r="167" spans="2:4" x14ac:dyDescent="0.3">
      <c r="B167" t="s">
        <v>270</v>
      </c>
      <c r="C167" t="s">
        <v>390</v>
      </c>
      <c r="D167"/>
    </row>
    <row r="168" spans="2:4" x14ac:dyDescent="0.3">
      <c r="B168" t="s">
        <v>282</v>
      </c>
      <c r="C168" t="s">
        <v>402</v>
      </c>
      <c r="D168"/>
    </row>
    <row r="169" spans="2:4" x14ac:dyDescent="0.3">
      <c r="B169" t="s">
        <v>293</v>
      </c>
      <c r="C169" t="s">
        <v>414</v>
      </c>
      <c r="D169"/>
    </row>
    <row r="170" spans="2:4" x14ac:dyDescent="0.3">
      <c r="B170" t="s">
        <v>237</v>
      </c>
      <c r="C170" t="s">
        <v>519</v>
      </c>
      <c r="D170"/>
    </row>
    <row r="171" spans="2:4" x14ac:dyDescent="0.3">
      <c r="B171" t="s">
        <v>275</v>
      </c>
      <c r="C171" t="s">
        <v>395</v>
      </c>
      <c r="D171"/>
    </row>
    <row r="172" spans="2:4" x14ac:dyDescent="0.3">
      <c r="B172" t="s">
        <v>171</v>
      </c>
      <c r="C172" t="s">
        <v>427</v>
      </c>
      <c r="D172"/>
    </row>
    <row r="173" spans="2:4" x14ac:dyDescent="0.3">
      <c r="B173" t="s">
        <v>281</v>
      </c>
      <c r="C173" t="s">
        <v>401</v>
      </c>
      <c r="D173"/>
    </row>
    <row r="174" spans="2:4" x14ac:dyDescent="0.3">
      <c r="B174" t="s">
        <v>238</v>
      </c>
      <c r="C174" t="s">
        <v>520</v>
      </c>
      <c r="D174"/>
    </row>
    <row r="175" spans="2:4" x14ac:dyDescent="0.3">
      <c r="B175" t="s">
        <v>248</v>
      </c>
      <c r="C175" t="s">
        <v>535</v>
      </c>
      <c r="D175"/>
    </row>
    <row r="176" spans="2:4" x14ac:dyDescent="0.3">
      <c r="B176" t="s">
        <v>264</v>
      </c>
      <c r="C176" t="s">
        <v>558</v>
      </c>
      <c r="D176"/>
    </row>
    <row r="177" spans="2:4" x14ac:dyDescent="0.3">
      <c r="B177" t="s">
        <v>250</v>
      </c>
      <c r="C177" t="s">
        <v>537</v>
      </c>
      <c r="D177"/>
    </row>
    <row r="178" spans="2:4" x14ac:dyDescent="0.3">
      <c r="B178" t="s">
        <v>244</v>
      </c>
      <c r="C178" t="s">
        <v>529</v>
      </c>
      <c r="D178"/>
    </row>
    <row r="179" spans="2:4" x14ac:dyDescent="0.3">
      <c r="B179" t="s">
        <v>172</v>
      </c>
      <c r="C179" t="s">
        <v>428</v>
      </c>
      <c r="D179"/>
    </row>
    <row r="180" spans="2:4" x14ac:dyDescent="0.3">
      <c r="B180" t="s">
        <v>239</v>
      </c>
      <c r="C180" t="s">
        <v>521</v>
      </c>
      <c r="D180"/>
    </row>
    <row r="181" spans="2:4" x14ac:dyDescent="0.3">
      <c r="B181" t="s">
        <v>276</v>
      </c>
      <c r="C181" t="s">
        <v>396</v>
      </c>
      <c r="D181"/>
    </row>
    <row r="182" spans="2:4" x14ac:dyDescent="0.3">
      <c r="B182" t="s">
        <v>74</v>
      </c>
      <c r="C182" t="s">
        <v>419</v>
      </c>
      <c r="D182"/>
    </row>
    <row r="183" spans="2:4" x14ac:dyDescent="0.3">
      <c r="B183" t="s">
        <v>72</v>
      </c>
      <c r="C183" t="s">
        <v>386</v>
      </c>
      <c r="D183"/>
    </row>
    <row r="184" spans="2:4" x14ac:dyDescent="0.3">
      <c r="B184" t="s">
        <v>73</v>
      </c>
      <c r="C184" t="s">
        <v>403</v>
      </c>
      <c r="D184"/>
    </row>
    <row r="185" spans="2:4" x14ac:dyDescent="0.3">
      <c r="B185" t="s">
        <v>283</v>
      </c>
      <c r="C185" t="s">
        <v>404</v>
      </c>
      <c r="D185"/>
    </row>
    <row r="186" spans="2:4" x14ac:dyDescent="0.3">
      <c r="B186" t="s">
        <v>280</v>
      </c>
      <c r="C186" t="s">
        <v>400</v>
      </c>
      <c r="D186"/>
    </row>
    <row r="187" spans="2:4" x14ac:dyDescent="0.3">
      <c r="B187" t="s">
        <v>285</v>
      </c>
      <c r="C187" t="s">
        <v>406</v>
      </c>
      <c r="D187"/>
    </row>
    <row r="188" spans="2:4" x14ac:dyDescent="0.3">
      <c r="B188" t="s">
        <v>284</v>
      </c>
      <c r="C188" t="s">
        <v>405</v>
      </c>
      <c r="D188"/>
    </row>
    <row r="189" spans="2:4" x14ac:dyDescent="0.3">
      <c r="B189" t="s">
        <v>286</v>
      </c>
      <c r="C189" t="s">
        <v>407</v>
      </c>
      <c r="D189"/>
    </row>
    <row r="190" spans="2:4" x14ac:dyDescent="0.3">
      <c r="B190" t="s">
        <v>290</v>
      </c>
      <c r="C190" t="s">
        <v>411</v>
      </c>
      <c r="D190"/>
    </row>
    <row r="191" spans="2:4" x14ac:dyDescent="0.3">
      <c r="B191" t="s">
        <v>297</v>
      </c>
      <c r="C191" t="s">
        <v>418</v>
      </c>
      <c r="D191"/>
    </row>
    <row r="192" spans="2:4" x14ac:dyDescent="0.3">
      <c r="B192" t="s">
        <v>161</v>
      </c>
      <c r="C192" t="s">
        <v>540</v>
      </c>
      <c r="D192"/>
    </row>
    <row r="193" spans="2:4" x14ac:dyDescent="0.3">
      <c r="B193" t="s">
        <v>253</v>
      </c>
      <c r="C193" t="s">
        <v>542</v>
      </c>
      <c r="D193"/>
    </row>
    <row r="194" spans="2:4" x14ac:dyDescent="0.3">
      <c r="B194" t="s">
        <v>252</v>
      </c>
      <c r="C194" t="s">
        <v>539</v>
      </c>
      <c r="D194"/>
    </row>
    <row r="195" spans="2:4" x14ac:dyDescent="0.3">
      <c r="B195" t="s">
        <v>242</v>
      </c>
      <c r="C195" t="s">
        <v>527</v>
      </c>
      <c r="D195"/>
    </row>
    <row r="196" spans="2:4" x14ac:dyDescent="0.3">
      <c r="B196" t="s">
        <v>241</v>
      </c>
      <c r="C196" t="s">
        <v>526</v>
      </c>
      <c r="D196"/>
    </row>
    <row r="197" spans="2:4" x14ac:dyDescent="0.3">
      <c r="B197" t="s">
        <v>243</v>
      </c>
      <c r="C197" t="s">
        <v>528</v>
      </c>
      <c r="D197"/>
    </row>
    <row r="198" spans="2:4" x14ac:dyDescent="0.3">
      <c r="B198" t="s">
        <v>177</v>
      </c>
      <c r="C198" t="s">
        <v>437</v>
      </c>
      <c r="D198"/>
    </row>
    <row r="199" spans="2:4" x14ac:dyDescent="0.3">
      <c r="B199" t="s">
        <v>162</v>
      </c>
      <c r="C199" t="s">
        <v>438</v>
      </c>
      <c r="D199"/>
    </row>
    <row r="200" spans="2:4" x14ac:dyDescent="0.3">
      <c r="B200" t="s">
        <v>266</v>
      </c>
      <c r="C200" t="s">
        <v>385</v>
      </c>
      <c r="D200"/>
    </row>
    <row r="201" spans="2:4" x14ac:dyDescent="0.3">
      <c r="B201" t="s">
        <v>267</v>
      </c>
      <c r="C201" t="s">
        <v>387</v>
      </c>
      <c r="D201"/>
    </row>
    <row r="202" spans="2:4" x14ac:dyDescent="0.3">
      <c r="B202" s="140" t="s">
        <v>892</v>
      </c>
      <c r="C202" t="s">
        <v>554</v>
      </c>
      <c r="D202"/>
    </row>
    <row r="203" spans="2:4" x14ac:dyDescent="0.3">
      <c r="B203" t="s">
        <v>178</v>
      </c>
      <c r="C203" t="s">
        <v>439</v>
      </c>
      <c r="D203"/>
    </row>
    <row r="204" spans="2:4" x14ac:dyDescent="0.3">
      <c r="B204" t="s">
        <v>157</v>
      </c>
      <c r="C204" t="s">
        <v>440</v>
      </c>
      <c r="D204"/>
    </row>
    <row r="205" spans="2:4" x14ac:dyDescent="0.3">
      <c r="B205" t="s">
        <v>179</v>
      </c>
      <c r="C205" t="s">
        <v>441</v>
      </c>
      <c r="D205"/>
    </row>
    <row r="206" spans="2:4" x14ac:dyDescent="0.3">
      <c r="B206" t="s">
        <v>163</v>
      </c>
      <c r="C206" t="s">
        <v>442</v>
      </c>
      <c r="D206"/>
    </row>
    <row r="207" spans="2:4" x14ac:dyDescent="0.3">
      <c r="B207" t="s">
        <v>268</v>
      </c>
      <c r="C207" t="s">
        <v>388</v>
      </c>
      <c r="D207"/>
    </row>
    <row r="208" spans="2:4" x14ac:dyDescent="0.3">
      <c r="B208" t="s">
        <v>181</v>
      </c>
      <c r="C208" t="s">
        <v>445</v>
      </c>
      <c r="D208"/>
    </row>
    <row r="209" spans="2:4" x14ac:dyDescent="0.3">
      <c r="B209" t="s">
        <v>165</v>
      </c>
      <c r="C209" t="s">
        <v>420</v>
      </c>
      <c r="D209"/>
    </row>
    <row r="210" spans="2:4" x14ac:dyDescent="0.3">
      <c r="B210" t="s">
        <v>166</v>
      </c>
      <c r="C210" t="s">
        <v>421</v>
      </c>
      <c r="D210"/>
    </row>
    <row r="211" spans="2:4" x14ac:dyDescent="0.3">
      <c r="B211" t="s">
        <v>167</v>
      </c>
      <c r="C211" t="s">
        <v>422</v>
      </c>
      <c r="D211"/>
    </row>
    <row r="212" spans="2:4" x14ac:dyDescent="0.3">
      <c r="B212" t="s">
        <v>164</v>
      </c>
      <c r="C212" t="s">
        <v>552</v>
      </c>
      <c r="D212"/>
    </row>
    <row r="213" spans="2:4" x14ac:dyDescent="0.3">
      <c r="B213" t="s">
        <v>175</v>
      </c>
      <c r="C213" t="s">
        <v>435</v>
      </c>
      <c r="D213"/>
    </row>
    <row r="214" spans="2:4" x14ac:dyDescent="0.3">
      <c r="B214" t="s">
        <v>292</v>
      </c>
      <c r="C214" t="s">
        <v>413</v>
      </c>
      <c r="D214"/>
    </row>
    <row r="215" spans="2:4" x14ac:dyDescent="0.3">
      <c r="B215" t="s">
        <v>240</v>
      </c>
      <c r="C215" t="s">
        <v>524</v>
      </c>
      <c r="D215"/>
    </row>
    <row r="216" spans="2:4" x14ac:dyDescent="0.3">
      <c r="B216" t="s">
        <v>294</v>
      </c>
      <c r="C216" t="s">
        <v>415</v>
      </c>
      <c r="D216"/>
    </row>
    <row r="217" spans="2:4" x14ac:dyDescent="0.3">
      <c r="B217" t="s">
        <v>291</v>
      </c>
      <c r="C217" t="s">
        <v>412</v>
      </c>
      <c r="D217"/>
    </row>
    <row r="218" spans="2:4" x14ac:dyDescent="0.3">
      <c r="B218" t="s">
        <v>296</v>
      </c>
      <c r="C218" t="s">
        <v>417</v>
      </c>
      <c r="D218"/>
    </row>
    <row r="219" spans="2:4" x14ac:dyDescent="0.3">
      <c r="B219" t="s">
        <v>295</v>
      </c>
      <c r="C219" t="s">
        <v>416</v>
      </c>
      <c r="D219"/>
    </row>
    <row r="220" spans="2:4" x14ac:dyDescent="0.3">
      <c r="B220" t="s">
        <v>263</v>
      </c>
      <c r="C220" t="s">
        <v>557</v>
      </c>
      <c r="D220"/>
    </row>
    <row r="221" spans="2:4" x14ac:dyDescent="0.3">
      <c r="B221" t="s">
        <v>168</v>
      </c>
      <c r="C221" t="s">
        <v>424</v>
      </c>
      <c r="D221"/>
    </row>
    <row r="222" spans="2:4" x14ac:dyDescent="0.3">
      <c r="B222" t="s">
        <v>287</v>
      </c>
      <c r="C222" t="s">
        <v>408</v>
      </c>
      <c r="D222"/>
    </row>
    <row r="223" spans="2:4" x14ac:dyDescent="0.3">
      <c r="B223" s="120" t="s">
        <v>586</v>
      </c>
      <c r="C223" s="120" t="s">
        <v>605</v>
      </c>
      <c r="D223"/>
    </row>
    <row r="224" spans="2:4" x14ac:dyDescent="0.3">
      <c r="B224" t="s">
        <v>142</v>
      </c>
      <c r="C224" s="139" t="s">
        <v>662</v>
      </c>
      <c r="D224"/>
    </row>
    <row r="225" spans="2:4" x14ac:dyDescent="0.3">
      <c r="B225" t="s">
        <v>140</v>
      </c>
      <c r="C225" s="139" t="s">
        <v>663</v>
      </c>
      <c r="D225"/>
    </row>
    <row r="226" spans="2:4" x14ac:dyDescent="0.3">
      <c r="B226" t="s">
        <v>141</v>
      </c>
      <c r="C226" t="s">
        <v>664</v>
      </c>
      <c r="D226"/>
    </row>
    <row r="227" spans="2:4" x14ac:dyDescent="0.3">
      <c r="B227" s="120" t="s">
        <v>588</v>
      </c>
      <c r="C227" s="121" t="s">
        <v>606</v>
      </c>
      <c r="D227"/>
    </row>
    <row r="228" spans="2:4" x14ac:dyDescent="0.3">
      <c r="B228" s="120" t="s">
        <v>589</v>
      </c>
      <c r="C228" s="121" t="s">
        <v>607</v>
      </c>
      <c r="D228"/>
    </row>
    <row r="229" spans="2:4" x14ac:dyDescent="0.3">
      <c r="B229" s="120" t="s">
        <v>590</v>
      </c>
      <c r="C229" s="121" t="s">
        <v>608</v>
      </c>
      <c r="D229"/>
    </row>
    <row r="230" spans="2:4" x14ac:dyDescent="0.3">
      <c r="B230" s="120" t="s">
        <v>591</v>
      </c>
      <c r="C230" s="121" t="s">
        <v>609</v>
      </c>
      <c r="D230"/>
    </row>
    <row r="231" spans="2:4" x14ac:dyDescent="0.3">
      <c r="B231" s="120" t="s">
        <v>592</v>
      </c>
      <c r="C231" s="120" t="s">
        <v>610</v>
      </c>
      <c r="D231"/>
    </row>
    <row r="232" spans="2:4" x14ac:dyDescent="0.3">
      <c r="B232" s="120" t="s">
        <v>593</v>
      </c>
      <c r="C232" s="120" t="s">
        <v>611</v>
      </c>
      <c r="D232"/>
    </row>
    <row r="233" spans="2:4" x14ac:dyDescent="0.3">
      <c r="B233" s="120" t="s">
        <v>594</v>
      </c>
      <c r="C233" s="120" t="s">
        <v>612</v>
      </c>
      <c r="D233"/>
    </row>
    <row r="234" spans="2:4" x14ac:dyDescent="0.3">
      <c r="B234" s="120" t="s">
        <v>595</v>
      </c>
      <c r="C234" s="120" t="s">
        <v>613</v>
      </c>
      <c r="D234"/>
    </row>
    <row r="235" spans="2:4" x14ac:dyDescent="0.3">
      <c r="B235" s="120" t="s">
        <v>596</v>
      </c>
      <c r="C235" s="120" t="s">
        <v>614</v>
      </c>
      <c r="D235"/>
    </row>
    <row r="236" spans="2:4" x14ac:dyDescent="0.3">
      <c r="B236" s="120" t="s">
        <v>598</v>
      </c>
      <c r="C236" s="120" t="s">
        <v>615</v>
      </c>
      <c r="D236"/>
    </row>
    <row r="237" spans="2:4" x14ac:dyDescent="0.3">
      <c r="B237" s="120" t="s">
        <v>599</v>
      </c>
      <c r="C237" s="120" t="s">
        <v>616</v>
      </c>
      <c r="D237"/>
    </row>
    <row r="238" spans="2:4" x14ac:dyDescent="0.3">
      <c r="B238" s="120" t="s">
        <v>600</v>
      </c>
      <c r="C238" s="120" t="s">
        <v>617</v>
      </c>
      <c r="D238"/>
    </row>
    <row r="239" spans="2:4" x14ac:dyDescent="0.3">
      <c r="B239" s="120" t="s">
        <v>601</v>
      </c>
      <c r="C239" s="120" t="s">
        <v>618</v>
      </c>
      <c r="D239"/>
    </row>
    <row r="240" spans="2:4" x14ac:dyDescent="0.3">
      <c r="B240" s="120" t="s">
        <v>602</v>
      </c>
      <c r="C240" s="120" t="s">
        <v>619</v>
      </c>
      <c r="D240"/>
    </row>
    <row r="241" spans="2:4" x14ac:dyDescent="0.3">
      <c r="B241" s="120" t="s">
        <v>603</v>
      </c>
      <c r="C241" t="s">
        <v>665</v>
      </c>
      <c r="D241"/>
    </row>
    <row r="242" spans="2:4" x14ac:dyDescent="0.3">
      <c r="B242" s="120" t="s">
        <v>604</v>
      </c>
      <c r="C242" s="120" t="s">
        <v>620</v>
      </c>
      <c r="D242"/>
    </row>
    <row r="243" spans="2:4" x14ac:dyDescent="0.3">
      <c r="B243" s="120" t="s">
        <v>673</v>
      </c>
      <c r="C243" s="120" t="s">
        <v>621</v>
      </c>
      <c r="D243"/>
    </row>
    <row r="244" spans="2:4" ht="28.8" x14ac:dyDescent="0.3">
      <c r="B244" s="140" t="s">
        <v>674</v>
      </c>
      <c r="C244" s="142" t="s">
        <v>885</v>
      </c>
    </row>
    <row r="245" spans="2:4" ht="28.8" x14ac:dyDescent="0.3">
      <c r="B245" s="140" t="s">
        <v>893</v>
      </c>
      <c r="C245" s="142" t="s">
        <v>886</v>
      </c>
    </row>
    <row r="246" spans="2:4" x14ac:dyDescent="0.3">
      <c r="B246" s="140" t="s">
        <v>675</v>
      </c>
      <c r="C246" s="142" t="s">
        <v>887</v>
      </c>
    </row>
    <row r="247" spans="2:4" x14ac:dyDescent="0.3">
      <c r="B247" s="140" t="s">
        <v>676</v>
      </c>
      <c r="C247" s="142" t="s">
        <v>888</v>
      </c>
    </row>
    <row r="248" spans="2:4" x14ac:dyDescent="0.3">
      <c r="B248" s="140" t="s">
        <v>677</v>
      </c>
      <c r="C248" s="142" t="s">
        <v>889</v>
      </c>
    </row>
    <row r="249" spans="2:4" x14ac:dyDescent="0.3">
      <c r="B249" s="140" t="s">
        <v>678</v>
      </c>
      <c r="C249" s="142" t="s">
        <v>890</v>
      </c>
    </row>
    <row r="250" spans="2:4" x14ac:dyDescent="0.3">
      <c r="B250" s="140" t="s">
        <v>679</v>
      </c>
      <c r="C250" s="141" t="s">
        <v>891</v>
      </c>
    </row>
    <row r="251" spans="2:4" x14ac:dyDescent="0.3">
      <c r="B251" t="s">
        <v>61</v>
      </c>
    </row>
  </sheetData>
  <sheetProtection password="CA05" sheet="1" objects="1" scenarios="1"/>
  <mergeCells count="2">
    <mergeCell ref="I2:L2"/>
    <mergeCell ref="N2:Q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9"/>
  <sheetViews>
    <sheetView zoomScale="85" zoomScaleNormal="85" workbookViewId="0"/>
  </sheetViews>
  <sheetFormatPr defaultRowHeight="14.4" x14ac:dyDescent="0.3"/>
  <cols>
    <col min="1" max="1" width="92" bestFit="1" customWidth="1"/>
    <col min="2" max="2" width="23.33203125" bestFit="1" customWidth="1"/>
    <col min="3" max="3" width="15.44140625" bestFit="1" customWidth="1"/>
    <col min="4" max="4" width="12" bestFit="1" customWidth="1"/>
  </cols>
  <sheetData>
    <row r="1" spans="1:4" x14ac:dyDescent="0.3">
      <c r="A1" s="136" t="s">
        <v>623</v>
      </c>
    </row>
    <row r="2" spans="1:4" ht="58.2" customHeight="1" thickBot="1" x14ac:dyDescent="0.35">
      <c r="A2" s="137" t="s">
        <v>622</v>
      </c>
    </row>
    <row r="3" spans="1:4" ht="15" thickBot="1" x14ac:dyDescent="0.35">
      <c r="C3" s="203" t="s">
        <v>624</v>
      </c>
      <c r="D3" s="204"/>
    </row>
    <row r="4" spans="1:4" x14ac:dyDescent="0.3">
      <c r="A4" s="114" t="s">
        <v>574</v>
      </c>
      <c r="B4" s="114" t="s">
        <v>124</v>
      </c>
      <c r="C4" s="138" t="s">
        <v>625</v>
      </c>
      <c r="D4" s="138" t="s">
        <v>626</v>
      </c>
    </row>
    <row r="5" spans="1:4" x14ac:dyDescent="0.3">
      <c r="A5" t="s">
        <v>63</v>
      </c>
      <c r="B5" t="s">
        <v>523</v>
      </c>
      <c r="C5" t="s">
        <v>680</v>
      </c>
      <c r="D5" t="s">
        <v>627</v>
      </c>
    </row>
    <row r="6" spans="1:4" x14ac:dyDescent="0.3">
      <c r="A6" t="s">
        <v>66</v>
      </c>
      <c r="B6" t="s">
        <v>555</v>
      </c>
      <c r="C6" t="s">
        <v>681</v>
      </c>
      <c r="D6" t="s">
        <v>628</v>
      </c>
    </row>
    <row r="7" spans="1:4" x14ac:dyDescent="0.3">
      <c r="A7" t="s">
        <v>71</v>
      </c>
      <c r="B7" t="s">
        <v>560</v>
      </c>
      <c r="C7" t="s">
        <v>682</v>
      </c>
    </row>
    <row r="8" spans="1:4" x14ac:dyDescent="0.3">
      <c r="A8" t="s">
        <v>65</v>
      </c>
      <c r="B8" t="s">
        <v>522</v>
      </c>
      <c r="C8" t="s">
        <v>683</v>
      </c>
      <c r="D8" t="s">
        <v>629</v>
      </c>
    </row>
    <row r="9" spans="1:4" x14ac:dyDescent="0.3">
      <c r="A9" t="s">
        <v>254</v>
      </c>
      <c r="B9" t="s">
        <v>543</v>
      </c>
      <c r="C9" t="s">
        <v>684</v>
      </c>
      <c r="D9" t="s">
        <v>630</v>
      </c>
    </row>
    <row r="10" spans="1:4" x14ac:dyDescent="0.3">
      <c r="A10" t="s">
        <v>158</v>
      </c>
      <c r="B10" t="s">
        <v>541</v>
      </c>
      <c r="C10" t="s">
        <v>685</v>
      </c>
      <c r="D10" t="s">
        <v>631</v>
      </c>
    </row>
    <row r="11" spans="1:4" x14ac:dyDescent="0.3">
      <c r="A11" t="s">
        <v>255</v>
      </c>
      <c r="B11" t="s">
        <v>544</v>
      </c>
      <c r="C11" t="s">
        <v>686</v>
      </c>
      <c r="D11" t="s">
        <v>632</v>
      </c>
    </row>
    <row r="12" spans="1:4" x14ac:dyDescent="0.3">
      <c r="A12" t="s">
        <v>69</v>
      </c>
      <c r="B12" t="s">
        <v>532</v>
      </c>
      <c r="C12" t="s">
        <v>687</v>
      </c>
    </row>
    <row r="13" spans="1:4" x14ac:dyDescent="0.3">
      <c r="A13" t="s">
        <v>256</v>
      </c>
      <c r="B13" t="s">
        <v>545</v>
      </c>
      <c r="C13" t="s">
        <v>688</v>
      </c>
    </row>
    <row r="14" spans="1:4" x14ac:dyDescent="0.3">
      <c r="A14" t="s">
        <v>70</v>
      </c>
      <c r="B14" t="s">
        <v>531</v>
      </c>
      <c r="C14" t="s">
        <v>689</v>
      </c>
      <c r="D14" t="s">
        <v>633</v>
      </c>
    </row>
    <row r="15" spans="1:4" x14ac:dyDescent="0.3">
      <c r="A15" t="s">
        <v>257</v>
      </c>
      <c r="B15" t="s">
        <v>546</v>
      </c>
      <c r="C15" t="s">
        <v>690</v>
      </c>
      <c r="D15" t="s">
        <v>634</v>
      </c>
    </row>
    <row r="16" spans="1:4" x14ac:dyDescent="0.3">
      <c r="A16" t="s">
        <v>597</v>
      </c>
      <c r="B16" t="s">
        <v>547</v>
      </c>
      <c r="C16" t="s">
        <v>691</v>
      </c>
      <c r="D16" t="s">
        <v>635</v>
      </c>
    </row>
    <row r="17" spans="1:4" x14ac:dyDescent="0.3">
      <c r="A17" t="s">
        <v>258</v>
      </c>
      <c r="B17" t="s">
        <v>548</v>
      </c>
      <c r="C17" t="s">
        <v>692</v>
      </c>
      <c r="D17" t="s">
        <v>636</v>
      </c>
    </row>
    <row r="18" spans="1:4" x14ac:dyDescent="0.3">
      <c r="A18" t="s">
        <v>259</v>
      </c>
      <c r="B18" t="s">
        <v>549</v>
      </c>
      <c r="C18" t="s">
        <v>693</v>
      </c>
    </row>
    <row r="19" spans="1:4" x14ac:dyDescent="0.3">
      <c r="A19" t="s">
        <v>260</v>
      </c>
      <c r="B19" t="s">
        <v>550</v>
      </c>
      <c r="C19" t="s">
        <v>694</v>
      </c>
      <c r="D19" t="s">
        <v>637</v>
      </c>
    </row>
    <row r="20" spans="1:4" x14ac:dyDescent="0.3">
      <c r="A20" t="s">
        <v>261</v>
      </c>
      <c r="B20" t="s">
        <v>551</v>
      </c>
      <c r="C20" t="s">
        <v>695</v>
      </c>
      <c r="D20" t="s">
        <v>638</v>
      </c>
    </row>
    <row r="21" spans="1:4" x14ac:dyDescent="0.3">
      <c r="A21" t="s">
        <v>246</v>
      </c>
      <c r="B21" t="s">
        <v>533</v>
      </c>
      <c r="C21" t="s">
        <v>696</v>
      </c>
    </row>
    <row r="22" spans="1:4" x14ac:dyDescent="0.3">
      <c r="A22" t="s">
        <v>247</v>
      </c>
      <c r="B22" t="s">
        <v>534</v>
      </c>
      <c r="C22" t="s">
        <v>697</v>
      </c>
    </row>
    <row r="23" spans="1:4" x14ac:dyDescent="0.3">
      <c r="A23" t="s">
        <v>149</v>
      </c>
      <c r="B23" t="s">
        <v>525</v>
      </c>
      <c r="C23" t="s">
        <v>698</v>
      </c>
    </row>
    <row r="24" spans="1:4" x14ac:dyDescent="0.3">
      <c r="A24" t="s">
        <v>136</v>
      </c>
      <c r="B24" t="s">
        <v>429</v>
      </c>
      <c r="C24" t="s">
        <v>699</v>
      </c>
    </row>
    <row r="25" spans="1:4" x14ac:dyDescent="0.3">
      <c r="A25" t="s">
        <v>137</v>
      </c>
      <c r="B25" t="s">
        <v>430</v>
      </c>
      <c r="C25" t="s">
        <v>700</v>
      </c>
    </row>
    <row r="26" spans="1:4" x14ac:dyDescent="0.3">
      <c r="A26" t="s">
        <v>138</v>
      </c>
      <c r="B26" t="s">
        <v>431</v>
      </c>
      <c r="C26" t="s">
        <v>701</v>
      </c>
    </row>
    <row r="27" spans="1:4" x14ac:dyDescent="0.3">
      <c r="A27" t="s">
        <v>139</v>
      </c>
      <c r="B27" t="s">
        <v>432</v>
      </c>
      <c r="C27" t="s">
        <v>702</v>
      </c>
    </row>
    <row r="28" spans="1:4" x14ac:dyDescent="0.3">
      <c r="A28" t="s">
        <v>147</v>
      </c>
      <c r="B28" t="s">
        <v>516</v>
      </c>
      <c r="C28" t="s">
        <v>703</v>
      </c>
    </row>
    <row r="29" spans="1:4" x14ac:dyDescent="0.3">
      <c r="A29" t="s">
        <v>148</v>
      </c>
      <c r="B29" t="s">
        <v>517</v>
      </c>
      <c r="C29" t="s">
        <v>704</v>
      </c>
    </row>
    <row r="30" spans="1:4" x14ac:dyDescent="0.3">
      <c r="A30" t="s">
        <v>145</v>
      </c>
      <c r="B30" t="s">
        <v>514</v>
      </c>
      <c r="C30" t="s">
        <v>705</v>
      </c>
    </row>
    <row r="31" spans="1:4" x14ac:dyDescent="0.3">
      <c r="A31" t="s">
        <v>146</v>
      </c>
      <c r="B31" t="s">
        <v>515</v>
      </c>
      <c r="C31" t="s">
        <v>706</v>
      </c>
    </row>
    <row r="32" spans="1:4" x14ac:dyDescent="0.3">
      <c r="A32" t="s">
        <v>150</v>
      </c>
      <c r="B32" t="s">
        <v>454</v>
      </c>
      <c r="C32" t="s">
        <v>707</v>
      </c>
      <c r="D32" t="s">
        <v>639</v>
      </c>
    </row>
    <row r="33" spans="1:4" x14ac:dyDescent="0.3">
      <c r="A33" t="s">
        <v>151</v>
      </c>
      <c r="B33" t="s">
        <v>465</v>
      </c>
      <c r="C33" t="s">
        <v>708</v>
      </c>
      <c r="D33" t="s">
        <v>640</v>
      </c>
    </row>
    <row r="34" spans="1:4" x14ac:dyDescent="0.3">
      <c r="A34" t="s">
        <v>196</v>
      </c>
      <c r="B34" t="s">
        <v>468</v>
      </c>
      <c r="C34" t="s">
        <v>709</v>
      </c>
      <c r="D34" t="s">
        <v>641</v>
      </c>
    </row>
    <row r="35" spans="1:4" x14ac:dyDescent="0.3">
      <c r="A35" t="s">
        <v>152</v>
      </c>
      <c r="B35" t="s">
        <v>443</v>
      </c>
      <c r="C35" t="s">
        <v>710</v>
      </c>
      <c r="D35" t="s">
        <v>642</v>
      </c>
    </row>
    <row r="36" spans="1:4" x14ac:dyDescent="0.3">
      <c r="A36" t="s">
        <v>180</v>
      </c>
      <c r="B36" t="s">
        <v>444</v>
      </c>
      <c r="C36" t="s">
        <v>711</v>
      </c>
    </row>
    <row r="37" spans="1:4" x14ac:dyDescent="0.3">
      <c r="A37" t="s">
        <v>153</v>
      </c>
      <c r="B37" t="s">
        <v>446</v>
      </c>
      <c r="C37" t="s">
        <v>712</v>
      </c>
      <c r="D37" t="s">
        <v>643</v>
      </c>
    </row>
    <row r="38" spans="1:4" x14ac:dyDescent="0.3">
      <c r="A38" t="s">
        <v>182</v>
      </c>
      <c r="B38" t="s">
        <v>447</v>
      </c>
      <c r="C38" t="s">
        <v>713</v>
      </c>
    </row>
    <row r="39" spans="1:4" x14ac:dyDescent="0.3">
      <c r="A39" t="s">
        <v>154</v>
      </c>
      <c r="B39" t="s">
        <v>448</v>
      </c>
      <c r="C39" t="s">
        <v>714</v>
      </c>
      <c r="D39" t="s">
        <v>644</v>
      </c>
    </row>
    <row r="40" spans="1:4" x14ac:dyDescent="0.3">
      <c r="A40" t="s">
        <v>183</v>
      </c>
      <c r="B40" t="s">
        <v>449</v>
      </c>
      <c r="C40" t="s">
        <v>715</v>
      </c>
    </row>
    <row r="41" spans="1:4" x14ac:dyDescent="0.3">
      <c r="A41" t="s">
        <v>155</v>
      </c>
      <c r="B41" t="s">
        <v>450</v>
      </c>
      <c r="C41" t="s">
        <v>716</v>
      </c>
      <c r="D41" t="s">
        <v>645</v>
      </c>
    </row>
    <row r="42" spans="1:4" x14ac:dyDescent="0.3">
      <c r="A42" t="s">
        <v>184</v>
      </c>
      <c r="B42" t="s">
        <v>451</v>
      </c>
      <c r="C42" t="s">
        <v>717</v>
      </c>
    </row>
    <row r="43" spans="1:4" x14ac:dyDescent="0.3">
      <c r="A43" t="s">
        <v>185</v>
      </c>
      <c r="B43" t="s">
        <v>452</v>
      </c>
      <c r="C43" t="s">
        <v>718</v>
      </c>
    </row>
    <row r="44" spans="1:4" x14ac:dyDescent="0.3">
      <c r="A44" t="s">
        <v>156</v>
      </c>
      <c r="B44" t="s">
        <v>453</v>
      </c>
      <c r="C44" t="s">
        <v>719</v>
      </c>
      <c r="D44" t="s">
        <v>646</v>
      </c>
    </row>
    <row r="45" spans="1:4" x14ac:dyDescent="0.3">
      <c r="A45" t="s">
        <v>186</v>
      </c>
      <c r="B45" t="s">
        <v>455</v>
      </c>
      <c r="C45" t="s">
        <v>720</v>
      </c>
    </row>
    <row r="46" spans="1:4" x14ac:dyDescent="0.3">
      <c r="A46" t="s">
        <v>187</v>
      </c>
      <c r="B46" t="s">
        <v>456</v>
      </c>
      <c r="C46" t="s">
        <v>721</v>
      </c>
    </row>
    <row r="47" spans="1:4" x14ac:dyDescent="0.3">
      <c r="A47" t="s">
        <v>188</v>
      </c>
      <c r="B47" t="s">
        <v>457</v>
      </c>
      <c r="C47" t="s">
        <v>722</v>
      </c>
    </row>
    <row r="48" spans="1:4" x14ac:dyDescent="0.3">
      <c r="A48" t="s">
        <v>189</v>
      </c>
      <c r="B48" t="s">
        <v>458</v>
      </c>
      <c r="C48" t="s">
        <v>723</v>
      </c>
    </row>
    <row r="49" spans="1:4" x14ac:dyDescent="0.3">
      <c r="A49" t="s">
        <v>190</v>
      </c>
      <c r="B49" t="s">
        <v>459</v>
      </c>
      <c r="C49" t="s">
        <v>724</v>
      </c>
    </row>
    <row r="50" spans="1:4" x14ac:dyDescent="0.3">
      <c r="A50" t="s">
        <v>191</v>
      </c>
      <c r="B50" t="s">
        <v>460</v>
      </c>
      <c r="C50" t="s">
        <v>725</v>
      </c>
    </row>
    <row r="51" spans="1:4" x14ac:dyDescent="0.3">
      <c r="A51" t="s">
        <v>83</v>
      </c>
      <c r="B51" t="s">
        <v>461</v>
      </c>
      <c r="C51" t="s">
        <v>726</v>
      </c>
    </row>
    <row r="52" spans="1:4" x14ac:dyDescent="0.3">
      <c r="A52" t="s">
        <v>84</v>
      </c>
      <c r="B52" t="s">
        <v>462</v>
      </c>
      <c r="C52" t="s">
        <v>727</v>
      </c>
      <c r="D52" t="s">
        <v>647</v>
      </c>
    </row>
    <row r="53" spans="1:4" x14ac:dyDescent="0.3">
      <c r="A53" t="s">
        <v>192</v>
      </c>
      <c r="B53" t="s">
        <v>463</v>
      </c>
      <c r="C53" t="s">
        <v>728</v>
      </c>
    </row>
    <row r="54" spans="1:4" x14ac:dyDescent="0.3">
      <c r="A54" t="s">
        <v>193</v>
      </c>
      <c r="B54" t="s">
        <v>464</v>
      </c>
      <c r="C54" t="s">
        <v>729</v>
      </c>
    </row>
    <row r="55" spans="1:4" x14ac:dyDescent="0.3">
      <c r="A55" t="s">
        <v>194</v>
      </c>
      <c r="B55" t="s">
        <v>466</v>
      </c>
      <c r="C55" t="s">
        <v>730</v>
      </c>
    </row>
    <row r="56" spans="1:4" x14ac:dyDescent="0.3">
      <c r="A56" t="s">
        <v>195</v>
      </c>
      <c r="B56" t="s">
        <v>467</v>
      </c>
      <c r="C56" t="s">
        <v>731</v>
      </c>
    </row>
    <row r="57" spans="1:4" x14ac:dyDescent="0.3">
      <c r="A57" t="s">
        <v>197</v>
      </c>
      <c r="B57" t="s">
        <v>469</v>
      </c>
      <c r="C57" t="s">
        <v>732</v>
      </c>
    </row>
    <row r="58" spans="1:4" x14ac:dyDescent="0.3">
      <c r="A58" t="s">
        <v>269</v>
      </c>
      <c r="B58" t="s">
        <v>389</v>
      </c>
      <c r="C58" t="s">
        <v>733</v>
      </c>
    </row>
    <row r="59" spans="1:4" x14ac:dyDescent="0.3">
      <c r="A59" t="s">
        <v>271</v>
      </c>
      <c r="B59" t="s">
        <v>391</v>
      </c>
      <c r="C59" t="s">
        <v>734</v>
      </c>
    </row>
    <row r="60" spans="1:4" x14ac:dyDescent="0.3">
      <c r="A60" t="s">
        <v>272</v>
      </c>
      <c r="B60" t="s">
        <v>392</v>
      </c>
      <c r="C60" t="s">
        <v>735</v>
      </c>
    </row>
    <row r="61" spans="1:4" x14ac:dyDescent="0.3">
      <c r="A61" t="s">
        <v>273</v>
      </c>
      <c r="B61" t="s">
        <v>393</v>
      </c>
      <c r="C61" t="s">
        <v>736</v>
      </c>
    </row>
    <row r="62" spans="1:4" x14ac:dyDescent="0.3">
      <c r="A62" t="s">
        <v>274</v>
      </c>
      <c r="B62" t="s">
        <v>394</v>
      </c>
      <c r="C62" t="s">
        <v>737</v>
      </c>
    </row>
    <row r="63" spans="1:4" x14ac:dyDescent="0.3">
      <c r="A63" t="s">
        <v>278</v>
      </c>
      <c r="B63" t="s">
        <v>398</v>
      </c>
      <c r="C63" t="s">
        <v>738</v>
      </c>
    </row>
    <row r="64" spans="1:4" x14ac:dyDescent="0.3">
      <c r="A64" t="s">
        <v>279</v>
      </c>
      <c r="B64" t="s">
        <v>399</v>
      </c>
      <c r="C64" t="s">
        <v>739</v>
      </c>
    </row>
    <row r="65" spans="1:4" x14ac:dyDescent="0.3">
      <c r="A65" t="s">
        <v>288</v>
      </c>
      <c r="B65" t="s">
        <v>409</v>
      </c>
      <c r="C65" t="s">
        <v>740</v>
      </c>
    </row>
    <row r="66" spans="1:4" x14ac:dyDescent="0.3">
      <c r="A66" t="s">
        <v>289</v>
      </c>
      <c r="B66" t="s">
        <v>410</v>
      </c>
      <c r="C66" t="s">
        <v>741</v>
      </c>
    </row>
    <row r="67" spans="1:4" x14ac:dyDescent="0.3">
      <c r="A67" t="s">
        <v>169</v>
      </c>
      <c r="B67" t="s">
        <v>425</v>
      </c>
      <c r="C67" t="s">
        <v>742</v>
      </c>
    </row>
    <row r="68" spans="1:4" x14ac:dyDescent="0.3">
      <c r="A68" t="s">
        <v>170</v>
      </c>
      <c r="B68" t="s">
        <v>426</v>
      </c>
      <c r="C68" t="s">
        <v>743</v>
      </c>
    </row>
    <row r="69" spans="1:4" x14ac:dyDescent="0.3">
      <c r="A69" t="s">
        <v>173</v>
      </c>
      <c r="B69" t="s">
        <v>433</v>
      </c>
      <c r="C69" t="s">
        <v>744</v>
      </c>
    </row>
    <row r="70" spans="1:4" x14ac:dyDescent="0.3">
      <c r="A70" t="s">
        <v>174</v>
      </c>
      <c r="B70" t="s">
        <v>434</v>
      </c>
      <c r="C70" t="s">
        <v>745</v>
      </c>
    </row>
    <row r="71" spans="1:4" x14ac:dyDescent="0.3">
      <c r="A71" t="s">
        <v>176</v>
      </c>
      <c r="B71" t="s">
        <v>436</v>
      </c>
      <c r="C71" t="s">
        <v>746</v>
      </c>
    </row>
    <row r="72" spans="1:4" x14ac:dyDescent="0.3">
      <c r="A72" t="s">
        <v>159</v>
      </c>
      <c r="B72" t="s">
        <v>518</v>
      </c>
      <c r="C72" t="s">
        <v>747</v>
      </c>
      <c r="D72" t="s">
        <v>648</v>
      </c>
    </row>
    <row r="73" spans="1:4" x14ac:dyDescent="0.3">
      <c r="A73" t="s">
        <v>198</v>
      </c>
      <c r="B73" t="s">
        <v>470</v>
      </c>
      <c r="C73" t="s">
        <v>748</v>
      </c>
    </row>
    <row r="74" spans="1:4" x14ac:dyDescent="0.3">
      <c r="A74" t="s">
        <v>199</v>
      </c>
      <c r="B74" t="s">
        <v>471</v>
      </c>
      <c r="C74" t="s">
        <v>749</v>
      </c>
    </row>
    <row r="75" spans="1:4" x14ac:dyDescent="0.3">
      <c r="A75" t="s">
        <v>200</v>
      </c>
      <c r="B75" t="s">
        <v>472</v>
      </c>
      <c r="C75" t="s">
        <v>750</v>
      </c>
    </row>
    <row r="76" spans="1:4" x14ac:dyDescent="0.3">
      <c r="A76" t="s">
        <v>201</v>
      </c>
      <c r="B76" t="s">
        <v>473</v>
      </c>
      <c r="C76" t="s">
        <v>751</v>
      </c>
    </row>
    <row r="77" spans="1:4" x14ac:dyDescent="0.3">
      <c r="A77" t="s">
        <v>202</v>
      </c>
      <c r="B77" t="s">
        <v>474</v>
      </c>
      <c r="C77" t="s">
        <v>752</v>
      </c>
    </row>
    <row r="78" spans="1:4" x14ac:dyDescent="0.3">
      <c r="A78" t="s">
        <v>203</v>
      </c>
      <c r="B78" t="s">
        <v>475</v>
      </c>
      <c r="C78" t="s">
        <v>753</v>
      </c>
    </row>
    <row r="79" spans="1:4" x14ac:dyDescent="0.3">
      <c r="A79" t="s">
        <v>160</v>
      </c>
      <c r="B79" t="s">
        <v>423</v>
      </c>
      <c r="C79" t="s">
        <v>754</v>
      </c>
      <c r="D79" t="s">
        <v>649</v>
      </c>
    </row>
    <row r="80" spans="1:4" x14ac:dyDescent="0.3">
      <c r="A80" t="s">
        <v>204</v>
      </c>
      <c r="B80" t="s">
        <v>476</v>
      </c>
      <c r="C80" t="s">
        <v>755</v>
      </c>
    </row>
    <row r="81" spans="1:4" x14ac:dyDescent="0.3">
      <c r="A81" t="s">
        <v>205</v>
      </c>
      <c r="B81" t="s">
        <v>477</v>
      </c>
      <c r="C81" t="s">
        <v>756</v>
      </c>
    </row>
    <row r="82" spans="1:4" x14ac:dyDescent="0.3">
      <c r="A82" t="s">
        <v>206</v>
      </c>
      <c r="B82" t="s">
        <v>478</v>
      </c>
      <c r="C82" t="s">
        <v>757</v>
      </c>
    </row>
    <row r="83" spans="1:4" x14ac:dyDescent="0.3">
      <c r="A83" t="s">
        <v>207</v>
      </c>
      <c r="B83" t="s">
        <v>479</v>
      </c>
      <c r="C83" t="s">
        <v>758</v>
      </c>
    </row>
    <row r="84" spans="1:4" x14ac:dyDescent="0.3">
      <c r="A84" t="s">
        <v>208</v>
      </c>
      <c r="B84" t="s">
        <v>480</v>
      </c>
      <c r="C84" t="s">
        <v>759</v>
      </c>
    </row>
    <row r="85" spans="1:4" x14ac:dyDescent="0.3">
      <c r="A85" t="s">
        <v>209</v>
      </c>
      <c r="B85" t="s">
        <v>481</v>
      </c>
      <c r="C85" t="s">
        <v>760</v>
      </c>
    </row>
    <row r="86" spans="1:4" x14ac:dyDescent="0.3">
      <c r="A86" t="s">
        <v>210</v>
      </c>
      <c r="B86" t="s">
        <v>482</v>
      </c>
      <c r="C86" t="s">
        <v>761</v>
      </c>
    </row>
    <row r="87" spans="1:4" x14ac:dyDescent="0.3">
      <c r="A87" t="s">
        <v>211</v>
      </c>
      <c r="B87" t="s">
        <v>483</v>
      </c>
      <c r="C87" t="s">
        <v>762</v>
      </c>
    </row>
    <row r="88" spans="1:4" x14ac:dyDescent="0.3">
      <c r="A88" t="s">
        <v>212</v>
      </c>
      <c r="B88" t="s">
        <v>484</v>
      </c>
      <c r="C88" t="s">
        <v>763</v>
      </c>
    </row>
    <row r="89" spans="1:4" x14ac:dyDescent="0.3">
      <c r="A89" t="s">
        <v>213</v>
      </c>
      <c r="B89" t="s">
        <v>485</v>
      </c>
      <c r="C89" t="s">
        <v>764</v>
      </c>
    </row>
    <row r="90" spans="1:4" x14ac:dyDescent="0.3">
      <c r="A90" t="s">
        <v>214</v>
      </c>
      <c r="B90" t="s">
        <v>486</v>
      </c>
      <c r="C90" t="s">
        <v>765</v>
      </c>
    </row>
    <row r="91" spans="1:4" x14ac:dyDescent="0.3">
      <c r="A91" t="s">
        <v>215</v>
      </c>
      <c r="B91" t="s">
        <v>487</v>
      </c>
      <c r="C91" t="s">
        <v>766</v>
      </c>
    </row>
    <row r="92" spans="1:4" x14ac:dyDescent="0.3">
      <c r="A92" t="s">
        <v>216</v>
      </c>
      <c r="B92" t="s">
        <v>488</v>
      </c>
      <c r="C92" t="s">
        <v>767</v>
      </c>
      <c r="D92" t="s">
        <v>650</v>
      </c>
    </row>
    <row r="93" spans="1:4" x14ac:dyDescent="0.3">
      <c r="A93" t="s">
        <v>217</v>
      </c>
      <c r="B93" t="s">
        <v>489</v>
      </c>
      <c r="C93" t="s">
        <v>768</v>
      </c>
    </row>
    <row r="94" spans="1:4" x14ac:dyDescent="0.3">
      <c r="A94" t="s">
        <v>218</v>
      </c>
      <c r="B94" t="s">
        <v>490</v>
      </c>
      <c r="C94" t="s">
        <v>769</v>
      </c>
    </row>
    <row r="95" spans="1:4" x14ac:dyDescent="0.3">
      <c r="A95" t="s">
        <v>64</v>
      </c>
      <c r="B95" t="s">
        <v>553</v>
      </c>
      <c r="C95" t="s">
        <v>770</v>
      </c>
      <c r="D95" t="s">
        <v>651</v>
      </c>
    </row>
    <row r="96" spans="1:4" x14ac:dyDescent="0.3">
      <c r="A96" t="s">
        <v>219</v>
      </c>
      <c r="B96" t="s">
        <v>491</v>
      </c>
      <c r="C96" t="s">
        <v>771</v>
      </c>
    </row>
    <row r="97" spans="1:4" x14ac:dyDescent="0.3">
      <c r="A97" t="s">
        <v>220</v>
      </c>
      <c r="B97" t="s">
        <v>492</v>
      </c>
      <c r="C97" t="s">
        <v>772</v>
      </c>
    </row>
    <row r="98" spans="1:4" x14ac:dyDescent="0.3">
      <c r="A98" t="s">
        <v>221</v>
      </c>
      <c r="B98" t="s">
        <v>493</v>
      </c>
      <c r="C98" t="s">
        <v>773</v>
      </c>
    </row>
    <row r="99" spans="1:4" x14ac:dyDescent="0.3">
      <c r="A99" t="s">
        <v>587</v>
      </c>
      <c r="B99" t="s">
        <v>494</v>
      </c>
      <c r="C99" t="s">
        <v>774</v>
      </c>
    </row>
    <row r="100" spans="1:4" x14ac:dyDescent="0.3">
      <c r="A100" t="s">
        <v>222</v>
      </c>
      <c r="B100" t="s">
        <v>495</v>
      </c>
      <c r="C100" t="s">
        <v>775</v>
      </c>
    </row>
    <row r="101" spans="1:4" x14ac:dyDescent="0.3">
      <c r="A101" t="s">
        <v>223</v>
      </c>
      <c r="B101" t="s">
        <v>496</v>
      </c>
      <c r="C101" t="s">
        <v>776</v>
      </c>
    </row>
    <row r="102" spans="1:4" x14ac:dyDescent="0.3">
      <c r="A102" t="s">
        <v>224</v>
      </c>
      <c r="B102" t="s">
        <v>497</v>
      </c>
      <c r="C102" t="s">
        <v>777</v>
      </c>
    </row>
    <row r="103" spans="1:4" x14ac:dyDescent="0.3">
      <c r="A103" t="s">
        <v>225</v>
      </c>
      <c r="B103" t="s">
        <v>498</v>
      </c>
      <c r="C103" t="s">
        <v>778</v>
      </c>
    </row>
    <row r="104" spans="1:4" x14ac:dyDescent="0.3">
      <c r="A104" t="s">
        <v>226</v>
      </c>
      <c r="B104" t="s">
        <v>499</v>
      </c>
      <c r="C104" t="s">
        <v>779</v>
      </c>
    </row>
    <row r="105" spans="1:4" x14ac:dyDescent="0.3">
      <c r="A105" t="s">
        <v>227</v>
      </c>
      <c r="B105" t="s">
        <v>500</v>
      </c>
      <c r="C105" t="s">
        <v>780</v>
      </c>
    </row>
    <row r="106" spans="1:4" x14ac:dyDescent="0.3">
      <c r="A106" t="s">
        <v>228</v>
      </c>
      <c r="B106" t="s">
        <v>501</v>
      </c>
      <c r="C106" t="s">
        <v>781</v>
      </c>
    </row>
    <row r="107" spans="1:4" x14ac:dyDescent="0.3">
      <c r="A107" t="s">
        <v>67</v>
      </c>
      <c r="B107" t="s">
        <v>502</v>
      </c>
      <c r="C107" t="s">
        <v>782</v>
      </c>
      <c r="D107" t="s">
        <v>652</v>
      </c>
    </row>
    <row r="108" spans="1:4" x14ac:dyDescent="0.3">
      <c r="A108" t="s">
        <v>68</v>
      </c>
      <c r="B108" t="s">
        <v>503</v>
      </c>
      <c r="C108" t="s">
        <v>783</v>
      </c>
      <c r="D108" t="s">
        <v>653</v>
      </c>
    </row>
    <row r="109" spans="1:4" x14ac:dyDescent="0.3">
      <c r="A109" t="s">
        <v>229</v>
      </c>
      <c r="B109" t="s">
        <v>506</v>
      </c>
      <c r="C109" t="s">
        <v>784</v>
      </c>
    </row>
    <row r="110" spans="1:4" x14ac:dyDescent="0.3">
      <c r="A110" t="s">
        <v>230</v>
      </c>
      <c r="B110" t="s">
        <v>507</v>
      </c>
      <c r="C110" t="s">
        <v>785</v>
      </c>
    </row>
    <row r="111" spans="1:4" x14ac:dyDescent="0.3">
      <c r="A111" t="s">
        <v>231</v>
      </c>
      <c r="B111" t="s">
        <v>508</v>
      </c>
      <c r="C111" t="s">
        <v>786</v>
      </c>
    </row>
    <row r="112" spans="1:4" x14ac:dyDescent="0.3">
      <c r="A112" t="s">
        <v>232</v>
      </c>
      <c r="B112" t="s">
        <v>509</v>
      </c>
      <c r="C112" t="s">
        <v>787</v>
      </c>
    </row>
    <row r="113" spans="1:3" x14ac:dyDescent="0.3">
      <c r="A113" t="s">
        <v>233</v>
      </c>
      <c r="B113" t="s">
        <v>510</v>
      </c>
      <c r="C113" t="s">
        <v>788</v>
      </c>
    </row>
    <row r="114" spans="1:3" x14ac:dyDescent="0.3">
      <c r="A114" t="s">
        <v>234</v>
      </c>
      <c r="B114" t="s">
        <v>511</v>
      </c>
      <c r="C114" t="s">
        <v>789</v>
      </c>
    </row>
    <row r="115" spans="1:3" x14ac:dyDescent="0.3">
      <c r="A115" t="s">
        <v>235</v>
      </c>
      <c r="B115" t="s">
        <v>512</v>
      </c>
      <c r="C115" t="s">
        <v>790</v>
      </c>
    </row>
    <row r="116" spans="1:3" x14ac:dyDescent="0.3">
      <c r="A116" t="s">
        <v>236</v>
      </c>
      <c r="B116" t="s">
        <v>513</v>
      </c>
      <c r="C116" t="s">
        <v>791</v>
      </c>
    </row>
    <row r="117" spans="1:3" x14ac:dyDescent="0.3">
      <c r="A117" t="s">
        <v>262</v>
      </c>
      <c r="B117" t="s">
        <v>556</v>
      </c>
      <c r="C117" t="s">
        <v>792</v>
      </c>
    </row>
    <row r="118" spans="1:3" x14ac:dyDescent="0.3">
      <c r="A118" t="s">
        <v>143</v>
      </c>
      <c r="B118" t="s">
        <v>504</v>
      </c>
      <c r="C118" t="s">
        <v>793</v>
      </c>
    </row>
    <row r="119" spans="1:3" x14ac:dyDescent="0.3">
      <c r="A119" t="s">
        <v>144</v>
      </c>
      <c r="B119" t="s">
        <v>505</v>
      </c>
      <c r="C119" t="s">
        <v>794</v>
      </c>
    </row>
    <row r="120" spans="1:3" x14ac:dyDescent="0.3">
      <c r="A120" t="s">
        <v>265</v>
      </c>
      <c r="B120" t="s">
        <v>559</v>
      </c>
      <c r="C120" t="s">
        <v>795</v>
      </c>
    </row>
    <row r="121" spans="1:3" x14ac:dyDescent="0.3">
      <c r="A121" t="s">
        <v>249</v>
      </c>
      <c r="B121" t="s">
        <v>536</v>
      </c>
      <c r="C121" t="s">
        <v>796</v>
      </c>
    </row>
    <row r="122" spans="1:3" x14ac:dyDescent="0.3">
      <c r="A122" t="s">
        <v>277</v>
      </c>
      <c r="B122" t="s">
        <v>397</v>
      </c>
      <c r="C122" t="s">
        <v>797</v>
      </c>
    </row>
    <row r="123" spans="1:3" x14ac:dyDescent="0.3">
      <c r="A123" t="s">
        <v>245</v>
      </c>
      <c r="B123" t="s">
        <v>530</v>
      </c>
      <c r="C123" t="s">
        <v>798</v>
      </c>
    </row>
    <row r="124" spans="1:3" x14ac:dyDescent="0.3">
      <c r="A124" t="s">
        <v>251</v>
      </c>
      <c r="B124" t="s">
        <v>538</v>
      </c>
      <c r="C124" t="s">
        <v>799</v>
      </c>
    </row>
    <row r="125" spans="1:3" x14ac:dyDescent="0.3">
      <c r="A125" t="s">
        <v>270</v>
      </c>
      <c r="B125" t="s">
        <v>390</v>
      </c>
      <c r="C125" t="s">
        <v>800</v>
      </c>
    </row>
    <row r="126" spans="1:3" x14ac:dyDescent="0.3">
      <c r="A126" t="s">
        <v>282</v>
      </c>
      <c r="B126" t="s">
        <v>402</v>
      </c>
      <c r="C126" t="s">
        <v>801</v>
      </c>
    </row>
    <row r="127" spans="1:3" x14ac:dyDescent="0.3">
      <c r="A127" t="s">
        <v>293</v>
      </c>
      <c r="B127" t="s">
        <v>414</v>
      </c>
      <c r="C127" t="s">
        <v>802</v>
      </c>
    </row>
    <row r="128" spans="1:3" x14ac:dyDescent="0.3">
      <c r="A128" t="s">
        <v>237</v>
      </c>
      <c r="B128" t="s">
        <v>519</v>
      </c>
      <c r="C128" t="s">
        <v>803</v>
      </c>
    </row>
    <row r="129" spans="1:3" x14ac:dyDescent="0.3">
      <c r="A129" t="s">
        <v>275</v>
      </c>
      <c r="B129" t="s">
        <v>395</v>
      </c>
      <c r="C129" t="s">
        <v>804</v>
      </c>
    </row>
    <row r="130" spans="1:3" x14ac:dyDescent="0.3">
      <c r="A130" t="s">
        <v>171</v>
      </c>
      <c r="B130" t="s">
        <v>427</v>
      </c>
      <c r="C130" t="s">
        <v>805</v>
      </c>
    </row>
    <row r="131" spans="1:3" x14ac:dyDescent="0.3">
      <c r="A131" t="s">
        <v>281</v>
      </c>
      <c r="B131" t="s">
        <v>401</v>
      </c>
      <c r="C131" t="s">
        <v>806</v>
      </c>
    </row>
    <row r="132" spans="1:3" x14ac:dyDescent="0.3">
      <c r="A132" t="s">
        <v>238</v>
      </c>
      <c r="B132" t="s">
        <v>520</v>
      </c>
      <c r="C132" t="s">
        <v>807</v>
      </c>
    </row>
    <row r="133" spans="1:3" x14ac:dyDescent="0.3">
      <c r="A133" t="s">
        <v>248</v>
      </c>
      <c r="B133" t="s">
        <v>535</v>
      </c>
      <c r="C133" t="s">
        <v>808</v>
      </c>
    </row>
    <row r="134" spans="1:3" x14ac:dyDescent="0.3">
      <c r="A134" t="s">
        <v>264</v>
      </c>
      <c r="B134" t="s">
        <v>558</v>
      </c>
      <c r="C134" t="s">
        <v>809</v>
      </c>
    </row>
    <row r="135" spans="1:3" x14ac:dyDescent="0.3">
      <c r="A135" t="s">
        <v>250</v>
      </c>
      <c r="B135" t="s">
        <v>537</v>
      </c>
      <c r="C135" t="s">
        <v>810</v>
      </c>
    </row>
    <row r="136" spans="1:3" x14ac:dyDescent="0.3">
      <c r="A136" t="s">
        <v>244</v>
      </c>
      <c r="B136" t="s">
        <v>529</v>
      </c>
      <c r="C136" t="s">
        <v>811</v>
      </c>
    </row>
    <row r="137" spans="1:3" x14ac:dyDescent="0.3">
      <c r="A137" t="s">
        <v>172</v>
      </c>
      <c r="B137" t="s">
        <v>428</v>
      </c>
      <c r="C137" t="s">
        <v>812</v>
      </c>
    </row>
    <row r="138" spans="1:3" x14ac:dyDescent="0.3">
      <c r="A138" t="s">
        <v>239</v>
      </c>
      <c r="B138" t="s">
        <v>521</v>
      </c>
      <c r="C138" t="s">
        <v>813</v>
      </c>
    </row>
    <row r="139" spans="1:3" x14ac:dyDescent="0.3">
      <c r="A139" t="s">
        <v>276</v>
      </c>
      <c r="B139" t="s">
        <v>396</v>
      </c>
      <c r="C139" t="s">
        <v>814</v>
      </c>
    </row>
    <row r="140" spans="1:3" x14ac:dyDescent="0.3">
      <c r="A140" t="s">
        <v>74</v>
      </c>
      <c r="B140" t="s">
        <v>419</v>
      </c>
      <c r="C140" t="s">
        <v>815</v>
      </c>
    </row>
    <row r="141" spans="1:3" x14ac:dyDescent="0.3">
      <c r="A141" t="s">
        <v>72</v>
      </c>
      <c r="B141" t="s">
        <v>386</v>
      </c>
      <c r="C141" t="s">
        <v>816</v>
      </c>
    </row>
    <row r="142" spans="1:3" x14ac:dyDescent="0.3">
      <c r="A142" t="s">
        <v>73</v>
      </c>
      <c r="B142" t="s">
        <v>403</v>
      </c>
      <c r="C142" t="s">
        <v>817</v>
      </c>
    </row>
    <row r="143" spans="1:3" x14ac:dyDescent="0.3">
      <c r="A143" t="s">
        <v>283</v>
      </c>
      <c r="B143" t="s">
        <v>404</v>
      </c>
      <c r="C143" t="s">
        <v>818</v>
      </c>
    </row>
    <row r="144" spans="1:3" x14ac:dyDescent="0.3">
      <c r="A144" t="s">
        <v>280</v>
      </c>
      <c r="B144" t="s">
        <v>400</v>
      </c>
      <c r="C144" t="s">
        <v>819</v>
      </c>
    </row>
    <row r="145" spans="1:4" x14ac:dyDescent="0.3">
      <c r="A145" t="s">
        <v>285</v>
      </c>
      <c r="B145" t="s">
        <v>406</v>
      </c>
      <c r="C145" t="s">
        <v>820</v>
      </c>
    </row>
    <row r="146" spans="1:4" x14ac:dyDescent="0.3">
      <c r="A146" t="s">
        <v>284</v>
      </c>
      <c r="B146" t="s">
        <v>405</v>
      </c>
      <c r="C146" t="s">
        <v>821</v>
      </c>
    </row>
    <row r="147" spans="1:4" x14ac:dyDescent="0.3">
      <c r="A147" t="s">
        <v>286</v>
      </c>
      <c r="B147" t="s">
        <v>407</v>
      </c>
      <c r="C147" t="s">
        <v>822</v>
      </c>
    </row>
    <row r="148" spans="1:4" x14ac:dyDescent="0.3">
      <c r="A148" t="s">
        <v>290</v>
      </c>
      <c r="B148" t="s">
        <v>411</v>
      </c>
      <c r="C148" t="s">
        <v>823</v>
      </c>
    </row>
    <row r="149" spans="1:4" x14ac:dyDescent="0.3">
      <c r="A149" t="s">
        <v>297</v>
      </c>
      <c r="B149" t="s">
        <v>418</v>
      </c>
      <c r="C149" t="s">
        <v>824</v>
      </c>
    </row>
    <row r="150" spans="1:4" x14ac:dyDescent="0.3">
      <c r="A150" t="s">
        <v>161</v>
      </c>
      <c r="B150" t="s">
        <v>540</v>
      </c>
      <c r="C150" t="s">
        <v>825</v>
      </c>
      <c r="D150" t="s">
        <v>654</v>
      </c>
    </row>
    <row r="151" spans="1:4" x14ac:dyDescent="0.3">
      <c r="A151" t="s">
        <v>253</v>
      </c>
      <c r="B151" t="s">
        <v>542</v>
      </c>
      <c r="C151" t="s">
        <v>826</v>
      </c>
    </row>
    <row r="152" spans="1:4" x14ac:dyDescent="0.3">
      <c r="A152" t="s">
        <v>252</v>
      </c>
      <c r="B152" t="s">
        <v>539</v>
      </c>
      <c r="C152" t="s">
        <v>827</v>
      </c>
      <c r="D152" t="s">
        <v>655</v>
      </c>
    </row>
    <row r="153" spans="1:4" x14ac:dyDescent="0.3">
      <c r="A153" t="s">
        <v>242</v>
      </c>
      <c r="B153" t="s">
        <v>527</v>
      </c>
      <c r="C153" t="s">
        <v>828</v>
      </c>
    </row>
    <row r="154" spans="1:4" x14ac:dyDescent="0.3">
      <c r="A154" t="s">
        <v>241</v>
      </c>
      <c r="B154" t="s">
        <v>526</v>
      </c>
      <c r="C154" t="s">
        <v>829</v>
      </c>
    </row>
    <row r="155" spans="1:4" x14ac:dyDescent="0.3">
      <c r="A155" t="s">
        <v>243</v>
      </c>
      <c r="B155" t="s">
        <v>528</v>
      </c>
      <c r="C155" t="s">
        <v>830</v>
      </c>
      <c r="D155" t="s">
        <v>656</v>
      </c>
    </row>
    <row r="156" spans="1:4" x14ac:dyDescent="0.3">
      <c r="A156" t="s">
        <v>177</v>
      </c>
      <c r="B156" t="s">
        <v>437</v>
      </c>
      <c r="C156" t="s">
        <v>831</v>
      </c>
    </row>
    <row r="157" spans="1:4" x14ac:dyDescent="0.3">
      <c r="A157" t="s">
        <v>162</v>
      </c>
      <c r="B157" t="s">
        <v>438</v>
      </c>
      <c r="C157" t="s">
        <v>832</v>
      </c>
      <c r="D157" t="s">
        <v>657</v>
      </c>
    </row>
    <row r="158" spans="1:4" x14ac:dyDescent="0.3">
      <c r="A158" t="s">
        <v>266</v>
      </c>
      <c r="B158" t="s">
        <v>385</v>
      </c>
      <c r="C158" t="s">
        <v>833</v>
      </c>
    </row>
    <row r="159" spans="1:4" x14ac:dyDescent="0.3">
      <c r="A159" t="s">
        <v>267</v>
      </c>
      <c r="B159" t="s">
        <v>387</v>
      </c>
      <c r="C159" t="s">
        <v>834</v>
      </c>
    </row>
    <row r="160" spans="1:4" x14ac:dyDescent="0.3">
      <c r="A160" s="140" t="s">
        <v>892</v>
      </c>
      <c r="B160" t="s">
        <v>554</v>
      </c>
      <c r="C160" t="s">
        <v>835</v>
      </c>
      <c r="D160" t="s">
        <v>658</v>
      </c>
    </row>
    <row r="161" spans="1:4" x14ac:dyDescent="0.3">
      <c r="A161" t="s">
        <v>178</v>
      </c>
      <c r="B161" t="s">
        <v>439</v>
      </c>
      <c r="C161" t="s">
        <v>836</v>
      </c>
    </row>
    <row r="162" spans="1:4" x14ac:dyDescent="0.3">
      <c r="A162" t="s">
        <v>157</v>
      </c>
      <c r="B162" t="s">
        <v>440</v>
      </c>
      <c r="C162" t="s">
        <v>837</v>
      </c>
      <c r="D162" t="s">
        <v>659</v>
      </c>
    </row>
    <row r="163" spans="1:4" x14ac:dyDescent="0.3">
      <c r="A163" t="s">
        <v>179</v>
      </c>
      <c r="B163" t="s">
        <v>441</v>
      </c>
      <c r="C163" t="s">
        <v>838</v>
      </c>
    </row>
    <row r="164" spans="1:4" x14ac:dyDescent="0.3">
      <c r="A164" t="s">
        <v>163</v>
      </c>
      <c r="B164" t="s">
        <v>442</v>
      </c>
      <c r="C164" t="s">
        <v>839</v>
      </c>
      <c r="D164" t="s">
        <v>660</v>
      </c>
    </row>
    <row r="165" spans="1:4" x14ac:dyDescent="0.3">
      <c r="A165" t="s">
        <v>268</v>
      </c>
      <c r="B165" t="s">
        <v>388</v>
      </c>
      <c r="C165" t="s">
        <v>840</v>
      </c>
    </row>
    <row r="166" spans="1:4" x14ac:dyDescent="0.3">
      <c r="A166" t="s">
        <v>181</v>
      </c>
      <c r="B166" t="s">
        <v>445</v>
      </c>
      <c r="C166" t="s">
        <v>841</v>
      </c>
    </row>
    <row r="167" spans="1:4" x14ac:dyDescent="0.3">
      <c r="A167" t="s">
        <v>165</v>
      </c>
      <c r="B167" t="s">
        <v>420</v>
      </c>
      <c r="C167" t="s">
        <v>842</v>
      </c>
    </row>
    <row r="168" spans="1:4" x14ac:dyDescent="0.3">
      <c r="A168" t="s">
        <v>166</v>
      </c>
      <c r="B168" t="s">
        <v>421</v>
      </c>
      <c r="C168" t="s">
        <v>843</v>
      </c>
    </row>
    <row r="169" spans="1:4" x14ac:dyDescent="0.3">
      <c r="A169" t="s">
        <v>167</v>
      </c>
      <c r="B169" t="s">
        <v>422</v>
      </c>
      <c r="C169" t="s">
        <v>844</v>
      </c>
    </row>
    <row r="170" spans="1:4" x14ac:dyDescent="0.3">
      <c r="A170" t="s">
        <v>164</v>
      </c>
      <c r="B170" t="s">
        <v>552</v>
      </c>
      <c r="C170" t="s">
        <v>845</v>
      </c>
      <c r="D170" t="s">
        <v>661</v>
      </c>
    </row>
    <row r="171" spans="1:4" x14ac:dyDescent="0.3">
      <c r="A171" t="s">
        <v>175</v>
      </c>
      <c r="B171" t="s">
        <v>435</v>
      </c>
      <c r="C171" t="s">
        <v>846</v>
      </c>
    </row>
    <row r="172" spans="1:4" x14ac:dyDescent="0.3">
      <c r="A172" t="s">
        <v>292</v>
      </c>
      <c r="B172" t="s">
        <v>413</v>
      </c>
      <c r="C172" t="s">
        <v>847</v>
      </c>
    </row>
    <row r="173" spans="1:4" x14ac:dyDescent="0.3">
      <c r="A173" t="s">
        <v>240</v>
      </c>
      <c r="B173" t="s">
        <v>524</v>
      </c>
      <c r="C173" t="s">
        <v>848</v>
      </c>
    </row>
    <row r="174" spans="1:4" x14ac:dyDescent="0.3">
      <c r="A174" t="s">
        <v>294</v>
      </c>
      <c r="B174" t="s">
        <v>415</v>
      </c>
      <c r="C174" t="s">
        <v>849</v>
      </c>
    </row>
    <row r="175" spans="1:4" x14ac:dyDescent="0.3">
      <c r="A175" t="s">
        <v>291</v>
      </c>
      <c r="B175" t="s">
        <v>412</v>
      </c>
      <c r="C175" t="s">
        <v>850</v>
      </c>
    </row>
    <row r="176" spans="1:4" x14ac:dyDescent="0.3">
      <c r="A176" t="s">
        <v>296</v>
      </c>
      <c r="B176" t="s">
        <v>417</v>
      </c>
      <c r="C176" t="s">
        <v>851</v>
      </c>
    </row>
    <row r="177" spans="1:3" x14ac:dyDescent="0.3">
      <c r="A177" t="s">
        <v>295</v>
      </c>
      <c r="B177" t="s">
        <v>416</v>
      </c>
      <c r="C177" t="s">
        <v>852</v>
      </c>
    </row>
    <row r="178" spans="1:3" x14ac:dyDescent="0.3">
      <c r="A178" t="s">
        <v>263</v>
      </c>
      <c r="B178" t="s">
        <v>557</v>
      </c>
      <c r="C178" t="s">
        <v>853</v>
      </c>
    </row>
    <row r="179" spans="1:3" x14ac:dyDescent="0.3">
      <c r="A179" t="s">
        <v>168</v>
      </c>
      <c r="B179" t="s">
        <v>424</v>
      </c>
      <c r="C179" t="s">
        <v>854</v>
      </c>
    </row>
    <row r="180" spans="1:3" x14ac:dyDescent="0.3">
      <c r="A180" t="s">
        <v>287</v>
      </c>
      <c r="B180" t="s">
        <v>408</v>
      </c>
      <c r="C180" t="s">
        <v>855</v>
      </c>
    </row>
    <row r="181" spans="1:3" x14ac:dyDescent="0.3">
      <c r="A181" s="120" t="s">
        <v>586</v>
      </c>
      <c r="B181" s="120" t="s">
        <v>605</v>
      </c>
      <c r="C181" t="s">
        <v>856</v>
      </c>
    </row>
    <row r="182" spans="1:3" x14ac:dyDescent="0.3">
      <c r="A182" t="s">
        <v>142</v>
      </c>
      <c r="B182" s="139" t="s">
        <v>662</v>
      </c>
      <c r="C182" t="s">
        <v>857</v>
      </c>
    </row>
    <row r="183" spans="1:3" x14ac:dyDescent="0.3">
      <c r="A183" t="s">
        <v>140</v>
      </c>
      <c r="B183" s="139" t="s">
        <v>663</v>
      </c>
      <c r="C183" t="s">
        <v>858</v>
      </c>
    </row>
    <row r="184" spans="1:3" x14ac:dyDescent="0.3">
      <c r="A184" t="s">
        <v>141</v>
      </c>
      <c r="B184" t="s">
        <v>664</v>
      </c>
      <c r="C184" t="s">
        <v>859</v>
      </c>
    </row>
    <row r="185" spans="1:3" x14ac:dyDescent="0.3">
      <c r="A185" s="120" t="s">
        <v>588</v>
      </c>
      <c r="B185" s="121" t="s">
        <v>606</v>
      </c>
      <c r="C185" t="s">
        <v>860</v>
      </c>
    </row>
    <row r="186" spans="1:3" x14ac:dyDescent="0.3">
      <c r="A186" s="120" t="s">
        <v>589</v>
      </c>
      <c r="B186" s="121" t="s">
        <v>607</v>
      </c>
      <c r="C186" t="s">
        <v>861</v>
      </c>
    </row>
    <row r="187" spans="1:3" x14ac:dyDescent="0.3">
      <c r="A187" s="120" t="s">
        <v>590</v>
      </c>
      <c r="B187" s="121" t="s">
        <v>608</v>
      </c>
      <c r="C187" t="s">
        <v>862</v>
      </c>
    </row>
    <row r="188" spans="1:3" x14ac:dyDescent="0.3">
      <c r="A188" s="120" t="s">
        <v>591</v>
      </c>
      <c r="B188" s="121" t="s">
        <v>609</v>
      </c>
      <c r="C188" t="s">
        <v>863</v>
      </c>
    </row>
    <row r="189" spans="1:3" x14ac:dyDescent="0.3">
      <c r="A189" s="120" t="s">
        <v>592</v>
      </c>
      <c r="B189" s="120" t="s">
        <v>610</v>
      </c>
      <c r="C189" t="s">
        <v>864</v>
      </c>
    </row>
    <row r="190" spans="1:3" x14ac:dyDescent="0.3">
      <c r="A190" s="120" t="s">
        <v>593</v>
      </c>
      <c r="B190" s="120" t="s">
        <v>611</v>
      </c>
      <c r="C190" t="s">
        <v>865</v>
      </c>
    </row>
    <row r="191" spans="1:3" x14ac:dyDescent="0.3">
      <c r="A191" s="120" t="s">
        <v>594</v>
      </c>
      <c r="B191" s="120" t="s">
        <v>612</v>
      </c>
      <c r="C191" t="s">
        <v>866</v>
      </c>
    </row>
    <row r="192" spans="1:3" x14ac:dyDescent="0.3">
      <c r="A192" s="120" t="s">
        <v>595</v>
      </c>
      <c r="B192" s="120" t="s">
        <v>613</v>
      </c>
      <c r="C192" t="s">
        <v>867</v>
      </c>
    </row>
    <row r="193" spans="1:3" x14ac:dyDescent="0.3">
      <c r="A193" s="120" t="s">
        <v>596</v>
      </c>
      <c r="B193" s="120" t="s">
        <v>614</v>
      </c>
      <c r="C193" t="s">
        <v>868</v>
      </c>
    </row>
    <row r="194" spans="1:3" x14ac:dyDescent="0.3">
      <c r="A194" s="120" t="s">
        <v>598</v>
      </c>
      <c r="B194" s="120" t="s">
        <v>615</v>
      </c>
      <c r="C194" t="s">
        <v>869</v>
      </c>
    </row>
    <row r="195" spans="1:3" x14ac:dyDescent="0.3">
      <c r="A195" s="120" t="s">
        <v>599</v>
      </c>
      <c r="B195" s="120" t="s">
        <v>616</v>
      </c>
      <c r="C195" t="s">
        <v>870</v>
      </c>
    </row>
    <row r="196" spans="1:3" x14ac:dyDescent="0.3">
      <c r="A196" s="120" t="s">
        <v>600</v>
      </c>
      <c r="B196" s="120" t="s">
        <v>617</v>
      </c>
      <c r="C196" t="s">
        <v>871</v>
      </c>
    </row>
    <row r="197" spans="1:3" x14ac:dyDescent="0.3">
      <c r="A197" s="120" t="s">
        <v>601</v>
      </c>
      <c r="B197" s="120" t="s">
        <v>618</v>
      </c>
      <c r="C197" t="s">
        <v>872</v>
      </c>
    </row>
    <row r="198" spans="1:3" x14ac:dyDescent="0.3">
      <c r="A198" s="120" t="s">
        <v>602</v>
      </c>
      <c r="B198" s="120" t="s">
        <v>619</v>
      </c>
      <c r="C198" t="s">
        <v>873</v>
      </c>
    </row>
    <row r="199" spans="1:3" x14ac:dyDescent="0.3">
      <c r="A199" s="120" t="s">
        <v>603</v>
      </c>
      <c r="B199" t="s">
        <v>665</v>
      </c>
      <c r="C199" t="s">
        <v>874</v>
      </c>
    </row>
    <row r="200" spans="1:3" x14ac:dyDescent="0.3">
      <c r="A200" s="120" t="s">
        <v>604</v>
      </c>
      <c r="B200" s="120" t="s">
        <v>620</v>
      </c>
      <c r="C200" t="s">
        <v>875</v>
      </c>
    </row>
    <row r="201" spans="1:3" x14ac:dyDescent="0.3">
      <c r="A201" s="120" t="s">
        <v>673</v>
      </c>
      <c r="B201" s="120" t="s">
        <v>621</v>
      </c>
      <c r="C201" t="s">
        <v>876</v>
      </c>
    </row>
    <row r="202" spans="1:3" x14ac:dyDescent="0.3">
      <c r="A202" s="140" t="s">
        <v>674</v>
      </c>
      <c r="B202" s="142" t="s">
        <v>885</v>
      </c>
      <c r="C202" t="s">
        <v>877</v>
      </c>
    </row>
    <row r="203" spans="1:3" x14ac:dyDescent="0.3">
      <c r="A203" s="140" t="s">
        <v>893</v>
      </c>
      <c r="B203" s="142" t="s">
        <v>886</v>
      </c>
      <c r="C203" t="s">
        <v>878</v>
      </c>
    </row>
    <row r="204" spans="1:3" x14ac:dyDescent="0.3">
      <c r="A204" s="140" t="s">
        <v>675</v>
      </c>
      <c r="B204" s="142" t="s">
        <v>887</v>
      </c>
      <c r="C204" t="s">
        <v>879</v>
      </c>
    </row>
    <row r="205" spans="1:3" x14ac:dyDescent="0.3">
      <c r="A205" s="140" t="s">
        <v>676</v>
      </c>
      <c r="B205" s="142" t="s">
        <v>888</v>
      </c>
      <c r="C205" t="s">
        <v>880</v>
      </c>
    </row>
    <row r="206" spans="1:3" x14ac:dyDescent="0.3">
      <c r="A206" s="140" t="s">
        <v>677</v>
      </c>
      <c r="B206" s="142" t="s">
        <v>889</v>
      </c>
      <c r="C206" t="s">
        <v>881</v>
      </c>
    </row>
    <row r="207" spans="1:3" x14ac:dyDescent="0.3">
      <c r="A207" s="140" t="s">
        <v>678</v>
      </c>
      <c r="B207" s="142" t="s">
        <v>890</v>
      </c>
      <c r="C207" t="s">
        <v>882</v>
      </c>
    </row>
    <row r="208" spans="1:3" x14ac:dyDescent="0.3">
      <c r="A208" s="140" t="s">
        <v>679</v>
      </c>
      <c r="B208" s="141" t="s">
        <v>891</v>
      </c>
      <c r="C208" t="s">
        <v>883</v>
      </c>
    </row>
    <row r="209" spans="1:3" x14ac:dyDescent="0.3">
      <c r="A209" t="s">
        <v>61</v>
      </c>
      <c r="C209" t="s">
        <v>884</v>
      </c>
    </row>
  </sheetData>
  <autoFilter ref="A4:D4"/>
  <sortState ref="A2:B180">
    <sortCondition ref="B2:B180"/>
  </sortState>
  <mergeCells count="1">
    <mergeCell ref="C3:D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17</vt:i4>
      </vt:variant>
    </vt:vector>
  </HeadingPairs>
  <TitlesOfParts>
    <vt:vector size="25" baseType="lpstr">
      <vt:lpstr>Processes</vt:lpstr>
      <vt:lpstr>Products</vt:lpstr>
      <vt:lpstr>Onsite Transformation</vt:lpstr>
      <vt:lpstr>Onsite Destruction</vt:lpstr>
      <vt:lpstr>Offsite Transformation</vt:lpstr>
      <vt:lpstr>Offsite Destruction</vt:lpstr>
      <vt:lpstr>Lists</vt:lpstr>
      <vt:lpstr>f-GHG List for Subpart OO</vt:lpstr>
      <vt:lpstr>CASRN</vt:lpstr>
      <vt:lpstr>FGHG_Category</vt:lpstr>
      <vt:lpstr>FGHG_List</vt:lpstr>
      <vt:lpstr>FGHG_List_Long</vt:lpstr>
      <vt:lpstr>http___www.ccdsupport.com_confluence_display_help_Reporting_Form_Instructions</vt:lpstr>
      <vt:lpstr>OffDestFacCount</vt:lpstr>
      <vt:lpstr>OffDestFacList</vt:lpstr>
      <vt:lpstr>OffTransFacCount</vt:lpstr>
      <vt:lpstr>OffTransFacList</vt:lpstr>
      <vt:lpstr>ProcessCount</vt:lpstr>
      <vt:lpstr>ProcessList</vt:lpstr>
      <vt:lpstr>ProductIDCount</vt:lpstr>
      <vt:lpstr>ProductIDList</vt:lpstr>
      <vt:lpstr>Reactant_List</vt:lpstr>
      <vt:lpstr>State_List</vt:lpstr>
      <vt:lpstr>TransIDCount</vt:lpstr>
      <vt:lpstr>TransIDList</vt:lpstr>
    </vt:vector>
  </TitlesOfParts>
  <Company>SAIC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dc:creator>
  <cp:lastModifiedBy>Kazemi, Darren</cp:lastModifiedBy>
  <cp:lastPrinted>2016-02-02T14:48:52Z</cp:lastPrinted>
  <dcterms:created xsi:type="dcterms:W3CDTF">2011-01-25T21:03:22Z</dcterms:created>
  <dcterms:modified xsi:type="dcterms:W3CDTF">2017-01-25T14:21:10Z</dcterms:modified>
</cp:coreProperties>
</file>