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dc.gov\project\CCHIS_NCHS_DHIS\HIS_ALL\Clearance - ERB &amp; OMB\OMB\2020 NHIS Q3 Emergency Package\Version 7 05212020 Back to Emergency\MargoPreview2\"/>
    </mc:Choice>
  </mc:AlternateContent>
  <xr:revisionPtr revIDLastSave="0" documentId="13_ncr:1_{7B8F9B27-DADF-438E-907C-C7D44E32010D}" xr6:coauthVersionLast="44" xr6:coauthVersionMax="44" xr10:uidLastSave="{00000000-0000-0000-0000-000000000000}"/>
  <bookViews>
    <workbookView xWindow="-120" yWindow="-120" windowWidth="29040" windowHeight="15840" xr2:uid="{7B889A45-5220-4B26-889A-23B9DD82731A}"/>
  </bookViews>
  <sheets>
    <sheet name="Precision"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7" i="3" l="1"/>
  <c r="E17" i="3"/>
  <c r="F17" i="3"/>
  <c r="G17" i="3"/>
  <c r="H17" i="3"/>
  <c r="I17" i="3"/>
  <c r="J17" i="3"/>
  <c r="K17" i="3"/>
  <c r="L17" i="3"/>
  <c r="M17" i="3"/>
  <c r="N17" i="3"/>
  <c r="N24" i="3" l="1"/>
  <c r="N23" i="3"/>
  <c r="N22" i="3"/>
  <c r="N21" i="3"/>
  <c r="N20" i="3"/>
  <c r="N19" i="3"/>
  <c r="N18" i="3"/>
  <c r="N16" i="3"/>
  <c r="N15" i="3"/>
  <c r="N14" i="3"/>
  <c r="D16" i="3"/>
  <c r="E16" i="3"/>
  <c r="F16" i="3"/>
  <c r="G16" i="3"/>
  <c r="H16" i="3"/>
  <c r="I16" i="3"/>
  <c r="J16" i="3"/>
  <c r="K16" i="3"/>
  <c r="L16" i="3"/>
  <c r="M16" i="3"/>
  <c r="K24" i="3" l="1"/>
  <c r="K23" i="3"/>
  <c r="K22" i="3"/>
  <c r="K21" i="3"/>
  <c r="K20" i="3"/>
  <c r="K19" i="3"/>
  <c r="K18" i="3"/>
  <c r="K15" i="3"/>
  <c r="K14" i="3"/>
  <c r="M20" i="3" l="1"/>
  <c r="L20" i="3"/>
  <c r="J20" i="3"/>
  <c r="I20" i="3"/>
  <c r="H20" i="3"/>
  <c r="G20" i="3"/>
  <c r="F20" i="3"/>
  <c r="E20" i="3"/>
  <c r="D20" i="3"/>
  <c r="M24" i="3"/>
  <c r="M23" i="3"/>
  <c r="M22" i="3"/>
  <c r="M21" i="3"/>
  <c r="M19" i="3"/>
  <c r="M18" i="3"/>
  <c r="M14" i="3"/>
  <c r="M15" i="3"/>
  <c r="E24" i="3"/>
  <c r="E23" i="3"/>
  <c r="E22" i="3"/>
  <c r="E21" i="3"/>
  <c r="E19" i="3"/>
  <c r="E18" i="3"/>
  <c r="E14" i="3"/>
  <c r="E15" i="3"/>
  <c r="L23" i="3" l="1"/>
  <c r="J23" i="3"/>
  <c r="I23" i="3"/>
  <c r="H23" i="3"/>
  <c r="G23" i="3"/>
  <c r="F23" i="3"/>
  <c r="D23" i="3"/>
  <c r="G24" i="3" l="1"/>
  <c r="G22" i="3"/>
  <c r="G21" i="3"/>
  <c r="G19" i="3"/>
  <c r="G18" i="3"/>
  <c r="G14" i="3"/>
  <c r="G15" i="3"/>
  <c r="D19" i="3" l="1"/>
  <c r="F19" i="3"/>
  <c r="H19" i="3"/>
  <c r="I19" i="3"/>
  <c r="J19" i="3"/>
  <c r="L19" i="3"/>
  <c r="L14" i="3" l="1"/>
  <c r="L15" i="3"/>
  <c r="D14" i="3"/>
  <c r="F14" i="3"/>
  <c r="H14" i="3"/>
  <c r="I14" i="3"/>
  <c r="J14" i="3"/>
  <c r="J15" i="3"/>
  <c r="I15" i="3"/>
  <c r="H15" i="3"/>
  <c r="F15" i="3"/>
  <c r="D15" i="3"/>
  <c r="L24" i="3"/>
  <c r="L22" i="3"/>
  <c r="L21" i="3"/>
  <c r="L18" i="3"/>
  <c r="D18" i="3" l="1"/>
  <c r="F18" i="3"/>
  <c r="H18" i="3"/>
  <c r="I18" i="3"/>
  <c r="J18" i="3"/>
  <c r="D21" i="3"/>
  <c r="F21" i="3"/>
  <c r="H21" i="3"/>
  <c r="I21" i="3"/>
  <c r="J21" i="3"/>
  <c r="D22" i="3"/>
  <c r="F22" i="3"/>
  <c r="H22" i="3"/>
  <c r="I22" i="3"/>
  <c r="J22" i="3"/>
  <c r="D24" i="3"/>
  <c r="F24" i="3"/>
  <c r="H24" i="3"/>
  <c r="I24" i="3"/>
  <c r="J24" i="3"/>
</calcChain>
</file>

<file path=xl/sharedStrings.xml><?xml version="1.0" encoding="utf-8"?>
<sst xmlns="http://schemas.openxmlformats.org/spreadsheetml/2006/main" count="39" uniqueCount="36">
  <si>
    <t>VIRAPPCVD_A</t>
  </si>
  <si>
    <t>CANCOVOTH_A</t>
  </si>
  <si>
    <t>HOMECAREDG_A</t>
  </si>
  <si>
    <t>CMPSUPPORT_A</t>
  </si>
  <si>
    <t>Primary estimation variable</t>
  </si>
  <si>
    <t>Variables with prevalence 10%</t>
  </si>
  <si>
    <t>Variables with prevalence 25%</t>
  </si>
  <si>
    <t>Variables with prevalence 30%</t>
  </si>
  <si>
    <t>SUPPORT_A (always)</t>
  </si>
  <si>
    <t>CNTWSOD_A</t>
  </si>
  <si>
    <t>CV were calculated assuming a design effect of 2.5   CV in RED are estimates that would not have met the CV critieria for presention.</t>
  </si>
  <si>
    <t xml:space="preserve"> The table below shows the expected coefficients of variation (CV) for the  estimates for adults and childrens and for smaller samples for subgroups.   CV of 30%  has been used as a threshold by NCHS for presentation criteria.   Current NCHS presentation standards** moved away from CV and are based on exact confidence intervals but were established to be consistent with prior criteria.  The current standards generally allow for more low prevalence estimates to be released.  </t>
  </si>
  <si>
    <t xml:space="preserve">Table 1.  Sample Adults: Coefficients of Variation for estimation variables with varying expected prevalence by expected sample sizes according to covariates </t>
  </si>
  <si>
    <t>Variables with prevalence 5%</t>
  </si>
  <si>
    <t>Any health insurance Age &lt;65 (88%)</t>
  </si>
  <si>
    <t>Employed or recently employed (60%)</t>
  </si>
  <si>
    <t xml:space="preserve"> Current Age &gt; 65 (16%); Office and Administrative Support Occupation (15%) </t>
  </si>
  <si>
    <t>Uninsured adults (11%); Food Preparation and Serving Occupation (9%); Poor or fair health (9%)</t>
  </si>
  <si>
    <t>Asian (6%); Positive Diagnosis for COVID-19 (6%); Education and Library Occupation (5%)</t>
  </si>
  <si>
    <t>Moderate or severe COVID symptoms (2%); Currently undergoing treatment for cancer (2%)</t>
  </si>
  <si>
    <t>Multiple race (3%); Currently undergoing monitoring for cancer (3%)</t>
  </si>
  <si>
    <t xml:space="preserve"> Non-Hispanic Black (13%); Ever had cancer (12%) </t>
  </si>
  <si>
    <t>Variables with prevalence 2%</t>
  </si>
  <si>
    <t>Variables with prevalence 3%</t>
  </si>
  <si>
    <t>Variables with prevalence 20%</t>
  </si>
  <si>
    <t>Variables with prevalence 15%</t>
  </si>
  <si>
    <t>Variables with prevalence 40%</t>
  </si>
  <si>
    <t>Variables with prevalence 45%</t>
  </si>
  <si>
    <t xml:space="preserve">All Adults </t>
  </si>
  <si>
    <t>Design Effect:</t>
  </si>
  <si>
    <t>Expected NHIS sample size July, 2020-December 2021, accounting for a 33% reduction for 2020</t>
  </si>
  <si>
    <t>Examples of covariate subgroups associated with this sample size</t>
  </si>
  <si>
    <t>One or more chronic conditions (50%)</t>
  </si>
  <si>
    <t>Has conditions that increase risk of complications from COVID-19 (33%)</t>
  </si>
  <si>
    <t>Prevalence of estimation variable:</t>
  </si>
  <si>
    <t>Variables with prevalence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</si>
</sst>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2"/>
      <color theme="1"/>
      <name val="Times New Roman"/>
      <family val="1"/>
    </font>
    <font>
      <b/>
      <sz val="12"/>
      <color theme="1"/>
      <name val="Times New Roman"/>
      <family val="1"/>
    </font>
    <font>
      <sz val="12"/>
      <color theme="1"/>
      <name val="Calibri"/>
      <family val="2"/>
      <scheme val="minor"/>
    </font>
    <font>
      <b/>
      <sz val="12"/>
      <color theme="1"/>
      <name val="Calibri"/>
      <family val="2"/>
      <scheme val="minor"/>
    </font>
    <font>
      <i/>
      <sz val="12"/>
      <color theme="1"/>
      <name val="Calibri"/>
      <family val="2"/>
      <scheme val="minor"/>
    </font>
    <font>
      <sz val="12"/>
      <name val="Calibri"/>
      <family val="2"/>
      <scheme val="minor"/>
    </font>
    <font>
      <sz val="12"/>
      <color rgb="FF000000"/>
      <name val="Calibri"/>
      <family val="2"/>
      <scheme val="minor"/>
    </font>
    <font>
      <b/>
      <sz val="14"/>
      <color theme="1"/>
      <name val="Calibri"/>
      <family val="2"/>
      <scheme val="minor"/>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theme="4" tint="0.39997558519241921"/>
      </top>
      <bottom style="thin">
        <color theme="4" tint="0.39997558519241921"/>
      </bottom>
      <diagonal/>
    </border>
  </borders>
  <cellStyleXfs count="2">
    <xf numFmtId="0" fontId="0" fillId="0" borderId="0"/>
    <xf numFmtId="0" fontId="3" fillId="0" borderId="0"/>
  </cellStyleXfs>
  <cellXfs count="45">
    <xf numFmtId="0" fontId="0" fillId="0" borderId="0" xfId="0"/>
    <xf numFmtId="0" fontId="1" fillId="0" borderId="0" xfId="0" applyFont="1" applyAlignment="1">
      <alignment vertical="center"/>
    </xf>
    <xf numFmtId="0" fontId="3" fillId="0" borderId="0" xfId="1"/>
    <xf numFmtId="0" fontId="3" fillId="0" borderId="0" xfId="1" applyAlignment="1">
      <alignment wrapText="1"/>
    </xf>
    <xf numFmtId="2" fontId="3" fillId="0" borderId="0" xfId="1" applyNumberFormat="1"/>
    <xf numFmtId="9" fontId="3" fillId="0" borderId="0" xfId="1" applyNumberFormat="1"/>
    <xf numFmtId="2" fontId="6" fillId="0" borderId="0" xfId="1" applyNumberFormat="1" applyFont="1"/>
    <xf numFmtId="0" fontId="3" fillId="0" borderId="0" xfId="1" applyAlignment="1">
      <alignment horizontal="right"/>
    </xf>
    <xf numFmtId="9" fontId="3" fillId="0" borderId="0" xfId="1" applyNumberFormat="1" applyFill="1"/>
    <xf numFmtId="3" fontId="3" fillId="0" borderId="0" xfId="1" applyNumberFormat="1"/>
    <xf numFmtId="0" fontId="3" fillId="0" borderId="0" xfId="1" applyFill="1"/>
    <xf numFmtId="0" fontId="1" fillId="0" borderId="0" xfId="1" applyFont="1" applyBorder="1"/>
    <xf numFmtId="0" fontId="1" fillId="0" borderId="0" xfId="1" applyFont="1" applyFill="1"/>
    <xf numFmtId="3" fontId="1" fillId="0" borderId="0" xfId="1" applyNumberFormat="1" applyFont="1"/>
    <xf numFmtId="0" fontId="1" fillId="0" borderId="0" xfId="1" applyFont="1"/>
    <xf numFmtId="0" fontId="2" fillId="0" borderId="0" xfId="1" applyFont="1" applyFill="1"/>
    <xf numFmtId="0" fontId="1" fillId="0" borderId="0" xfId="0" applyFont="1" applyFill="1" applyAlignment="1">
      <alignment vertical="center"/>
    </xf>
    <xf numFmtId="0" fontId="1" fillId="0" borderId="0" xfId="1" applyFont="1" applyFill="1" applyAlignment="1">
      <alignment horizontal="left" vertical="top" wrapText="1"/>
    </xf>
    <xf numFmtId="0" fontId="3" fillId="0" borderId="0" xfId="1" applyFill="1" applyAlignment="1">
      <alignment horizontal="left" vertical="top" wrapText="1"/>
    </xf>
    <xf numFmtId="0" fontId="3" fillId="0" borderId="0" xfId="1" applyFill="1" applyAlignment="1">
      <alignment horizontal="left" vertical="top" wrapText="1"/>
    </xf>
    <xf numFmtId="0" fontId="3" fillId="0" borderId="0" xfId="1" applyFill="1" applyAlignment="1">
      <alignment wrapText="1"/>
    </xf>
    <xf numFmtId="2" fontId="3" fillId="0" borderId="0" xfId="1" applyNumberFormat="1" applyAlignment="1">
      <alignment wrapText="1"/>
    </xf>
    <xf numFmtId="0" fontId="1" fillId="0" borderId="0" xfId="1" applyNumberFormat="1" applyFont="1" applyFill="1" applyBorder="1" applyAlignment="1"/>
    <xf numFmtId="0" fontId="1" fillId="0" borderId="2" xfId="0" applyFont="1" applyFill="1" applyBorder="1" applyAlignment="1">
      <alignment vertical="center"/>
    </xf>
    <xf numFmtId="0" fontId="1" fillId="0" borderId="2" xfId="1" applyNumberFormat="1" applyFont="1" applyFill="1" applyBorder="1" applyAlignment="1"/>
    <xf numFmtId="0" fontId="3" fillId="0" borderId="0" xfId="1" applyFont="1" applyFill="1" applyBorder="1" applyAlignment="1">
      <alignment horizontal="left" vertical="top" wrapText="1"/>
    </xf>
    <xf numFmtId="0" fontId="3" fillId="0" borderId="0" xfId="1" applyFont="1" applyBorder="1" applyAlignment="1">
      <alignment wrapText="1"/>
    </xf>
    <xf numFmtId="0" fontId="3" fillId="0" borderId="0" xfId="1" applyFont="1" applyFill="1" applyBorder="1" applyAlignment="1">
      <alignment wrapText="1"/>
    </xf>
    <xf numFmtId="3" fontId="3" fillId="0" borderId="0" xfId="1" applyNumberFormat="1" applyFont="1" applyBorder="1" applyAlignment="1">
      <alignment wrapText="1"/>
    </xf>
    <xf numFmtId="0" fontId="7" fillId="0" borderId="0" xfId="0" applyFont="1" applyBorder="1" applyAlignment="1">
      <alignment vertical="center" wrapText="1"/>
    </xf>
    <xf numFmtId="0" fontId="4" fillId="0" borderId="0" xfId="1" applyFont="1" applyFill="1" applyBorder="1" applyAlignment="1">
      <alignment wrapText="1"/>
    </xf>
    <xf numFmtId="0" fontId="3" fillId="0" borderId="0" xfId="1" applyNumberFormat="1" applyFont="1" applyFill="1" applyBorder="1" applyAlignment="1">
      <alignment wrapText="1"/>
    </xf>
    <xf numFmtId="0" fontId="3" fillId="0" borderId="0" xfId="0" applyFont="1" applyFill="1" applyBorder="1" applyAlignment="1">
      <alignment vertical="center" wrapText="1"/>
    </xf>
    <xf numFmtId="0" fontId="1" fillId="0" borderId="0" xfId="0" applyFont="1" applyFill="1" applyBorder="1" applyAlignment="1">
      <alignment vertical="center"/>
    </xf>
    <xf numFmtId="3" fontId="3" fillId="0" borderId="0" xfId="1" applyNumberFormat="1" applyAlignment="1">
      <alignment wrapText="1"/>
    </xf>
    <xf numFmtId="0" fontId="3" fillId="0" borderId="0" xfId="1" applyFill="1" applyAlignment="1">
      <alignment horizontal="left" vertical="top" wrapText="1"/>
    </xf>
    <xf numFmtId="0" fontId="3" fillId="0" borderId="0" xfId="1" applyFont="1" applyAlignment="1">
      <alignment horizontal="left" wrapText="1"/>
    </xf>
    <xf numFmtId="0" fontId="8" fillId="0" borderId="0" xfId="1" applyFont="1" applyBorder="1" applyAlignment="1">
      <alignment wrapText="1"/>
    </xf>
    <xf numFmtId="0" fontId="5" fillId="0" borderId="0" xfId="1" applyFont="1" applyFill="1" applyBorder="1" applyAlignment="1">
      <alignment vertical="top" wrapText="1"/>
    </xf>
    <xf numFmtId="0" fontId="5" fillId="0" borderId="0" xfId="1" applyFont="1" applyBorder="1" applyAlignment="1">
      <alignment horizontal="center" vertical="top" wrapText="1"/>
    </xf>
    <xf numFmtId="0" fontId="5" fillId="0" borderId="0" xfId="1" applyFont="1" applyFill="1" applyBorder="1" applyAlignment="1">
      <alignment horizontal="center" vertical="top" wrapText="1"/>
    </xf>
    <xf numFmtId="0" fontId="5" fillId="0" borderId="0" xfId="1" applyFont="1" applyAlignment="1">
      <alignment vertical="top" wrapText="1"/>
    </xf>
    <xf numFmtId="3" fontId="3" fillId="0" borderId="0" xfId="1" applyNumberFormat="1" applyFill="1" applyBorder="1" applyAlignment="1">
      <alignment horizontal="right"/>
    </xf>
    <xf numFmtId="3" fontId="3" fillId="0" borderId="0" xfId="1" applyNumberFormat="1" applyBorder="1" applyAlignment="1">
      <alignment wrapText="1"/>
    </xf>
    <xf numFmtId="0" fontId="8" fillId="0" borderId="1" xfId="1" applyFont="1" applyFill="1" applyBorder="1" applyAlignment="1">
      <alignment horizontal="center" vertical="top"/>
    </xf>
  </cellXfs>
  <cellStyles count="2">
    <cellStyle name="Normal" xfId="0" builtinId="0"/>
    <cellStyle name="Normal 2" xfId="1" xr:uid="{D0114D61-8C04-40E0-B8BF-5FEFA6F34F89}"/>
  </cellStyles>
  <dxfs count="10">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1D658-7D8D-4D73-AF54-60FCDA674EDD}">
  <dimension ref="A1:Q36"/>
  <sheetViews>
    <sheetView tabSelected="1" zoomScale="75" zoomScaleNormal="75" workbookViewId="0">
      <selection sqref="A1:M3"/>
    </sheetView>
  </sheetViews>
  <sheetFormatPr defaultColWidth="11.5703125" defaultRowHeight="15.75" x14ac:dyDescent="0.25"/>
  <cols>
    <col min="1" max="1" width="37" style="26" customWidth="1"/>
    <col min="2" max="2" width="28.42578125" style="14" hidden="1" customWidth="1"/>
    <col min="3" max="3" width="20.42578125" style="2" customWidth="1"/>
    <col min="4" max="5" width="18" style="2" customWidth="1"/>
    <col min="6" max="6" width="16.85546875" style="2" customWidth="1"/>
    <col min="7" max="8" width="20.85546875" style="2" customWidth="1"/>
    <col min="9" max="9" width="15" style="2" customWidth="1"/>
    <col min="10" max="11" width="13.140625" style="2" customWidth="1"/>
    <col min="12" max="12" width="15.5703125" style="2" customWidth="1"/>
    <col min="13" max="13" width="19.5703125" style="3" customWidth="1"/>
    <col min="14" max="14" width="15.5703125" style="3" customWidth="1"/>
    <col min="15" max="16384" width="11.5703125" style="2"/>
  </cols>
  <sheetData>
    <row r="1" spans="1:14" s="10" customFormat="1" x14ac:dyDescent="0.25">
      <c r="A1" s="35" t="s">
        <v>11</v>
      </c>
      <c r="B1" s="35"/>
      <c r="C1" s="35"/>
      <c r="D1" s="35"/>
      <c r="E1" s="35"/>
      <c r="F1" s="35"/>
      <c r="G1" s="35"/>
      <c r="H1" s="35"/>
      <c r="I1" s="35"/>
      <c r="J1" s="35"/>
      <c r="K1" s="35"/>
      <c r="L1" s="35"/>
      <c r="M1" s="35"/>
      <c r="N1" s="20"/>
    </row>
    <row r="2" spans="1:14" s="10" customFormat="1" x14ac:dyDescent="0.25">
      <c r="A2" s="35"/>
      <c r="B2" s="35"/>
      <c r="C2" s="35"/>
      <c r="D2" s="35"/>
      <c r="E2" s="35"/>
      <c r="F2" s="35"/>
      <c r="G2" s="35"/>
      <c r="H2" s="35"/>
      <c r="I2" s="35"/>
      <c r="J2" s="35"/>
      <c r="K2" s="35"/>
      <c r="L2" s="35"/>
      <c r="M2" s="35"/>
      <c r="N2" s="20"/>
    </row>
    <row r="3" spans="1:14" s="10" customFormat="1" x14ac:dyDescent="0.25">
      <c r="A3" s="35"/>
      <c r="B3" s="35"/>
      <c r="C3" s="35"/>
      <c r="D3" s="35"/>
      <c r="E3" s="35"/>
      <c r="F3" s="35"/>
      <c r="G3" s="35"/>
      <c r="H3" s="35"/>
      <c r="I3" s="35"/>
      <c r="J3" s="35"/>
      <c r="K3" s="35"/>
      <c r="L3" s="35"/>
      <c r="M3" s="35"/>
      <c r="N3" s="20"/>
    </row>
    <row r="4" spans="1:14" s="10" customFormat="1" x14ac:dyDescent="0.25">
      <c r="A4" s="25"/>
      <c r="B4" s="17"/>
      <c r="C4" s="18"/>
      <c r="D4" s="18"/>
      <c r="E4" s="19"/>
      <c r="F4" s="18"/>
      <c r="G4" s="18"/>
      <c r="H4" s="18"/>
      <c r="I4" s="18"/>
      <c r="J4" s="19"/>
      <c r="K4" s="19"/>
      <c r="M4" s="20"/>
      <c r="N4" s="20"/>
    </row>
    <row r="5" spans="1:14" s="10" customFormat="1" x14ac:dyDescent="0.25">
      <c r="A5" s="35" t="s">
        <v>10</v>
      </c>
      <c r="B5" s="35"/>
      <c r="C5" s="35"/>
      <c r="D5" s="35"/>
      <c r="E5" s="35"/>
      <c r="F5" s="35"/>
      <c r="G5" s="35"/>
      <c r="H5" s="35"/>
      <c r="I5" s="35"/>
      <c r="J5" s="35"/>
      <c r="K5" s="35"/>
      <c r="M5" s="20"/>
      <c r="N5" s="20"/>
    </row>
    <row r="7" spans="1:14" x14ac:dyDescent="0.25">
      <c r="A7" s="36" t="s">
        <v>12</v>
      </c>
      <c r="B7" s="36"/>
      <c r="C7" s="36"/>
      <c r="D7" s="36"/>
      <c r="E7" s="36"/>
      <c r="F7" s="36"/>
      <c r="G7" s="36"/>
      <c r="H7" s="36"/>
      <c r="I7" s="36"/>
      <c r="J7" s="36"/>
      <c r="K7" s="36"/>
      <c r="L7" s="36"/>
      <c r="M7" s="36"/>
    </row>
    <row r="9" spans="1:14" x14ac:dyDescent="0.25">
      <c r="B9" s="11"/>
    </row>
    <row r="10" spans="1:14" s="10" customFormat="1" ht="27" customHeight="1" x14ac:dyDescent="0.25">
      <c r="A10" s="27"/>
      <c r="B10" s="12"/>
      <c r="C10" s="20"/>
      <c r="D10" s="44" t="s">
        <v>30</v>
      </c>
      <c r="E10" s="44"/>
      <c r="F10" s="44"/>
      <c r="G10" s="44"/>
      <c r="H10" s="44"/>
      <c r="I10" s="44"/>
      <c r="J10" s="44"/>
      <c r="K10" s="44"/>
      <c r="L10" s="44"/>
      <c r="M10" s="44"/>
      <c r="N10" s="44"/>
    </row>
    <row r="11" spans="1:14" s="9" customFormat="1" x14ac:dyDescent="0.25">
      <c r="A11" s="28"/>
      <c r="B11" s="13"/>
      <c r="C11" s="34"/>
      <c r="D11" s="42">
        <v>36000</v>
      </c>
      <c r="E11" s="42">
        <v>32000</v>
      </c>
      <c r="F11" s="42">
        <v>22000</v>
      </c>
      <c r="G11" s="42">
        <v>18000</v>
      </c>
      <c r="H11" s="42">
        <v>12000</v>
      </c>
      <c r="I11" s="42">
        <v>5500</v>
      </c>
      <c r="J11" s="42">
        <v>4500</v>
      </c>
      <c r="K11" s="42">
        <v>3200</v>
      </c>
      <c r="L11" s="42">
        <v>2000</v>
      </c>
      <c r="M11" s="43">
        <v>1000</v>
      </c>
      <c r="N11" s="43">
        <v>500</v>
      </c>
    </row>
    <row r="12" spans="1:14" ht="18.75" x14ac:dyDescent="0.3">
      <c r="A12" s="37" t="s">
        <v>34</v>
      </c>
      <c r="C12" s="7" t="s">
        <v>29</v>
      </c>
      <c r="D12" s="7">
        <v>2.5</v>
      </c>
      <c r="E12" s="7">
        <v>2.5</v>
      </c>
      <c r="F12" s="7">
        <v>2.5</v>
      </c>
      <c r="G12" s="7">
        <v>2.5</v>
      </c>
      <c r="H12" s="7">
        <v>2.5</v>
      </c>
      <c r="I12" s="7">
        <v>2.5</v>
      </c>
      <c r="J12" s="7">
        <v>2.5</v>
      </c>
      <c r="K12" s="7">
        <v>2.5</v>
      </c>
      <c r="L12" s="7">
        <v>2.5</v>
      </c>
      <c r="M12" s="3">
        <v>2.5</v>
      </c>
      <c r="N12" s="3">
        <v>2.5</v>
      </c>
    </row>
    <row r="13" spans="1:14" x14ac:dyDescent="0.25">
      <c r="B13" s="14" t="s">
        <v>4</v>
      </c>
      <c r="C13" s="4"/>
    </row>
    <row r="14" spans="1:14" x14ac:dyDescent="0.25">
      <c r="A14" s="29" t="s">
        <v>22</v>
      </c>
      <c r="B14" s="16" t="s">
        <v>2</v>
      </c>
      <c r="C14" s="5">
        <v>0.02</v>
      </c>
      <c r="D14" s="6">
        <f>((SQRT($C14*(1-$C14)/(D$11/D$12)))/$C14)*100</f>
        <v>5.833333333333333</v>
      </c>
      <c r="E14" s="6">
        <f>((SQRT($C14*(1-$C14)/(E$11/E$12)))/$C14)*100</f>
        <v>6.1871843353822902</v>
      </c>
      <c r="F14" s="6">
        <f>((SQRT($C14*(1-$C14)/(F$11/F$12)))/$C14)*100</f>
        <v>7.4620250724463659</v>
      </c>
      <c r="G14" s="6">
        <f>((SQRT($C14*(1-$C14)/(G$11/G$12)))/$C14)*100</f>
        <v>8.2495791138430548</v>
      </c>
      <c r="H14" s="6">
        <f>((SQRT($C14*(1-$C14)/(H$11/H$12)))/$C14)*100</f>
        <v>10.103629710818449</v>
      </c>
      <c r="I14" s="6">
        <f>((SQRT($C14*(1-$C14)/(I$11/I$12)))/$C14)*100</f>
        <v>14.924050144892732</v>
      </c>
      <c r="J14" s="6">
        <f>((SQRT($C14*(1-$C14)/(J$11/J$12)))/$C14)*100</f>
        <v>16.49915822768611</v>
      </c>
      <c r="K14" s="6">
        <f>((SQRT($C14*(1-$C14)/(K$11/K$12)))/$C14)*100</f>
        <v>19.565594803123158</v>
      </c>
      <c r="L14" s="6">
        <f>((SQRT($C14*(1-$C14)/(L$11/L$12)))/$C14)*100</f>
        <v>24.748737341529161</v>
      </c>
      <c r="M14" s="6">
        <f>((SQRT($C14*(1-$C14)/(M$11/M$12)))/$C14)*100</f>
        <v>35</v>
      </c>
      <c r="N14" s="6">
        <f>((SQRT($C14*(1-$C14)/(N$11/N$12)))/$C14)*100</f>
        <v>49.497474683058321</v>
      </c>
    </row>
    <row r="15" spans="1:14" x14ac:dyDescent="0.25">
      <c r="A15" s="29" t="s">
        <v>23</v>
      </c>
      <c r="B15" s="23" t="s">
        <v>1</v>
      </c>
      <c r="C15" s="8">
        <v>0.03</v>
      </c>
      <c r="D15" s="6">
        <f>((SQRT($C15*(1-$C15)/(D$11/D$12)))/$C15)*100</f>
        <v>4.7385339192311058</v>
      </c>
      <c r="E15" s="6">
        <f>((SQRT($C15*(1-$C15)/(E$11/E$12)))/$C15)*100</f>
        <v>5.0259742007561741</v>
      </c>
      <c r="F15" s="6">
        <f>((SQRT($C15*(1-$C15)/(F$11/F$12)))/$C15)*100</f>
        <v>6.0615529563325801</v>
      </c>
      <c r="G15" s="6">
        <f>((SQRT($C15*(1-$C15)/(G$11/G$12)))/$C15)*100</f>
        <v>6.7012989343415663</v>
      </c>
      <c r="H15" s="6">
        <f>((SQRT($C15*(1-$C15)/(H$11/H$12)))/$C15)*100</f>
        <v>8.2073815014967533</v>
      </c>
      <c r="I15" s="6">
        <f>((SQRT($C15*(1-$C15)/(I$11/I$12)))/$C15)*100</f>
        <v>12.12310591266516</v>
      </c>
      <c r="J15" s="6">
        <f>((SQRT($C15*(1-$C15)/(J$11/J$12)))/$C15)*100</f>
        <v>13.402597868683133</v>
      </c>
      <c r="K15" s="6">
        <f>((SQRT($C15*(1-$C15)/(K$11/K$12)))/$C15)*100</f>
        <v>15.893525935633877</v>
      </c>
      <c r="L15" s="6">
        <f>((SQRT($C15*(1-$C15)/(L$11/L$12)))/$C15)*100</f>
        <v>20.103896803024696</v>
      </c>
      <c r="M15" s="6">
        <f>((SQRT($C15*(1-$C15)/(M$11/M$12)))/$C15)*100</f>
        <v>28.431203515386631</v>
      </c>
      <c r="N15" s="6">
        <f>((SQRT($C15*(1-$C15)/(N$11/N$12)))/$C15)*100</f>
        <v>40.207793606049393</v>
      </c>
    </row>
    <row r="16" spans="1:14" x14ac:dyDescent="0.25">
      <c r="A16" s="26" t="s">
        <v>13</v>
      </c>
      <c r="B16" s="33"/>
      <c r="C16" s="8">
        <v>0.05</v>
      </c>
      <c r="D16" s="6">
        <f>((SQRT($C16*(1-$C16)/(D$11/D$12)))/$C16)*100</f>
        <v>3.6324157862838944</v>
      </c>
      <c r="E16" s="6">
        <f>((SQRT($C16*(1-$C16)/(E$11/E$12)))/$C16)*100</f>
        <v>3.8527587518556103</v>
      </c>
      <c r="F16" s="6">
        <f>((SQRT($C16*(1-$C16)/(F$11/F$12)))/$C16)*100</f>
        <v>4.6466018864229257</v>
      </c>
      <c r="G16" s="6">
        <f>((SQRT($C16*(1-$C16)/(G$11/G$12)))/$C16)*100</f>
        <v>5.1370116691408132</v>
      </c>
      <c r="H16" s="6">
        <f>((SQRT($C16*(1-$C16)/(H$11/H$12)))/$C16)*100</f>
        <v>6.2915286960589585</v>
      </c>
      <c r="I16" s="6">
        <f>((SQRT($C16*(1-$C16)/(I$11/I$12)))/$C16)*100</f>
        <v>9.2932037728458514</v>
      </c>
      <c r="J16" s="6">
        <f>((SQRT($C16*(1-$C16)/(J$11/J$12)))/$C16)*100</f>
        <v>10.274023338281626</v>
      </c>
      <c r="K16" s="6">
        <f>((SQRT($C16*(1-$C16)/(K$11/K$12)))/$C16)*100</f>
        <v>12.183492931011203</v>
      </c>
      <c r="L16" s="6">
        <f>((SQRT($C16*(1-$C16)/(L$11/L$12)))/$C16)*100</f>
        <v>15.411035007422441</v>
      </c>
      <c r="M16" s="6">
        <f>((SQRT($C16*(1-$C16)/(M$11/M$12)))/$C16)*100</f>
        <v>21.794494717703365</v>
      </c>
      <c r="N16" s="6">
        <f>((SQRT($C16*(1-$C16)/(N$11/N$12)))/$C16)*100</f>
        <v>30.822070014844883</v>
      </c>
    </row>
    <row r="17" spans="1:17" x14ac:dyDescent="0.25">
      <c r="A17" s="26" t="s">
        <v>35</v>
      </c>
      <c r="B17" s="33"/>
      <c r="C17" s="8">
        <v>7.0000000000000007E-2</v>
      </c>
      <c r="D17" s="6">
        <f>((SQRT($C17*(1-$C17)/(D$11/D$12)))/$C17)*100</f>
        <v>3.0374644814697791</v>
      </c>
      <c r="E17" s="6">
        <f>((SQRT($C17*(1-$C17)/(E$11/E$12)))/$C17)*100</f>
        <v>3.2217175986908422</v>
      </c>
      <c r="F17" s="6">
        <f>((SQRT($C17*(1-$C17)/(F$11/F$12)))/$C17)*100</f>
        <v>3.8855376201244782</v>
      </c>
      <c r="G17" s="6">
        <f>((SQRT($C17*(1-$C17)/(G$11/G$12)))/$C17)*100</f>
        <v>4.2956234649211229</v>
      </c>
      <c r="H17" s="6">
        <f>((SQRT($C17*(1-$C17)/(H$11/H$12)))/$C17)*100</f>
        <v>5.2610428080915126</v>
      </c>
      <c r="I17" s="6">
        <f>((SQRT($C17*(1-$C17)/(I$11/I$12)))/$C17)*100</f>
        <v>7.7710752402489565</v>
      </c>
      <c r="J17" s="6">
        <f>((SQRT($C17*(1-$C17)/(J$11/J$12)))/$C17)*100</f>
        <v>8.5912469298422458</v>
      </c>
      <c r="K17" s="6">
        <f>((SQRT($C17*(1-$C17)/(K$11/K$12)))/$C17)*100</f>
        <v>10.187965589711364</v>
      </c>
      <c r="L17" s="6">
        <f>((SQRT($C17*(1-$C17)/(L$11/L$12)))/$C17)*100</f>
        <v>12.886870394763369</v>
      </c>
      <c r="M17" s="6">
        <f>((SQRT($C17*(1-$C17)/(M$11/M$12)))/$C17)*100</f>
        <v>18.224786888818677</v>
      </c>
      <c r="N17" s="6">
        <f>((SQRT($C17*(1-$C17)/(N$11/N$12)))/$C17)*100</f>
        <v>25.773740789526737</v>
      </c>
    </row>
    <row r="18" spans="1:17" x14ac:dyDescent="0.25">
      <c r="A18" s="26" t="s">
        <v>5</v>
      </c>
      <c r="B18" s="14" t="s">
        <v>5</v>
      </c>
      <c r="C18" s="5">
        <v>0.1</v>
      </c>
      <c r="D18" s="6">
        <f>((SQRT($C18*(1-$C18)/(D$11/D$12)))/$C18)*100</f>
        <v>2.5</v>
      </c>
      <c r="E18" s="6">
        <f>((SQRT($C18*(1-$C18)/(E$11/E$12)))/$C18)*100</f>
        <v>2.6516504294495533</v>
      </c>
      <c r="F18" s="6">
        <f>((SQRT($C18*(1-$C18)/(F$11/F$12)))/$C18)*100</f>
        <v>3.1980107453341566</v>
      </c>
      <c r="G18" s="6">
        <f>((SQRT($C18*(1-$C18)/(G$11/G$12)))/$C18)*100</f>
        <v>3.5355339059327378</v>
      </c>
      <c r="H18" s="6">
        <f>((SQRT($C18*(1-$C18)/(H$11/H$12)))/$C18)*100</f>
        <v>4.3301270189221936</v>
      </c>
      <c r="I18" s="6">
        <f>((SQRT($C18*(1-$C18)/(I$11/I$12)))/$C18)*100</f>
        <v>6.3960214906683133</v>
      </c>
      <c r="J18" s="6">
        <f>((SQRT($C18*(1-$C18)/(J$11/J$12)))/$C18)*100</f>
        <v>7.0710678118654755</v>
      </c>
      <c r="K18" s="6">
        <f>((SQRT($C18*(1-$C18)/(K$11/K$12)))/$C18)*100</f>
        <v>8.3852549156242109</v>
      </c>
      <c r="L18" s="6">
        <f>((SQRT($C18*(1-$C18)/(L$11/L$12)))/$C18)*100</f>
        <v>10.606601717798213</v>
      </c>
      <c r="M18" s="6">
        <f>((SQRT($C18*(1-$C18)/(M$11/M$12)))/$C18)*100</f>
        <v>15</v>
      </c>
      <c r="N18" s="6">
        <f>((SQRT($C18*(1-$C18)/(N$11/N$12)))/$C18)*100</f>
        <v>21.213203435596427</v>
      </c>
    </row>
    <row r="19" spans="1:17" x14ac:dyDescent="0.25">
      <c r="A19" s="29" t="s">
        <v>24</v>
      </c>
      <c r="B19" s="14" t="s">
        <v>3</v>
      </c>
      <c r="C19" s="5">
        <v>0.2</v>
      </c>
      <c r="D19" s="6">
        <f>((SQRT($C19*(1-$C19)/(D$11/D$12)))/$C19)*100</f>
        <v>1.6666666666666667</v>
      </c>
      <c r="E19" s="6">
        <f>((SQRT($C19*(1-$C19)/(E$11/E$12)))/$C19)*100</f>
        <v>1.7677669529663689</v>
      </c>
      <c r="F19" s="6">
        <f>((SQRT($C19*(1-$C19)/(F$11/F$12)))/$C19)*100</f>
        <v>2.1320071635561044</v>
      </c>
      <c r="G19" s="6">
        <f>((SQRT($C19*(1-$C19)/(G$11/G$12)))/$C19)*100</f>
        <v>2.3570226039551589</v>
      </c>
      <c r="H19" s="6">
        <f>((SQRT($C19*(1-$C19)/(H$11/H$12)))/$C19)*100</f>
        <v>2.8867513459481287</v>
      </c>
      <c r="I19" s="6">
        <f>((SQRT($C19*(1-$C19)/(I$11/I$12)))/$C19)*100</f>
        <v>4.2640143271122088</v>
      </c>
      <c r="J19" s="6">
        <f>((SQRT($C19*(1-$C19)/(J$11/J$12)))/$C19)*100</f>
        <v>4.7140452079103179</v>
      </c>
      <c r="K19" s="6">
        <f>((SQRT($C19*(1-$C19)/(K$11/K$12)))/$C19)*100</f>
        <v>5.5901699437494745</v>
      </c>
      <c r="L19" s="6">
        <f>((SQRT($C19*(1-$C19)/(L$11/L$12)))/$C19)*100</f>
        <v>7.0710678118654755</v>
      </c>
      <c r="M19" s="6">
        <f>((SQRT($C19*(1-$C19)/(M$11/M$12)))/$C19)*100</f>
        <v>10</v>
      </c>
      <c r="N19" s="6">
        <f>((SQRT($C19*(1-$C19)/(N$11/N$12)))/$C19)*100</f>
        <v>14.142135623730951</v>
      </c>
    </row>
    <row r="20" spans="1:17" x14ac:dyDescent="0.25">
      <c r="A20" s="29" t="s">
        <v>25</v>
      </c>
      <c r="B20" s="1" t="s">
        <v>0</v>
      </c>
      <c r="C20" s="5">
        <v>0.15</v>
      </c>
      <c r="D20" s="6">
        <f>((SQRT($C20*(1-$C20)/(D$11/D$12)))/$C20)*100</f>
        <v>1.9837301190396808</v>
      </c>
      <c r="E20" s="6">
        <f>((SQRT($C20*(1-$C20)/(E$11/E$12)))/$C20)*100</f>
        <v>2.1040635288254328</v>
      </c>
      <c r="F20" s="6">
        <f>((SQRT($C20*(1-$C20)/(F$11/F$12)))/$C20)*100</f>
        <v>2.5375960946127618</v>
      </c>
      <c r="G20" s="6">
        <f>((SQRT($C20*(1-$C20)/(G$11/G$12)))/$C20)*100</f>
        <v>2.8054180384339107</v>
      </c>
      <c r="H20" s="6">
        <f>((SQRT($C20*(1-$C20)/(H$11/H$12)))/$C20)*100</f>
        <v>3.4359213546813843</v>
      </c>
      <c r="I20" s="6">
        <f>((SQRT($C20*(1-$C20)/(I$11/I$12)))/$C20)*100</f>
        <v>5.0751921892255236</v>
      </c>
      <c r="J20" s="6">
        <f>((SQRT($C20*(1-$C20)/(J$11/J$12)))/$C20)*100</f>
        <v>5.6108360768678214</v>
      </c>
      <c r="K20" s="6">
        <f>((SQRT($C20*(1-$C20)/(K$11/K$12)))/$C20)*100</f>
        <v>6.6536330927797138</v>
      </c>
      <c r="L20" s="6">
        <f>((SQRT($C20*(1-$C20)/(L$11/L$12)))/$C20)*100</f>
        <v>8.4162541153017312</v>
      </c>
      <c r="M20" s="6">
        <f>((SQRT($C20*(1-$C20)/(M$11/M$12)))/$C20)*100</f>
        <v>11.902380714238085</v>
      </c>
      <c r="N20" s="6">
        <f>((SQRT($C20*(1-$C20)/(N$11/N$12)))/$C20)*100</f>
        <v>16.832508230603462</v>
      </c>
    </row>
    <row r="21" spans="1:17" x14ac:dyDescent="0.25">
      <c r="A21" s="26" t="s">
        <v>6</v>
      </c>
      <c r="B21" s="14" t="s">
        <v>6</v>
      </c>
      <c r="C21" s="5">
        <v>0.25</v>
      </c>
      <c r="D21" s="6">
        <f>((SQRT($C21*(1-$C21)/(D$11/D$12)))/$C21)*100</f>
        <v>1.4433756729740645</v>
      </c>
      <c r="E21" s="6">
        <f>((SQRT($C21*(1-$C21)/(E$11/E$12)))/$C21)*100</f>
        <v>1.5309310892394863</v>
      </c>
      <c r="F21" s="6">
        <f>((SQRT($C21*(1-$C21)/(F$11/F$12)))/$C21)*100</f>
        <v>1.846372364689991</v>
      </c>
      <c r="G21" s="6">
        <f>((SQRT($C21*(1-$C21)/(G$11/G$12)))/$C21)*100</f>
        <v>2.0412414523193152</v>
      </c>
      <c r="H21" s="6">
        <f>((SQRT($C21*(1-$C21)/(H$11/H$12)))/$C21)*100</f>
        <v>2.5</v>
      </c>
      <c r="I21" s="6">
        <f>((SQRT($C21*(1-$C21)/(I$11/I$12)))/$C21)*100</f>
        <v>3.692744729379982</v>
      </c>
      <c r="J21" s="6">
        <f>((SQRT($C21*(1-$C21)/(J$11/J$12)))/$C21)*100</f>
        <v>4.0824829046386304</v>
      </c>
      <c r="K21" s="6">
        <f>((SQRT($C21*(1-$C21)/(K$11/K$12)))/$C21)*100</f>
        <v>4.8412291827592711</v>
      </c>
      <c r="L21" s="6">
        <f>((SQRT($C21*(1-$C21)/(L$11/L$12)))/$C21)*100</f>
        <v>6.1237243569579451</v>
      </c>
      <c r="M21" s="6">
        <f>((SQRT($C21*(1-$C21)/(M$11/M$12)))/$C21)*100</f>
        <v>8.6602540378443873</v>
      </c>
      <c r="N21" s="6">
        <f>((SQRT($C21*(1-$C21)/(N$11/N$12)))/$C21)*100</f>
        <v>12.24744871391589</v>
      </c>
    </row>
    <row r="22" spans="1:17" x14ac:dyDescent="0.25">
      <c r="A22" s="26" t="s">
        <v>7</v>
      </c>
      <c r="B22" s="14" t="s">
        <v>7</v>
      </c>
      <c r="C22" s="5">
        <v>0.3</v>
      </c>
      <c r="D22" s="6">
        <f>((SQRT($C22*(1-$C22)/(D$11/D$12)))/$C22)*100</f>
        <v>1.272937693043289</v>
      </c>
      <c r="E22" s="6">
        <f>((SQRT($C22*(1-$C22)/(E$11/E$12)))/$C22)*100</f>
        <v>1.3501543121683042</v>
      </c>
      <c r="F22" s="6">
        <f>((SQRT($C22*(1-$C22)/(F$11/F$12)))/$C22)*100</f>
        <v>1.6283473681973242</v>
      </c>
      <c r="G22" s="6">
        <f>((SQRT($C22*(1-$C22)/(G$11/G$12)))/$C22)*100</f>
        <v>1.800205749557739</v>
      </c>
      <c r="H22" s="6">
        <f>((SQRT($C22*(1-$C22)/(H$11/H$12)))/$C22)*100</f>
        <v>2.2047927592204921</v>
      </c>
      <c r="I22" s="6">
        <f>((SQRT($C22*(1-$C22)/(I$11/I$12)))/$C22)*100</f>
        <v>3.2566947363946483</v>
      </c>
      <c r="J22" s="6">
        <f>((SQRT($C22*(1-$C22)/(J$11/J$12)))/$C22)*100</f>
        <v>3.6004114991154781</v>
      </c>
      <c r="K22" s="6">
        <f>((SQRT($C22*(1-$C22)/(K$11/K$12)))/$C22)*100</f>
        <v>4.269562819149832</v>
      </c>
      <c r="L22" s="6">
        <f>((SQRT($C22*(1-$C22)/(L$11/L$12)))/$C22)*100</f>
        <v>5.4006172486732167</v>
      </c>
      <c r="M22" s="6">
        <f>((SQRT($C22*(1-$C22)/(M$11/M$12)))/$C22)*100</f>
        <v>7.6376261582597333</v>
      </c>
      <c r="N22" s="6">
        <f>((SQRT($C22*(1-$C22)/(N$11/N$12)))/$C22)*100</f>
        <v>10.801234497346433</v>
      </c>
    </row>
    <row r="23" spans="1:17" x14ac:dyDescent="0.25">
      <c r="A23" s="26" t="s">
        <v>26</v>
      </c>
      <c r="B23" s="24" t="s">
        <v>9</v>
      </c>
      <c r="C23" s="8">
        <v>0.4</v>
      </c>
      <c r="D23" s="6">
        <f>((SQRT($C23*(1-$C23)/(D$11/D$12)))/$C23)*100</f>
        <v>1.0206207261596576</v>
      </c>
      <c r="E23" s="6">
        <f>((SQRT($C23*(1-$C23)/(E$11/E$12)))/$C23)*100</f>
        <v>1.0825317547305484</v>
      </c>
      <c r="F23" s="6">
        <f>((SQRT($C23*(1-$C23)/(F$11/F$12)))/$C23)*100</f>
        <v>1.3055824196677337</v>
      </c>
      <c r="G23" s="6">
        <f>((SQRT($C23*(1-$C23)/(G$11/G$12)))/$C23)*100</f>
        <v>1.4433756729740643</v>
      </c>
      <c r="H23" s="6">
        <f>((SQRT($C23*(1-$C23)/(H$11/H$12)))/$C23)*100</f>
        <v>1.7677669529663689</v>
      </c>
      <c r="I23" s="6">
        <f>((SQRT($C23*(1-$C23)/(I$11/I$12)))/$C23)*100</f>
        <v>2.6111648393354674</v>
      </c>
      <c r="J23" s="6">
        <f>((SQRT($C23*(1-$C23)/(J$11/J$12)))/$C23)*100</f>
        <v>2.8867513459481287</v>
      </c>
      <c r="K23" s="6">
        <f>((SQRT($C23*(1-$C23)/(K$11/K$12)))/$C23)*100</f>
        <v>3.4232659844072879</v>
      </c>
      <c r="L23" s="6">
        <f>((SQRT($C23*(1-$C23)/(L$11/L$12)))/$C23)*100</f>
        <v>4.3301270189221936</v>
      </c>
      <c r="M23" s="6">
        <f>((SQRT($C23*(1-$C23)/(M$11/M$12)))/$C23)*100</f>
        <v>6.1237243569579443</v>
      </c>
      <c r="N23" s="6">
        <f>((SQRT($C23*(1-$C23)/(N$11/N$12)))/$C23)*100</f>
        <v>8.6602540378443873</v>
      </c>
    </row>
    <row r="24" spans="1:17" x14ac:dyDescent="0.25">
      <c r="A24" s="29" t="s">
        <v>27</v>
      </c>
      <c r="B24" s="23" t="s">
        <v>8</v>
      </c>
      <c r="C24" s="8">
        <v>0.45</v>
      </c>
      <c r="D24" s="6">
        <f>((SQRT($C24*(1-$C24)/(D$11/D$12)))/$C24)*100</f>
        <v>0.92128466398761111</v>
      </c>
      <c r="E24" s="6">
        <f>((SQRT($C24*(1-$C24)/(E$11/E$12)))/$C24)*100</f>
        <v>0.97716994996321449</v>
      </c>
      <c r="F24" s="6">
        <f>((SQRT($C24*(1-$C24)/(F$11/F$12)))/$C24)*100</f>
        <v>1.1785113019775793</v>
      </c>
      <c r="G24" s="6">
        <f>((SQRT($C24*(1-$C24)/(G$11/G$12)))/$C24)*100</f>
        <v>1.3028932666176194</v>
      </c>
      <c r="H24" s="6">
        <f>((SQRT($C24*(1-$C24)/(H$11/H$12)))/$C24)*100</f>
        <v>1.5957118462605637</v>
      </c>
      <c r="I24" s="6">
        <f>((SQRT($C24*(1-$C24)/(I$11/I$12)))/$C24)*100</f>
        <v>2.3570226039551585</v>
      </c>
      <c r="J24" s="6">
        <f>((SQRT($C24*(1-$C24)/(J$11/J$12)))/$C24)*100</f>
        <v>2.6057865332352388</v>
      </c>
      <c r="K24" s="6">
        <f>((SQRT($C24*(1-$C24)/(K$11/K$12)))/$C24)*100</f>
        <v>3.0900827029565265</v>
      </c>
      <c r="L24" s="6">
        <f>((SQRT($C24*(1-$C24)/(L$11/L$12)))/$C24)*100</f>
        <v>3.908679799852858</v>
      </c>
      <c r="M24" s="6">
        <f>((SQRT($C24*(1-$C24)/(M$11/M$12)))/$C24)*100</f>
        <v>5.5277079839256666</v>
      </c>
      <c r="N24" s="6">
        <f>((SQRT($C24*(1-$C24)/(N$11/N$12)))/$C24)*100</f>
        <v>7.8173595997057159</v>
      </c>
    </row>
    <row r="25" spans="1:17" x14ac:dyDescent="0.25">
      <c r="B25" s="2"/>
      <c r="M25" s="2"/>
    </row>
    <row r="26" spans="1:17" ht="141.75" x14ac:dyDescent="0.25">
      <c r="B26" s="2"/>
      <c r="C26" s="38" t="s">
        <v>31</v>
      </c>
      <c r="D26" s="39" t="s">
        <v>28</v>
      </c>
      <c r="E26" s="40" t="s">
        <v>14</v>
      </c>
      <c r="F26" s="40" t="s">
        <v>15</v>
      </c>
      <c r="G26" s="40" t="s">
        <v>32</v>
      </c>
      <c r="H26" s="40" t="s">
        <v>33</v>
      </c>
      <c r="I26" s="40" t="s">
        <v>16</v>
      </c>
      <c r="J26" s="40" t="s">
        <v>21</v>
      </c>
      <c r="K26" s="40" t="s">
        <v>17</v>
      </c>
      <c r="L26" s="40" t="s">
        <v>18</v>
      </c>
      <c r="M26" s="41" t="s">
        <v>20</v>
      </c>
      <c r="N26" s="41" t="s">
        <v>19</v>
      </c>
    </row>
    <row r="27" spans="1:17" x14ac:dyDescent="0.25">
      <c r="A27" s="30"/>
      <c r="B27" s="15"/>
    </row>
    <row r="28" spans="1:17" x14ac:dyDescent="0.25">
      <c r="A28" s="31"/>
      <c r="B28" s="22"/>
    </row>
    <row r="29" spans="1:17" x14ac:dyDescent="0.25">
      <c r="A29" s="31"/>
      <c r="B29" s="22"/>
      <c r="M29" s="21"/>
      <c r="N29" s="21"/>
      <c r="O29" s="4"/>
      <c r="P29" s="4"/>
      <c r="Q29" s="4"/>
    </row>
    <row r="30" spans="1:17" x14ac:dyDescent="0.25">
      <c r="A30" s="31"/>
      <c r="B30" s="22"/>
      <c r="D30" s="4"/>
      <c r="E30" s="4"/>
      <c r="F30" s="4"/>
      <c r="G30" s="4"/>
      <c r="H30" s="4"/>
      <c r="I30" s="4"/>
      <c r="J30" s="4"/>
      <c r="K30" s="4"/>
      <c r="L30" s="4"/>
      <c r="M30" s="21"/>
      <c r="N30" s="21"/>
      <c r="O30" s="4"/>
      <c r="P30" s="4"/>
      <c r="Q30" s="4"/>
    </row>
    <row r="31" spans="1:17" x14ac:dyDescent="0.25">
      <c r="A31" s="32"/>
      <c r="B31" s="16"/>
      <c r="D31" s="4"/>
      <c r="E31" s="4"/>
      <c r="F31" s="4"/>
      <c r="G31" s="4"/>
      <c r="H31" s="4"/>
      <c r="I31" s="4"/>
      <c r="J31" s="4"/>
      <c r="K31" s="4"/>
      <c r="L31" s="4"/>
      <c r="M31" s="21"/>
      <c r="N31" s="21"/>
      <c r="O31" s="4"/>
      <c r="P31" s="4"/>
      <c r="Q31" s="4"/>
    </row>
    <row r="32" spans="1:17" x14ac:dyDescent="0.25">
      <c r="B32" s="2"/>
      <c r="D32" s="4"/>
      <c r="E32" s="4"/>
      <c r="F32" s="4"/>
      <c r="G32" s="4"/>
      <c r="H32" s="4"/>
      <c r="I32" s="4"/>
      <c r="J32" s="4"/>
      <c r="K32" s="4"/>
      <c r="L32" s="4"/>
      <c r="M32" s="21"/>
      <c r="N32" s="21"/>
      <c r="O32" s="4"/>
      <c r="P32" s="4"/>
      <c r="Q32" s="4"/>
    </row>
    <row r="33" spans="1:17" x14ac:dyDescent="0.25">
      <c r="A33" s="32"/>
      <c r="B33" s="16"/>
      <c r="D33" s="4"/>
      <c r="E33" s="4"/>
      <c r="F33" s="4"/>
      <c r="G33" s="4"/>
      <c r="H33" s="4"/>
      <c r="I33" s="4"/>
      <c r="J33" s="4"/>
      <c r="K33" s="4"/>
      <c r="L33" s="4"/>
      <c r="M33" s="21"/>
      <c r="N33" s="21"/>
      <c r="O33" s="4"/>
      <c r="P33" s="4"/>
      <c r="Q33" s="4"/>
    </row>
    <row r="34" spans="1:17" x14ac:dyDescent="0.25">
      <c r="A34" s="27"/>
      <c r="B34" s="12"/>
      <c r="D34" s="4"/>
      <c r="E34" s="4"/>
      <c r="F34" s="4"/>
      <c r="G34" s="4"/>
      <c r="H34" s="4"/>
      <c r="I34" s="4"/>
      <c r="J34" s="4"/>
      <c r="K34" s="4"/>
      <c r="L34" s="4"/>
      <c r="M34" s="21"/>
      <c r="N34" s="21"/>
      <c r="O34" s="4"/>
      <c r="P34" s="4"/>
      <c r="Q34" s="4"/>
    </row>
    <row r="35" spans="1:17" x14ac:dyDescent="0.25">
      <c r="D35" s="4"/>
      <c r="E35" s="4"/>
      <c r="F35" s="4"/>
      <c r="G35" s="4"/>
      <c r="H35" s="4"/>
      <c r="I35" s="4"/>
      <c r="J35" s="4"/>
      <c r="K35" s="4"/>
      <c r="L35" s="4"/>
      <c r="M35" s="21"/>
      <c r="N35" s="21"/>
      <c r="O35" s="4"/>
      <c r="P35" s="4"/>
      <c r="Q35" s="4"/>
    </row>
    <row r="36" spans="1:17" x14ac:dyDescent="0.25">
      <c r="D36" s="4"/>
      <c r="E36" s="4"/>
      <c r="F36" s="4"/>
      <c r="G36" s="4"/>
      <c r="H36" s="4"/>
      <c r="I36" s="4"/>
      <c r="J36" s="4"/>
      <c r="K36" s="4"/>
      <c r="L36" s="4"/>
    </row>
  </sheetData>
  <mergeCells count="4">
    <mergeCell ref="A5:K5"/>
    <mergeCell ref="A7:M7"/>
    <mergeCell ref="A1:M3"/>
    <mergeCell ref="D10:N10"/>
  </mergeCells>
  <conditionalFormatting sqref="M21:N22 H24:N24 D21:E24 J19:J23 F21:K22 F23:F24 D20:J20 D18:K19 L18:L23 M18:N19 D14:N17">
    <cfRule type="cellIs" dxfId="9" priority="37" operator="greaterThanOrEqual">
      <formula>30</formula>
    </cfRule>
  </conditionalFormatting>
  <conditionalFormatting sqref="G24">
    <cfRule type="cellIs" dxfId="8" priority="32" operator="greaterThanOrEqual">
      <formula>30</formula>
    </cfRule>
  </conditionalFormatting>
  <conditionalFormatting sqref="H23:J23">
    <cfRule type="cellIs" dxfId="7" priority="25" operator="greaterThanOrEqual">
      <formula>30</formula>
    </cfRule>
  </conditionalFormatting>
  <conditionalFormatting sqref="G23">
    <cfRule type="cellIs" dxfId="6" priority="24" operator="greaterThanOrEqual">
      <formula>30</formula>
    </cfRule>
  </conditionalFormatting>
  <conditionalFormatting sqref="M23">
    <cfRule type="cellIs" dxfId="5" priority="18" operator="greaterThanOrEqual">
      <formula>30</formula>
    </cfRule>
  </conditionalFormatting>
  <conditionalFormatting sqref="M20">
    <cfRule type="cellIs" dxfId="4" priority="15" operator="greaterThanOrEqual">
      <formula>30</formula>
    </cfRule>
  </conditionalFormatting>
  <conditionalFormatting sqref="K23">
    <cfRule type="cellIs" dxfId="3" priority="12" operator="greaterThanOrEqual">
      <formula>30</formula>
    </cfRule>
  </conditionalFormatting>
  <conditionalFormatting sqref="K20">
    <cfRule type="cellIs" dxfId="2" priority="11" operator="greaterThanOrEqual">
      <formula>30</formula>
    </cfRule>
  </conditionalFormatting>
  <conditionalFormatting sqref="N23">
    <cfRule type="cellIs" dxfId="1" priority="2" operator="greaterThanOrEqual">
      <formula>30</formula>
    </cfRule>
  </conditionalFormatting>
  <conditionalFormatting sqref="N20">
    <cfRule type="cellIs" dxfId="0" priority="1" operator="greaterThanOrEqual">
      <formula>30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E11798AB5217849912631DAF75A3B79" ma:contentTypeVersion="11" ma:contentTypeDescription="Create a new document." ma:contentTypeScope="" ma:versionID="dff4998d8fb248021fc585d5b3c67822">
  <xsd:schema xmlns:xsd="http://www.w3.org/2001/XMLSchema" xmlns:xs="http://www.w3.org/2001/XMLSchema" xmlns:p="http://schemas.microsoft.com/office/2006/metadata/properties" xmlns:ns3="a0d95979-b78d-4456-a83d-a4e89158df7f" xmlns:ns4="508508a9-2d59-4074-9a0f-ccfddcb81bc1" targetNamespace="http://schemas.microsoft.com/office/2006/metadata/properties" ma:root="true" ma:fieldsID="e6a972c8d3a7c13541f000b3f1c0705c" ns3:_="" ns4:_="">
    <xsd:import namespace="a0d95979-b78d-4456-a83d-a4e89158df7f"/>
    <xsd:import namespace="508508a9-2d59-4074-9a0f-ccfddcb81bc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d95979-b78d-4456-a83d-a4e89158df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8508a9-2d59-4074-9a0f-ccfddcb81b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247C44-8C01-4747-91F4-65743BEEDE26}">
  <ds:schemaRefs>
    <ds:schemaRef ds:uri="http://schemas.microsoft.com/sharepoint/v3/contenttype/forms"/>
  </ds:schemaRefs>
</ds:datastoreItem>
</file>

<file path=customXml/itemProps2.xml><?xml version="1.0" encoding="utf-8"?>
<ds:datastoreItem xmlns:ds="http://schemas.openxmlformats.org/officeDocument/2006/customXml" ds:itemID="{F7EAF57D-30B6-4695-9A8A-109D0D02B096}">
  <ds:schemaRefs>
    <ds:schemaRef ds:uri="http://purl.org/dc/elements/1.1/"/>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dcmitype/"/>
    <ds:schemaRef ds:uri="http://purl.org/dc/terms/"/>
    <ds:schemaRef ds:uri="a0d95979-b78d-4456-a83d-a4e89158df7f"/>
    <ds:schemaRef ds:uri="http://schemas.microsoft.com/office/infopath/2007/PartnerControls"/>
    <ds:schemaRef ds:uri="508508a9-2d59-4074-9a0f-ccfddcb81bc1"/>
  </ds:schemaRefs>
</ds:datastoreItem>
</file>

<file path=customXml/itemProps3.xml><?xml version="1.0" encoding="utf-8"?>
<ds:datastoreItem xmlns:ds="http://schemas.openxmlformats.org/officeDocument/2006/customXml" ds:itemID="{7E3286E6-CE7F-41B3-9CB9-37C6F47355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d95979-b78d-4456-a83d-a4e89158df7f"/>
    <ds:schemaRef ds:uri="508508a9-2d59-4074-9a0f-ccfddcb81b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Precision</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Simile, Catherine M. (CDC/DDPHSS/NCHS/DHIS)</dc:creator>
  <cp:lastModifiedBy>Blumberg, Stephen J. (CDC/OPHSS/NCHS)</cp:lastModifiedBy>
  <cp:lastPrinted>2020-05-27T12:22:11Z</cp:lastPrinted>
  <dcterms:created xsi:type="dcterms:W3CDTF">2020-05-21T18:03:20Z</dcterms:created>
  <dcterms:modified xsi:type="dcterms:W3CDTF">2020-06-03T01:18:49Z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iteId">
    <vt:lpwstr>9ce70869-60db-44fd-abe8-d2767077fc8f</vt:lpwstr>
  </property>
  <property fmtid="{D5CDD505-2E9C-101B-9397-08002B2CF9AE}" pid="4" name="MSIP_Label_7b94a7b8-f06c-4dfe-bdcc-9b548fd58c31_Owner">
    <vt:lpwstr>cus4@cdc.gov</vt:lpwstr>
  </property>
  <property fmtid="{D5CDD505-2E9C-101B-9397-08002B2CF9AE}" pid="5" name="MSIP_Label_7b94a7b8-f06c-4dfe-bdcc-9b548fd58c31_SetDate">
    <vt:lpwstr>2020-05-21T18:04:02.4912234Z</vt:lpwstr>
  </property>
  <property fmtid="{D5CDD505-2E9C-101B-9397-08002B2CF9AE}" pid="6" name="MSIP_Label_7b94a7b8-f06c-4dfe-bdcc-9b548fd58c31_Name">
    <vt:lpwstr>General</vt:lpwstr>
  </property>
  <property fmtid="{D5CDD505-2E9C-101B-9397-08002B2CF9AE}" pid="7" name="MSIP_Label_7b94a7b8-f06c-4dfe-bdcc-9b548fd58c31_Application">
    <vt:lpwstr>Microsoft Azure Information Protection</vt:lpwstr>
  </property>
  <property fmtid="{D5CDD505-2E9C-101B-9397-08002B2CF9AE}" pid="8" name="MSIP_Label_7b94a7b8-f06c-4dfe-bdcc-9b548fd58c31_ActionId">
    <vt:lpwstr>e9df21ea-b36b-456b-b080-f718a4d36670</vt:lpwstr>
  </property>
  <property fmtid="{D5CDD505-2E9C-101B-9397-08002B2CF9AE}" pid="9" name="MSIP_Label_7b94a7b8-f06c-4dfe-bdcc-9b548fd58c31_Extended_MSFT_Method">
    <vt:lpwstr>Manual</vt:lpwstr>
  </property>
  <property fmtid="{D5CDD505-2E9C-101B-9397-08002B2CF9AE}" pid="10" name="Sensitivity">
    <vt:lpwstr>General</vt:lpwstr>
  </property>
  <property fmtid="{D5CDD505-2E9C-101B-9397-08002B2CF9AE}" pid="11" name="ContentTypeId">
    <vt:lpwstr>0x010100EE11798AB5217849912631DAF75A3B79</vt:lpwstr>
  </property>
</Properties>
</file>