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iller\Desktop\COVID-19 NOFOS\Museums and Libraries\"/>
    </mc:Choice>
  </mc:AlternateContent>
  <xr:revisionPtr revIDLastSave="0" documentId="13_ncr:1_{2C7D4E0A-524B-4294-BB7E-5F70175E0EA8}" xr6:coauthVersionLast="45" xr6:coauthVersionMax="45" xr10:uidLastSave="{00000000-0000-0000-0000-000000000000}"/>
  <bookViews>
    <workbookView xWindow="32280" yWindow="1890" windowWidth="29040" windowHeight="15840" tabRatio="903" activeTab="2" xr2:uid="{00000000-000D-0000-FFFF-FFFF00000000}"/>
  </bookViews>
  <sheets>
    <sheet name="1. Justification Statement Calc" sheetId="4" r:id="rId1"/>
    <sheet name="2. Applications by Program" sheetId="2" r:id="rId2"/>
    <sheet name="3. Small entity &amp; report elect." sheetId="5" r:id="rId3"/>
    <sheet name="4. IMLS Staff Costs" sheetId="6" r:id="rId4"/>
  </sheets>
  <definedNames>
    <definedName name="_xlnm.Print_Area" localSheetId="1">'2. Applications by Program'!$A$1:$AF$36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5" l="1"/>
  <c r="C20" i="2" l="1"/>
  <c r="E3" i="6" l="1"/>
  <c r="H3" i="2"/>
  <c r="F5" i="4"/>
  <c r="B10" i="2"/>
  <c r="C4" i="2" l="1"/>
  <c r="C4" i="5" l="1"/>
  <c r="B4" i="5"/>
  <c r="B4" i="2" l="1"/>
  <c r="D8" i="6" l="1"/>
  <c r="G5" i="6"/>
  <c r="G4" i="6" l="1"/>
  <c r="G3" i="6" l="1"/>
  <c r="G8" i="6" s="1"/>
  <c r="E8" i="6"/>
  <c r="D3" i="2"/>
  <c r="E3" i="2" s="1"/>
  <c r="E4" i="2" l="1"/>
  <c r="D4" i="2"/>
  <c r="G5" i="2" s="1"/>
  <c r="C5" i="2"/>
  <c r="H5" i="2" s="1"/>
</calcChain>
</file>

<file path=xl/sharedStrings.xml><?xml version="1.0" encoding="utf-8"?>
<sst xmlns="http://schemas.openxmlformats.org/spreadsheetml/2006/main" count="58" uniqueCount="50">
  <si>
    <t>Cost</t>
  </si>
  <si>
    <t>TOTALS</t>
  </si>
  <si>
    <t>Preparing/submitting grant applications by grant program</t>
  </si>
  <si>
    <t>Time per response (in hours)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</si>
  <si>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</si>
  <si>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</si>
  <si>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</si>
  <si>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</si>
  <si>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</si>
  <si>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</si>
  <si>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</si>
  <si>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</si>
  <si>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t>Total Burden Hours</t>
  </si>
  <si>
    <t>Year</t>
  </si>
  <si>
    <t>Estimated burden hours and costs for grant applications by grant program</t>
  </si>
  <si>
    <t>Ave. time per response</t>
  </si>
  <si>
    <t>hours for ROCIS / time per response</t>
  </si>
  <si>
    <t>ROCIS wage/ROCIS hours per 1 response</t>
  </si>
  <si>
    <t>3137-XXXX</t>
  </si>
  <si>
    <t xml:space="preserve">Application forms </t>
  </si>
  <si>
    <t>Programs that use the form</t>
  </si>
  <si>
    <t>Percentage of small entities</t>
  </si>
  <si>
    <t>Process</t>
  </si>
  <si>
    <t>OMS/OLS average time 
to process one
(hours)</t>
  </si>
  <si>
    <t>GrantsAdmin average time 
to process one (hours)</t>
  </si>
  <si>
    <t>Hour burden to IMLS</t>
  </si>
  <si>
    <t>Average salary</t>
  </si>
  <si>
    <t>$ burden to IMLS</t>
  </si>
  <si>
    <t>Discretionary Applications (IT download)</t>
  </si>
  <si>
    <t>totals</t>
  </si>
  <si>
    <t>IMLS CARES Act Grants for Museums and Libraries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</si>
  <si>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librarians and museum curators, BLS Occupational Employment and Wages</t>
    </r>
  </si>
  <si>
    <t>Number of Responses (FY2020) Estimate</t>
  </si>
  <si>
    <t>Number of Respondents for Small Entity Estimate</t>
  </si>
  <si>
    <t>Percentage of Respondents Reporting Electronically</t>
  </si>
  <si>
    <t>* Average salary of IMLS employees 2020</t>
  </si>
  <si>
    <t>Estimated # of responses</t>
  </si>
  <si>
    <t>Librarian</t>
  </si>
  <si>
    <t>Museum Curator</t>
  </si>
  <si>
    <t>Average</t>
  </si>
  <si>
    <t>https://www.bls.gov/oes/current/oes_nat.htm</t>
  </si>
  <si>
    <r>
      <t>Cost (27.94 per hour)</t>
    </r>
    <r>
      <rPr>
        <b/>
        <vertAlign val="superscript"/>
        <sz val="10"/>
        <rFont val="Arial"/>
        <family val="2"/>
      </rPr>
      <t>1</t>
    </r>
  </si>
  <si>
    <t>Estimated Number of Respondents</t>
  </si>
  <si>
    <t>Application</t>
  </si>
  <si>
    <t>Program information form</t>
  </si>
  <si>
    <t>Budget form</t>
  </si>
  <si>
    <t>Digital Products form</t>
  </si>
  <si>
    <t>Total</t>
  </si>
  <si>
    <t>not included in this burden estimate</t>
  </si>
  <si>
    <t>Supplementary Information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</si>
</sst>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10" fillId="0" borderId="0" xfId="0" applyFont="1"/>
    <xf numFmtId="0" fontId="3" fillId="0" borderId="0" xfId="0" applyFont="1"/>
    <xf numFmtId="0" fontId="0" fillId="0" borderId="0" xfId="0" applyFill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16" fontId="0" fillId="0" borderId="0" xfId="0" applyNumberFormat="1"/>
    <xf numFmtId="0" fontId="0" fillId="0" borderId="0" xfId="0" applyFill="1" applyAlignment="1">
      <alignment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3" fillId="0" borderId="0" xfId="0" applyFont="1" applyAlignment="1">
      <alignment horizontal="left" wrapText="1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164" fontId="12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2" fillId="0" borderId="2" xfId="0" applyFont="1" applyFill="1" applyBorder="1"/>
    <xf numFmtId="0" fontId="0" fillId="0" borderId="0" xfId="0" applyBorder="1"/>
    <xf numFmtId="0" fontId="2" fillId="0" borderId="3" xfId="0" applyFont="1" applyFill="1" applyBorder="1"/>
    <xf numFmtId="164" fontId="2" fillId="0" borderId="2" xfId="0" applyNumberFormat="1" applyFont="1" applyFill="1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13" fillId="5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0" fillId="0" borderId="4" xfId="0" applyBorder="1"/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4" borderId="1" xfId="0" applyFont="1" applyFill="1" applyBorder="1"/>
    <xf numFmtId="165" fontId="2" fillId="4" borderId="1" xfId="1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0" fontId="0" fillId="4" borderId="1" xfId="0" applyFill="1" applyBorder="1"/>
    <xf numFmtId="3" fontId="0" fillId="4" borderId="1" xfId="0" applyNumberFormat="1" applyFill="1" applyBorder="1"/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164" fontId="0" fillId="0" borderId="0" xfId="0" applyNumberFormat="1"/>
    <xf numFmtId="164" fontId="3" fillId="0" borderId="0" xfId="0" applyNumberFormat="1" applyFont="1"/>
    <xf numFmtId="164" fontId="1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0" fontId="15" fillId="0" borderId="0" xfId="2"/>
    <xf numFmtId="0" fontId="3" fillId="7" borderId="1" xfId="0" applyFont="1" applyFill="1" applyBorder="1" applyAlignment="1"/>
    <xf numFmtId="3" fontId="2" fillId="7" borderId="0" xfId="0" applyNumberFormat="1" applyFont="1" applyFill="1" applyBorder="1" applyAlignment="1">
      <alignment vertical="top" wrapText="1"/>
    </xf>
    <xf numFmtId="4" fontId="2" fillId="7" borderId="0" xfId="0" applyNumberFormat="1" applyFont="1" applyFill="1" applyBorder="1" applyAlignment="1">
      <alignment vertical="top" wrapText="1"/>
    </xf>
    <xf numFmtId="164" fontId="2" fillId="7" borderId="0" xfId="0" applyNumberFormat="1" applyFont="1" applyFill="1" applyBorder="1" applyAlignment="1">
      <alignment vertical="top" wrapText="1"/>
    </xf>
    <xf numFmtId="165" fontId="2" fillId="7" borderId="1" xfId="1" applyNumberFormat="1" applyFont="1" applyFill="1" applyBorder="1"/>
    <xf numFmtId="0" fontId="0" fillId="7" borderId="1" xfId="0" applyFill="1" applyBorder="1" applyAlignment="1"/>
    <xf numFmtId="0" fontId="2" fillId="7" borderId="1" xfId="0" applyFont="1" applyFill="1" applyBorder="1"/>
    <xf numFmtId="0" fontId="0" fillId="7" borderId="1" xfId="0" applyFill="1" applyBorder="1"/>
    <xf numFmtId="0" fontId="0" fillId="0" borderId="5" xfId="0" applyBorder="1"/>
    <xf numFmtId="0" fontId="2" fillId="0" borderId="3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Fill="1" applyBorder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oes/current/oes_nat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opLeftCell="A4" zoomScale="130" zoomScaleNormal="130" workbookViewId="0">
      <selection activeCell="F5" sqref="F5"/>
    </sheetView>
  </sheetViews>
  <sheetFormatPr defaultColWidth="8.81640625" defaultRowHeight="12.5" x14ac:dyDescent="0.25"/>
  <cols>
    <col min="1" max="1" width="23.453125" customWidth="1"/>
    <col min="2" max="2" width="12.453125" style="7" customWidth="1"/>
    <col min="3" max="3" width="11.6328125" customWidth="1"/>
    <col min="4" max="4" width="14" style="7" customWidth="1"/>
    <col min="5" max="5" width="32.453125" customWidth="1"/>
    <col min="6" max="6" width="16.6328125" style="7" customWidth="1"/>
  </cols>
  <sheetData>
    <row r="1" spans="1:7" ht="16" customHeight="1" x14ac:dyDescent="0.3">
      <c r="A1" s="68" t="s">
        <v>30</v>
      </c>
      <c r="B1" s="69"/>
      <c r="C1" s="69"/>
    </row>
    <row r="2" spans="1:7" ht="13" x14ac:dyDescent="0.3">
      <c r="A2" s="6"/>
    </row>
    <row r="3" spans="1:7" ht="13" x14ac:dyDescent="0.3">
      <c r="A3" s="6" t="s">
        <v>18</v>
      </c>
      <c r="D3" s="17"/>
    </row>
    <row r="4" spans="1:7" ht="39.75" customHeight="1" x14ac:dyDescent="0.25">
      <c r="A4" s="2" t="s">
        <v>4</v>
      </c>
      <c r="B4" s="9" t="s">
        <v>5</v>
      </c>
      <c r="C4" s="3" t="s">
        <v>6</v>
      </c>
      <c r="D4" s="9" t="s">
        <v>7</v>
      </c>
      <c r="E4" s="3" t="s">
        <v>8</v>
      </c>
      <c r="F4" s="9" t="s">
        <v>0</v>
      </c>
    </row>
    <row r="5" spans="1:7" ht="49.5" customHeight="1" x14ac:dyDescent="0.25">
      <c r="A5" s="1" t="s">
        <v>9</v>
      </c>
      <c r="B5" s="60">
        <v>300</v>
      </c>
      <c r="C5" s="13" t="s">
        <v>10</v>
      </c>
      <c r="D5" s="61">
        <v>45</v>
      </c>
      <c r="E5" s="13" t="s">
        <v>11</v>
      </c>
      <c r="F5" s="62">
        <f>D5*27.94</f>
        <v>1257.3</v>
      </c>
      <c r="G5" s="16"/>
    </row>
    <row r="6" spans="1:7" ht="13" x14ac:dyDescent="0.25">
      <c r="A6" s="4"/>
      <c r="B6" s="18"/>
      <c r="C6" s="5"/>
      <c r="D6" s="19"/>
      <c r="E6" s="5"/>
      <c r="F6" s="20"/>
    </row>
    <row r="7" spans="1:7" ht="13" x14ac:dyDescent="0.25">
      <c r="A7" s="4"/>
      <c r="B7" s="18"/>
      <c r="C7" s="5"/>
      <c r="D7" s="19"/>
      <c r="E7" s="5"/>
      <c r="F7" s="20"/>
    </row>
    <row r="8" spans="1:7" x14ac:dyDescent="0.25">
      <c r="B8" s="10"/>
      <c r="C8" s="7"/>
      <c r="D8" s="10"/>
      <c r="E8" s="7"/>
      <c r="F8" s="10"/>
    </row>
    <row r="9" spans="1:7" x14ac:dyDescent="0.25">
      <c r="B9" s="10"/>
      <c r="C9" s="7"/>
      <c r="D9" s="10"/>
      <c r="E9" s="7"/>
      <c r="F9" s="10"/>
    </row>
    <row r="10" spans="1:7" x14ac:dyDescent="0.25">
      <c r="B10"/>
      <c r="D10"/>
      <c r="F10"/>
    </row>
    <row r="12" spans="1:7" x14ac:dyDescent="0.25">
      <c r="A12" s="7"/>
    </row>
    <row r="14" spans="1:7" ht="13" x14ac:dyDescent="0.3">
      <c r="A14" s="11"/>
    </row>
  </sheetData>
  <mergeCells count="1">
    <mergeCell ref="A1:C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"/>
  <sheetViews>
    <sheetView view="pageBreakPreview" zoomScaleNormal="100" zoomScaleSheetLayoutView="100" workbookViewId="0">
      <selection activeCell="D16" sqref="D16"/>
    </sheetView>
  </sheetViews>
  <sheetFormatPr defaultColWidth="8.81640625" defaultRowHeight="12.5" x14ac:dyDescent="0.25"/>
  <cols>
    <col min="1" max="1" width="45.453125" customWidth="1"/>
    <col min="2" max="2" width="12.453125" customWidth="1"/>
    <col min="3" max="3" width="10" customWidth="1"/>
    <col min="4" max="4" width="8.6328125" customWidth="1"/>
    <col min="5" max="5" width="13.36328125" customWidth="1"/>
    <col min="6" max="6" width="9.453125" customWidth="1"/>
    <col min="7" max="7" width="23.6328125" customWidth="1"/>
    <col min="8" max="8" width="11.81640625" customWidth="1"/>
  </cols>
  <sheetData>
    <row r="1" spans="1:10" ht="13" x14ac:dyDescent="0.3">
      <c r="A1" s="6" t="s">
        <v>14</v>
      </c>
    </row>
    <row r="2" spans="1:10" ht="52" x14ac:dyDescent="0.25">
      <c r="A2" s="8" t="s">
        <v>2</v>
      </c>
      <c r="B2" s="9" t="s">
        <v>42</v>
      </c>
      <c r="C2" s="9" t="s">
        <v>3</v>
      </c>
      <c r="D2" s="9" t="s">
        <v>12</v>
      </c>
      <c r="E2" s="9" t="s">
        <v>41</v>
      </c>
      <c r="F2" s="14" t="s">
        <v>13</v>
      </c>
      <c r="G2" s="14" t="s">
        <v>16</v>
      </c>
      <c r="H2" s="9" t="s">
        <v>17</v>
      </c>
    </row>
    <row r="3" spans="1:10" ht="13" x14ac:dyDescent="0.3">
      <c r="A3" s="53" t="s">
        <v>30</v>
      </c>
      <c r="B3" s="59">
        <v>300</v>
      </c>
      <c r="C3" s="64">
        <v>45</v>
      </c>
      <c r="D3" s="39">
        <f>B3*C3</f>
        <v>13500</v>
      </c>
      <c r="E3" s="40">
        <f>SUM(D3*27.94)</f>
        <v>377190</v>
      </c>
      <c r="F3" s="26">
        <v>2020</v>
      </c>
      <c r="G3" s="41"/>
      <c r="H3" s="50">
        <f>SUM(C3*27.94)</f>
        <v>1257.3</v>
      </c>
      <c r="J3" s="15"/>
    </row>
    <row r="4" spans="1:10" ht="13" x14ac:dyDescent="0.3">
      <c r="A4" s="42" t="s">
        <v>1</v>
      </c>
      <c r="B4" s="63">
        <f>SUM(B3:B3)</f>
        <v>300</v>
      </c>
      <c r="C4" s="65">
        <f>SUM(C3:C3)</f>
        <v>45</v>
      </c>
      <c r="D4" s="43">
        <f>SUM(D3:D3)</f>
        <v>13500</v>
      </c>
      <c r="E4" s="44">
        <f>SUM(E3:E3)</f>
        <v>377190</v>
      </c>
      <c r="F4" s="26"/>
      <c r="G4" s="26"/>
      <c r="H4" s="26"/>
    </row>
    <row r="5" spans="1:10" ht="13" x14ac:dyDescent="0.3">
      <c r="A5" s="45" t="s">
        <v>15</v>
      </c>
      <c r="B5" s="46"/>
      <c r="C5" s="47">
        <f>AVERAGE(C3:C3)</f>
        <v>45</v>
      </c>
      <c r="D5" s="48"/>
      <c r="E5" s="49"/>
      <c r="F5" s="50"/>
      <c r="G5" s="51">
        <f>SUM(D4)</f>
        <v>13500</v>
      </c>
      <c r="H5" s="50">
        <f>SUM(C5*27.94)</f>
        <v>1257.3</v>
      </c>
    </row>
    <row r="7" spans="1:10" ht="13" x14ac:dyDescent="0.3">
      <c r="A7" s="70" t="s">
        <v>31</v>
      </c>
      <c r="B7" s="71"/>
      <c r="C7" s="71"/>
      <c r="D7" s="71"/>
      <c r="E7" s="72"/>
      <c r="F7" s="73"/>
      <c r="G7" s="73"/>
    </row>
    <row r="8" spans="1:10" x14ac:dyDescent="0.25">
      <c r="A8" s="12" t="s">
        <v>37</v>
      </c>
      <c r="B8" s="55">
        <v>29.77</v>
      </c>
    </row>
    <row r="9" spans="1:10" x14ac:dyDescent="0.25">
      <c r="A9" s="21" t="s">
        <v>38</v>
      </c>
      <c r="B9" s="56">
        <v>26.11</v>
      </c>
      <c r="C9" s="21"/>
    </row>
    <row r="10" spans="1:10" x14ac:dyDescent="0.25">
      <c r="A10" s="57" t="s">
        <v>39</v>
      </c>
      <c r="B10" s="54">
        <f>AVERAGE(B8:B9)</f>
        <v>27.939999999999998</v>
      </c>
    </row>
    <row r="12" spans="1:10" x14ac:dyDescent="0.25">
      <c r="A12" s="58" t="s">
        <v>40</v>
      </c>
    </row>
    <row r="15" spans="1:10" x14ac:dyDescent="0.25">
      <c r="A15" t="s">
        <v>43</v>
      </c>
      <c r="C15">
        <v>45</v>
      </c>
    </row>
    <row r="16" spans="1:10" x14ac:dyDescent="0.25">
      <c r="A16" t="s">
        <v>49</v>
      </c>
      <c r="C16">
        <v>0.25</v>
      </c>
      <c r="D16" s="12" t="s">
        <v>48</v>
      </c>
    </row>
    <row r="17" spans="1:4" x14ac:dyDescent="0.25">
      <c r="A17" t="s">
        <v>44</v>
      </c>
      <c r="C17">
        <v>0.25</v>
      </c>
      <c r="D17" s="12" t="s">
        <v>48</v>
      </c>
    </row>
    <row r="18" spans="1:4" x14ac:dyDescent="0.25">
      <c r="A18" t="s">
        <v>45</v>
      </c>
      <c r="C18">
        <v>3</v>
      </c>
      <c r="D18" s="12" t="s">
        <v>48</v>
      </c>
    </row>
    <row r="19" spans="1:4" x14ac:dyDescent="0.25">
      <c r="A19" t="s">
        <v>46</v>
      </c>
      <c r="C19" s="67">
        <v>1</v>
      </c>
      <c r="D19" s="12" t="s">
        <v>48</v>
      </c>
    </row>
    <row r="20" spans="1:4" ht="13" x14ac:dyDescent="0.3">
      <c r="A20" s="37" t="s">
        <v>47</v>
      </c>
      <c r="B20" s="6"/>
      <c r="C20" s="6">
        <f>SUM(C15:C19)</f>
        <v>49.5</v>
      </c>
    </row>
  </sheetData>
  <mergeCells count="1">
    <mergeCell ref="A7:G7"/>
  </mergeCells>
  <phoneticPr fontId="1" type="noConversion"/>
  <hyperlinks>
    <hyperlink ref="A12" r:id="rId1" xr:uid="{9EBB89B7-CE1B-4D11-88D0-04699B182E44}"/>
  </hyperlinks>
  <pageMargins left="0.25" right="0.25" top="0.75" bottom="0.75" header="0.3" footer="0.3"/>
  <pageSetup scale="39" orientation="landscape" cellComments="asDisplayed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4"/>
  <sheetViews>
    <sheetView tabSelected="1" zoomScaleNormal="100" workbookViewId="0">
      <selection activeCell="B9" sqref="B9"/>
    </sheetView>
  </sheetViews>
  <sheetFormatPr defaultColWidth="8.81640625" defaultRowHeight="12.5" x14ac:dyDescent="0.25"/>
  <cols>
    <col min="1" max="1" width="43.81640625" customWidth="1"/>
    <col min="2" max="2" width="18.81640625" customWidth="1"/>
    <col min="3" max="3" width="16.453125" customWidth="1"/>
    <col min="4" max="4" width="14.81640625" customWidth="1"/>
    <col min="5" max="5" width="13.6328125" customWidth="1"/>
    <col min="6" max="6" width="11.6328125" customWidth="1"/>
  </cols>
  <sheetData>
    <row r="2" spans="1:6" ht="52" x14ac:dyDescent="0.25">
      <c r="A2" s="34" t="s">
        <v>19</v>
      </c>
      <c r="B2" s="34" t="s">
        <v>32</v>
      </c>
      <c r="C2" s="35" t="s">
        <v>33</v>
      </c>
      <c r="D2" s="34" t="s">
        <v>34</v>
      </c>
      <c r="E2" s="36" t="s">
        <v>20</v>
      </c>
      <c r="F2" s="34" t="s">
        <v>21</v>
      </c>
    </row>
    <row r="3" spans="1:6" ht="25" x14ac:dyDescent="0.25">
      <c r="A3" s="52" t="s">
        <v>30</v>
      </c>
      <c r="B3" s="74">
        <v>300</v>
      </c>
      <c r="C3" s="74">
        <v>100</v>
      </c>
      <c r="D3">
        <v>300</v>
      </c>
      <c r="E3" s="38"/>
      <c r="F3" s="38">
        <f>(C3/B3)</f>
        <v>0.33333333333333331</v>
      </c>
    </row>
    <row r="4" spans="1:6" ht="13" x14ac:dyDescent="0.3">
      <c r="A4" s="37" t="s">
        <v>29</v>
      </c>
      <c r="B4" s="6">
        <f>SUM(B3:B3)</f>
        <v>300</v>
      </c>
      <c r="C4" s="6">
        <f>SUM(C3:C3)</f>
        <v>100</v>
      </c>
      <c r="D4" s="6"/>
    </row>
  </sheetData>
  <pageMargins left="0.7" right="0.7" top="0.75" bottom="0.75" header="0.3" footer="0.3"/>
  <pageSetup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2"/>
  <sheetViews>
    <sheetView topLeftCell="A2" workbookViewId="0">
      <selection activeCell="E28" sqref="E28"/>
    </sheetView>
  </sheetViews>
  <sheetFormatPr defaultColWidth="8.81640625" defaultRowHeight="12.5" x14ac:dyDescent="0.25"/>
  <cols>
    <col min="1" max="1" width="35.453125" customWidth="1"/>
    <col min="2" max="2" width="22.453125" customWidth="1"/>
    <col min="3" max="3" width="23.1796875" customWidth="1"/>
    <col min="4" max="4" width="23.453125" customWidth="1"/>
    <col min="5" max="5" width="19.81640625" customWidth="1"/>
    <col min="6" max="6" width="15.1796875" customWidth="1"/>
    <col min="7" max="7" width="17.1796875" customWidth="1"/>
  </cols>
  <sheetData>
    <row r="2" spans="1:8" ht="44.25" customHeight="1" x14ac:dyDescent="0.35">
      <c r="A2" s="22" t="s">
        <v>22</v>
      </c>
      <c r="B2" s="23" t="s">
        <v>23</v>
      </c>
      <c r="C2" s="23" t="s">
        <v>24</v>
      </c>
      <c r="D2" s="22" t="s">
        <v>36</v>
      </c>
      <c r="E2" s="22" t="s">
        <v>25</v>
      </c>
      <c r="F2" s="22" t="s">
        <v>26</v>
      </c>
      <c r="G2" s="24" t="s">
        <v>27</v>
      </c>
    </row>
    <row r="3" spans="1:8" ht="41.25" customHeight="1" x14ac:dyDescent="0.25">
      <c r="A3" s="25" t="s">
        <v>30</v>
      </c>
      <c r="B3" s="26">
        <v>1.1599999999999999</v>
      </c>
      <c r="C3" s="26">
        <v>0</v>
      </c>
      <c r="D3" s="66">
        <v>300</v>
      </c>
      <c r="E3" s="26">
        <f>(B3+C3)*D3</f>
        <v>348</v>
      </c>
      <c r="F3" s="26">
        <v>45.07</v>
      </c>
      <c r="G3" s="27">
        <f>E3*F3</f>
        <v>15684.36</v>
      </c>
    </row>
    <row r="4" spans="1:8" ht="15.75" customHeight="1" x14ac:dyDescent="0.25">
      <c r="A4" s="28" t="s">
        <v>28</v>
      </c>
      <c r="B4" s="28">
        <v>0</v>
      </c>
      <c r="C4" s="28">
        <v>0</v>
      </c>
      <c r="D4" s="28">
        <v>0</v>
      </c>
      <c r="E4" s="28">
        <v>3.5</v>
      </c>
      <c r="F4" s="26">
        <v>45.07</v>
      </c>
      <c r="G4" s="27">
        <f t="shared" ref="G4" si="0">E4*F4</f>
        <v>157.745</v>
      </c>
    </row>
    <row r="5" spans="1:8" x14ac:dyDescent="0.25">
      <c r="A5" s="29" t="s">
        <v>28</v>
      </c>
      <c r="B5" s="26">
        <v>0</v>
      </c>
      <c r="C5" s="26">
        <v>0</v>
      </c>
      <c r="D5" s="26">
        <v>0</v>
      </c>
      <c r="E5" s="26">
        <v>1</v>
      </c>
      <c r="F5" s="26">
        <v>45.07</v>
      </c>
      <c r="G5" s="26">
        <f t="shared" ref="G5" si="1">SUM(E5*F5)</f>
        <v>45.07</v>
      </c>
    </row>
    <row r="8" spans="1:8" ht="13" x14ac:dyDescent="0.3">
      <c r="C8" s="31"/>
      <c r="D8" s="30">
        <f>SUM(D3:D5)</f>
        <v>300</v>
      </c>
      <c r="E8" s="32">
        <f>SUM(E3:E5)</f>
        <v>352.5</v>
      </c>
      <c r="F8" s="31"/>
      <c r="G8" s="33">
        <f>SUM(G3:G5)</f>
        <v>15887.175000000001</v>
      </c>
      <c r="H8" s="12" t="s">
        <v>29</v>
      </c>
    </row>
    <row r="12" spans="1:8" x14ac:dyDescent="0.25">
      <c r="A12" s="1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 Justification Statement Calc</vt:lpstr>
      <vt:lpstr>2. Applications by Program</vt:lpstr>
      <vt:lpstr>3. Small entity &amp; report elect.</vt:lpstr>
      <vt:lpstr>4. IMLS Staff Costs</vt:lpstr>
      <vt:lpstr>'2. Applications by Program'!Print_Area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2020-05-01T13:42:14Z</dcterms:modified>
</cp:coreProperties>
</file>