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updateLinks="never"/>
  <mc:AlternateContent xmlns:mc="http://schemas.openxmlformats.org/markup-compatibility/2006">
    <mc:Choice Requires="x15">
      <x15ac:absPath xmlns:x15ac="http://schemas.microsoft.com/office/spreadsheetml/2010/11/ac" url="https://usepa-my.sharepoint.com/personal/purdy_mark_epa_gov/Documents/ICRs/2060-0226/Revised Forms to OMB/"/>
    </mc:Choice>
  </mc:AlternateContent>
  <xr:revisionPtr revIDLastSave="0" documentId="8_{B7CADEE6-A952-4B79-81AE-FE393B42723F}" xr6:coauthVersionLast="44" xr6:coauthVersionMax="44" xr10:uidLastSave="{00000000-0000-0000-0000-000000000000}"/>
  <bookViews>
    <workbookView xWindow="-120" yWindow="-120" windowWidth="20730" windowHeight="11160" tabRatio="838" xr2:uid="{00000000-000D-0000-FFFF-FFFF00000000}"/>
  </bookViews>
  <sheets>
    <sheet name="Part I Introduction &amp; CBI" sheetId="1" r:id="rId1"/>
    <sheet name="Part II Contact Information" sheetId="2" r:id="rId2"/>
    <sheet name="Part III General Information" sheetId="3" r:id="rId3"/>
    <sheet name="Part IV Refrigeration and AC" sheetId="4" r:id="rId4"/>
    <sheet name="Part V Foam Blowing" sheetId="5" r:id="rId5"/>
    <sheet name="Part VI Cleaning Solvents" sheetId="6" r:id="rId6"/>
    <sheet name="Part VII Fire Suppression" sheetId="7" r:id="rId7"/>
    <sheet name="Part VIII Aerosols" sheetId="8" r:id="rId8"/>
    <sheet name="Part IX Sterilants" sheetId="9" r:id="rId9"/>
    <sheet name="Part X Adhesives Coatings Inks" sheetId="10" r:id="rId10"/>
    <sheet name="Part XI Tobacco Expansion" sheetId="11" r:id="rId11"/>
    <sheet name="Part XII Toxicology Studies" sheetId="16" r:id="rId12"/>
    <sheet name="Part XIII Addtnl Information" sheetId="12" r:id="rId13"/>
    <sheet name="Part XIV Attachments" sheetId="13" r:id="rId14"/>
    <sheet name="Response Checker" sheetId="17" r:id="rId15"/>
    <sheet name="Part XV Certification" sheetId="14" r:id="rId16"/>
    <sheet name="Sectors and End-Uses" sheetId="15" state="hidden" r:id="rId17"/>
  </sheets>
  <definedNames>
    <definedName name="ACI">'Part I Introduction &amp; CBI'!#REF!</definedName>
    <definedName name="Aerosols">'Part I Introduction &amp; CBI'!#REF!</definedName>
    <definedName name="Fire">'Part I Introduction &amp; CBI'!#REF!</definedName>
    <definedName name="Foams">'Part I Introduction &amp; CBI'!$N$109:$N$117</definedName>
    <definedName name="_xlnm.Print_Area" localSheetId="0">'Part I Introduction &amp; CBI'!$B$2:$H$121</definedName>
    <definedName name="_xlnm.Print_Area" localSheetId="1">'Part II Contact Information'!$B$2:$F$53</definedName>
    <definedName name="_xlnm.Print_Area" localSheetId="2">'Part III General Information'!$C$2:$J$187</definedName>
    <definedName name="_xlnm.Print_Area" localSheetId="3">'Part IV Refrigeration and AC'!$B$2:$N$228</definedName>
    <definedName name="_xlnm.Print_Area" localSheetId="8">'Part IX Sterilants'!$B$2:$N$79</definedName>
    <definedName name="_xlnm.Print_Area" localSheetId="4">'Part V Foam Blowing'!$B$2:$N$173</definedName>
    <definedName name="_xlnm.Print_Area" localSheetId="5">'Part VI Cleaning Solvents'!$B$2:$N$79</definedName>
    <definedName name="_xlnm.Print_Area" localSheetId="6">'Part VII Fire Suppression'!$B$2:$O$151</definedName>
    <definedName name="_xlnm.Print_Area" localSheetId="7">'Part VIII Aerosols'!$B$2:$N$144</definedName>
    <definedName name="_xlnm.Print_Area" localSheetId="9">'Part X Adhesives Coatings Inks'!$B$2:$N$96</definedName>
    <definedName name="_xlnm.Print_Area" localSheetId="10">'Part XI Tobacco Expansion'!$B$2:$H$15</definedName>
    <definedName name="_xlnm.Print_Area" localSheetId="11">'Part XII Toxicology Studies'!$B$2:$K$84</definedName>
    <definedName name="_xlnm.Print_Area" localSheetId="12">'Part XIII Addtnl Information'!$B$2:$H$27</definedName>
    <definedName name="_xlnm.Print_Area" localSheetId="13">'Part XIV Attachments'!$B$2:$H$34</definedName>
    <definedName name="_xlnm.Print_Area" localSheetId="15">'Part XV Certification'!$B$2:$E$24</definedName>
    <definedName name="_xlnm.Print_Area" localSheetId="14">'Response Checker'!$B$2:$E$55</definedName>
    <definedName name="RefAC">'Part I Introduction &amp; CBI'!$M$109:$M$122</definedName>
    <definedName name="Solvents">'Part I Introduction &amp; CBI'!#REF!</definedName>
    <definedName name="Sterilants">'Part I Introduction &amp; CBI'!#REF!</definedName>
    <definedName name="Tobacco">'Part I Introduction &amp; CBI'!#REF!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77" i="10" l="1"/>
  <c r="P75" i="10"/>
  <c r="P74" i="10"/>
  <c r="P231" i="17"/>
  <c r="O3" i="17"/>
  <c r="M271" i="17"/>
  <c r="M272" i="17"/>
  <c r="M270" i="17"/>
  <c r="L271" i="17"/>
  <c r="L272" i="17"/>
  <c r="L270" i="17"/>
  <c r="O125" i="17"/>
  <c r="I125" i="17"/>
  <c r="K239" i="17"/>
  <c r="M238" i="17"/>
  <c r="L238" i="17"/>
  <c r="I161" i="17"/>
  <c r="I198" i="17"/>
  <c r="G227" i="17" l="1"/>
  <c r="O9" i="17" l="1"/>
  <c r="K271" i="17" l="1" a="1"/>
  <c r="K271" i="17" s="1"/>
  <c r="K272" i="17" a="1"/>
  <c r="K272" i="17" s="1"/>
  <c r="K270" i="17" a="1"/>
  <c r="K270" i="17" s="1"/>
  <c r="J186" i="17"/>
  <c r="J182" i="17"/>
  <c r="O260" i="17"/>
  <c r="G262" i="17" s="1"/>
  <c r="O249" i="17"/>
  <c r="J291" i="17"/>
  <c r="O287" i="17" s="1"/>
  <c r="J257" i="17"/>
  <c r="O253" i="17" s="1"/>
  <c r="J221" i="17"/>
  <c r="O217" i="17" s="1"/>
  <c r="J143" i="17"/>
  <c r="O139" i="17" s="1"/>
  <c r="J103" i="17"/>
  <c r="O99" i="17" s="1"/>
  <c r="J50" i="17"/>
  <c r="J189" i="17"/>
  <c r="J242" i="17" l="1"/>
  <c r="J44" i="17"/>
  <c r="K199" i="17" l="1" a="1"/>
  <c r="K199" i="17" s="1"/>
  <c r="K200" i="17" a="1"/>
  <c r="K200" i="17" s="1"/>
  <c r="K201" i="17" a="1"/>
  <c r="K201" i="17" s="1"/>
  <c r="K202" i="17" a="1"/>
  <c r="K202" i="17" s="1"/>
  <c r="K203" i="17" a="1"/>
  <c r="K203" i="17" s="1"/>
  <c r="K198" i="17" a="1"/>
  <c r="K198" i="17" s="1"/>
  <c r="K162" i="17" a="1"/>
  <c r="K162" i="17" s="1"/>
  <c r="K163" i="17" a="1"/>
  <c r="K163" i="17" s="1"/>
  <c r="K161" i="17" a="1"/>
  <c r="K161" i="17" s="1"/>
  <c r="K126" i="17" a="1"/>
  <c r="K126" i="17" s="1"/>
  <c r="K127" i="17" a="1"/>
  <c r="K127" i="17" s="1"/>
  <c r="K125" i="17" a="1"/>
  <c r="K125" i="17" s="1"/>
  <c r="K71" i="17" a="1"/>
  <c r="K71" i="17" s="1"/>
  <c r="K72" i="17" a="1"/>
  <c r="K72" i="17" s="1"/>
  <c r="K73" i="17" a="1"/>
  <c r="K73" i="17" s="1"/>
  <c r="K74" i="17" a="1"/>
  <c r="K74" i="17" s="1"/>
  <c r="K75" i="17" a="1"/>
  <c r="K75" i="17" s="1"/>
  <c r="K76" i="17" a="1"/>
  <c r="K76" i="17" s="1"/>
  <c r="K77" i="17" a="1"/>
  <c r="K77" i="17" s="1"/>
  <c r="K78" i="17" a="1"/>
  <c r="K78" i="17" s="1"/>
  <c r="K79" i="17" a="1"/>
  <c r="K79" i="17" s="1"/>
  <c r="K80" i="17" a="1"/>
  <c r="K80" i="17" s="1"/>
  <c r="K81" i="17" a="1"/>
  <c r="K81" i="17" s="1"/>
  <c r="K82" i="17" a="1"/>
  <c r="K82" i="17" s="1"/>
  <c r="K83" i="17" a="1"/>
  <c r="K83" i="17" s="1"/>
  <c r="K84" i="17" a="1"/>
  <c r="K84" i="17" s="1"/>
  <c r="K70" i="17" a="1"/>
  <c r="K70" i="17" s="1"/>
  <c r="K9" i="17" a="1"/>
  <c r="K9" i="17" s="1"/>
  <c r="N163" i="17" l="1"/>
  <c r="M163" i="17"/>
  <c r="L163" i="17"/>
  <c r="N161" i="17"/>
  <c r="L161" i="17"/>
  <c r="M161" i="17"/>
  <c r="M162" i="17"/>
  <c r="N162" i="17"/>
  <c r="L162" i="17"/>
  <c r="M71" i="17"/>
  <c r="L71" i="17"/>
  <c r="L70" i="17"/>
  <c r="M70" i="17"/>
  <c r="M84" i="17"/>
  <c r="L84" i="17"/>
  <c r="M83" i="17"/>
  <c r="L83" i="17"/>
  <c r="M82" i="17"/>
  <c r="L82" i="17"/>
  <c r="M81" i="17"/>
  <c r="L81" i="17"/>
  <c r="L80" i="17"/>
  <c r="M80" i="17"/>
  <c r="L79" i="17"/>
  <c r="M79" i="17"/>
  <c r="L74" i="17"/>
  <c r="M74" i="17"/>
  <c r="L78" i="17"/>
  <c r="M78" i="17"/>
  <c r="M72" i="17"/>
  <c r="L72" i="17"/>
  <c r="M77" i="17"/>
  <c r="L77" i="17"/>
  <c r="M73" i="17"/>
  <c r="L73" i="17"/>
  <c r="L76" i="17"/>
  <c r="M76" i="17"/>
  <c r="L75" i="17"/>
  <c r="M75" i="17"/>
  <c r="N127" i="17"/>
  <c r="M127" i="17"/>
  <c r="L127" i="17"/>
  <c r="M126" i="17"/>
  <c r="L126" i="17"/>
  <c r="N126" i="17"/>
  <c r="N125" i="17"/>
  <c r="M125" i="17"/>
  <c r="L125" i="17"/>
  <c r="L198" i="17"/>
  <c r="M198" i="17"/>
  <c r="M203" i="17"/>
  <c r="L203" i="17"/>
  <c r="L202" i="17"/>
  <c r="M202" i="17"/>
  <c r="L201" i="17"/>
  <c r="M201" i="17"/>
  <c r="M200" i="17"/>
  <c r="L200" i="17"/>
  <c r="L199" i="17"/>
  <c r="M199" i="17"/>
  <c r="K85" i="17"/>
  <c r="J114" i="17" s="1"/>
  <c r="J229" i="17"/>
  <c r="J87" i="17"/>
  <c r="J59" i="17"/>
  <c r="O161" i="17" l="1"/>
  <c r="J279" i="17"/>
  <c r="J245" i="17"/>
  <c r="J133" i="17"/>
  <c r="J211" i="17"/>
  <c r="J170" i="17"/>
  <c r="J63" i="17"/>
  <c r="J62" i="17"/>
  <c r="J58" i="17"/>
  <c r="J38" i="17"/>
  <c r="J37" i="17"/>
  <c r="L9" i="17"/>
  <c r="J48" i="17"/>
  <c r="K3" i="17"/>
  <c r="G8" i="17" s="1"/>
  <c r="M9" i="17" l="1"/>
  <c r="O58" i="17"/>
  <c r="J51" i="17"/>
  <c r="O44" i="17"/>
  <c r="J43" i="17"/>
  <c r="O43" i="17" s="1"/>
  <c r="J42" i="17"/>
  <c r="O42" i="17" s="1"/>
  <c r="O37" i="17"/>
  <c r="K10" i="17" a="1"/>
  <c r="K10" i="17" s="1"/>
  <c r="K11" i="17" a="1"/>
  <c r="K11" i="17" s="1"/>
  <c r="K12" i="17" a="1"/>
  <c r="K12" i="17" s="1"/>
  <c r="N12" i="17" s="1"/>
  <c r="K13" i="17" a="1"/>
  <c r="K13" i="17" s="1"/>
  <c r="K14" i="17" a="1"/>
  <c r="K14" i="17" s="1"/>
  <c r="K15" i="17" a="1"/>
  <c r="K15" i="17" s="1"/>
  <c r="K16" i="17" a="1"/>
  <c r="K16" i="17" s="1"/>
  <c r="M16" i="17" s="1"/>
  <c r="K17" i="17" a="1"/>
  <c r="K17" i="17" s="1"/>
  <c r="M17" i="17" s="1"/>
  <c r="K18" i="17" a="1"/>
  <c r="K18" i="17" s="1"/>
  <c r="K19" i="17" a="1"/>
  <c r="K19" i="17" s="1"/>
  <c r="K20" i="17" a="1"/>
  <c r="K20" i="17" s="1"/>
  <c r="M20" i="17" s="1"/>
  <c r="K21" i="17" a="1"/>
  <c r="K21" i="17" s="1"/>
  <c r="K22" i="17" a="1"/>
  <c r="K22" i="17" s="1"/>
  <c r="K23" i="17" a="1"/>
  <c r="K23" i="17" s="1"/>
  <c r="K24" i="17" a="1"/>
  <c r="K24" i="17" s="1"/>
  <c r="K25" i="17" a="1"/>
  <c r="K25" i="17" s="1"/>
  <c r="K26" i="17" a="1"/>
  <c r="K26" i="17" s="1"/>
  <c r="K27" i="17" a="1"/>
  <c r="K27" i="17" s="1"/>
  <c r="M27" i="17" s="1"/>
  <c r="K28" i="17" a="1"/>
  <c r="K28" i="17" s="1"/>
  <c r="L28" i="17" s="1"/>
  <c r="J31" i="17"/>
  <c r="O31" i="17" s="1"/>
  <c r="I9" i="17"/>
  <c r="J130" i="17"/>
  <c r="O130" i="17" s="1"/>
  <c r="J232" i="17"/>
  <c r="O232" i="17" s="1"/>
  <c r="J231" i="17"/>
  <c r="O231" i="17" s="1"/>
  <c r="J230" i="17"/>
  <c r="O230" i="17" s="1"/>
  <c r="O229" i="17"/>
  <c r="J228" i="17"/>
  <c r="O228" i="17" s="1"/>
  <c r="J227" i="17"/>
  <c r="O227" i="17" s="1"/>
  <c r="O225" i="17" s="1"/>
  <c r="J300" i="17"/>
  <c r="O300" i="17" s="1"/>
  <c r="J299" i="17"/>
  <c r="O299" i="17" s="1"/>
  <c r="J298" i="17"/>
  <c r="O298" i="17" s="1"/>
  <c r="J297" i="17"/>
  <c r="O297" i="17" s="1"/>
  <c r="J296" i="17"/>
  <c r="O296" i="17" s="1"/>
  <c r="O294" i="17" s="1"/>
  <c r="J293" i="17"/>
  <c r="O293" i="17" s="1"/>
  <c r="J292" i="17"/>
  <c r="O292" i="17" s="1"/>
  <c r="J285" i="17"/>
  <c r="O285" i="17" s="1"/>
  <c r="J275" i="17"/>
  <c r="K273" i="17"/>
  <c r="J276" i="17" s="1"/>
  <c r="I270" i="17"/>
  <c r="J264" i="17"/>
  <c r="O264" i="17" s="1"/>
  <c r="J263" i="17"/>
  <c r="O263" i="17" s="1"/>
  <c r="J262" i="17"/>
  <c r="O262" i="17" s="1"/>
  <c r="J259" i="17"/>
  <c r="J258" i="17"/>
  <c r="O258" i="17" s="1"/>
  <c r="J251" i="17"/>
  <c r="O251" i="17" s="1"/>
  <c r="O245" i="17"/>
  <c r="J241" i="17"/>
  <c r="O241" i="17" s="1"/>
  <c r="I238" i="17"/>
  <c r="J223" i="17"/>
  <c r="O223" i="17" s="1"/>
  <c r="J222" i="17"/>
  <c r="O222" i="17" s="1"/>
  <c r="J216" i="17"/>
  <c r="O216" i="17" s="1"/>
  <c r="J206" i="17"/>
  <c r="O206" i="17" s="1"/>
  <c r="J191" i="17"/>
  <c r="O191" i="17" s="1"/>
  <c r="J220" i="17"/>
  <c r="J219" i="17"/>
  <c r="J192" i="17"/>
  <c r="O192" i="17" s="1"/>
  <c r="J190" i="17"/>
  <c r="O190" i="17" s="1"/>
  <c r="O189" i="17"/>
  <c r="O186" i="17"/>
  <c r="J185" i="17"/>
  <c r="O185" i="17" s="1"/>
  <c r="J184" i="17"/>
  <c r="O184" i="17" s="1"/>
  <c r="J183" i="17"/>
  <c r="O183" i="17" s="1"/>
  <c r="O182" i="17"/>
  <c r="J175" i="17"/>
  <c r="J174" i="17"/>
  <c r="O174" i="17" s="1"/>
  <c r="J166" i="17"/>
  <c r="O166" i="17" s="1"/>
  <c r="J152" i="17"/>
  <c r="O152" i="17" s="1"/>
  <c r="J151" i="17"/>
  <c r="O151" i="17" s="1"/>
  <c r="J150" i="17"/>
  <c r="O150" i="17" s="1"/>
  <c r="J149" i="17"/>
  <c r="O149" i="17" s="1"/>
  <c r="J145" i="17"/>
  <c r="O145" i="17" s="1"/>
  <c r="J144" i="17"/>
  <c r="O144" i="17" s="1"/>
  <c r="J102" i="17"/>
  <c r="J101" i="17"/>
  <c r="J137" i="17"/>
  <c r="O137" i="17" s="1"/>
  <c r="J113" i="17"/>
  <c r="O113" i="17" s="1"/>
  <c r="J112" i="17"/>
  <c r="O112" i="17" s="1"/>
  <c r="J111" i="17"/>
  <c r="O111" i="17" s="1"/>
  <c r="J110" i="17"/>
  <c r="O110" i="17" s="1"/>
  <c r="J106" i="17"/>
  <c r="O106" i="17" s="1"/>
  <c r="J104" i="17"/>
  <c r="O104" i="17" s="1"/>
  <c r="J105" i="17"/>
  <c r="O105" i="17" s="1"/>
  <c r="J290" i="17"/>
  <c r="J289" i="17"/>
  <c r="J256" i="17"/>
  <c r="J255" i="17"/>
  <c r="J142" i="17"/>
  <c r="J141" i="17"/>
  <c r="J49" i="17"/>
  <c r="J96" i="17"/>
  <c r="O96" i="17" s="1"/>
  <c r="J97" i="17"/>
  <c r="O97" i="17" s="1"/>
  <c r="I70" i="17"/>
  <c r="O87" i="17"/>
  <c r="O282" i="17"/>
  <c r="O281" i="17"/>
  <c r="O280" i="17"/>
  <c r="O275" i="17"/>
  <c r="O268" i="17"/>
  <c r="O259" i="17"/>
  <c r="O248" i="17"/>
  <c r="O247" i="17"/>
  <c r="O246" i="17"/>
  <c r="O236" i="17"/>
  <c r="O213" i="17"/>
  <c r="O196" i="17"/>
  <c r="O175" i="17"/>
  <c r="O159" i="17"/>
  <c r="O134" i="17"/>
  <c r="O123" i="17"/>
  <c r="O68" i="17"/>
  <c r="O63" i="17"/>
  <c r="O62" i="17"/>
  <c r="J61" i="17" a="1"/>
  <c r="J61" i="17" s="1"/>
  <c r="O61" i="17" s="1"/>
  <c r="O38" i="17"/>
  <c r="J52" i="17" a="1"/>
  <c r="J52" i="17" s="1"/>
  <c r="J53" i="17" a="1"/>
  <c r="J53" i="17" s="1"/>
  <c r="J60" i="17" a="1"/>
  <c r="J60" i="17" s="1"/>
  <c r="O60" i="17" s="1"/>
  <c r="O59" i="17"/>
  <c r="P62" i="8"/>
  <c r="P63" i="8"/>
  <c r="P64" i="8"/>
  <c r="P65" i="8"/>
  <c r="P66" i="8"/>
  <c r="P67" i="8"/>
  <c r="P68" i="8"/>
  <c r="P69" i="8"/>
  <c r="P70" i="8"/>
  <c r="P49" i="8"/>
  <c r="P50" i="8"/>
  <c r="P51" i="8"/>
  <c r="P52" i="8"/>
  <c r="P53" i="8"/>
  <c r="P54" i="8"/>
  <c r="P55" i="8"/>
  <c r="P56" i="8"/>
  <c r="P57" i="8"/>
  <c r="P36" i="8"/>
  <c r="P37" i="8"/>
  <c r="P38" i="8"/>
  <c r="P39" i="8"/>
  <c r="P40" i="8"/>
  <c r="P41" i="8"/>
  <c r="P42" i="8"/>
  <c r="P43" i="8"/>
  <c r="P44" i="8"/>
  <c r="P23" i="8"/>
  <c r="P24" i="8"/>
  <c r="P25" i="8"/>
  <c r="P26" i="8"/>
  <c r="P27" i="8"/>
  <c r="P28" i="8"/>
  <c r="P29" i="8"/>
  <c r="P30" i="8"/>
  <c r="P31" i="8"/>
  <c r="P66" i="5"/>
  <c r="P65" i="5"/>
  <c r="P64" i="5"/>
  <c r="P63" i="5"/>
  <c r="P62" i="5"/>
  <c r="P61" i="5"/>
  <c r="P60" i="5"/>
  <c r="P59" i="5"/>
  <c r="P58" i="5"/>
  <c r="P57" i="5"/>
  <c r="P71" i="5"/>
  <c r="P72" i="5"/>
  <c r="P73" i="5"/>
  <c r="P74" i="5"/>
  <c r="P75" i="5"/>
  <c r="P76" i="5"/>
  <c r="P77" i="5"/>
  <c r="P78" i="5"/>
  <c r="P79" i="5"/>
  <c r="P45" i="5"/>
  <c r="P46" i="5"/>
  <c r="P47" i="5"/>
  <c r="P48" i="5"/>
  <c r="P49" i="5"/>
  <c r="P50" i="5"/>
  <c r="P51" i="5"/>
  <c r="P52" i="5"/>
  <c r="P53" i="5"/>
  <c r="P32" i="5"/>
  <c r="P33" i="5"/>
  <c r="P34" i="5"/>
  <c r="P35" i="5"/>
  <c r="P36" i="5"/>
  <c r="P37" i="5"/>
  <c r="P38" i="5"/>
  <c r="P39" i="5"/>
  <c r="P40" i="5"/>
  <c r="P129" i="4"/>
  <c r="P130" i="4"/>
  <c r="P131" i="4"/>
  <c r="P132" i="4"/>
  <c r="P133" i="4"/>
  <c r="P134" i="4"/>
  <c r="P135" i="4"/>
  <c r="P116" i="4"/>
  <c r="P117" i="4"/>
  <c r="P118" i="4"/>
  <c r="P119" i="4"/>
  <c r="P120" i="4"/>
  <c r="P121" i="4"/>
  <c r="P122" i="4"/>
  <c r="P105" i="4"/>
  <c r="P106" i="4"/>
  <c r="P107" i="4"/>
  <c r="P108" i="4"/>
  <c r="P109" i="4"/>
  <c r="P110" i="4"/>
  <c r="P111" i="4"/>
  <c r="P92" i="4"/>
  <c r="P93" i="4"/>
  <c r="P94" i="4"/>
  <c r="P95" i="4"/>
  <c r="P96" i="4"/>
  <c r="P97" i="4"/>
  <c r="P98" i="4"/>
  <c r="P79" i="4"/>
  <c r="P80" i="4"/>
  <c r="P81" i="4"/>
  <c r="P82" i="4"/>
  <c r="P83" i="4"/>
  <c r="P84" i="4"/>
  <c r="P85" i="4"/>
  <c r="P78" i="4"/>
  <c r="P66" i="4"/>
  <c r="P67" i="4"/>
  <c r="P68" i="4"/>
  <c r="P69" i="4"/>
  <c r="P70" i="4"/>
  <c r="P71" i="4"/>
  <c r="P72" i="4"/>
  <c r="L30" i="3"/>
  <c r="L31" i="3"/>
  <c r="L32" i="3"/>
  <c r="L33" i="3"/>
  <c r="L34" i="3"/>
  <c r="L35" i="3"/>
  <c r="L36" i="3"/>
  <c r="L37" i="3"/>
  <c r="L38" i="3"/>
  <c r="L39" i="3"/>
  <c r="L40" i="3"/>
  <c r="L41" i="3"/>
  <c r="L42" i="3"/>
  <c r="L43" i="3"/>
  <c r="L44" i="3"/>
  <c r="L45" i="3"/>
  <c r="L46" i="3"/>
  <c r="L47" i="3"/>
  <c r="L48" i="3"/>
  <c r="L138" i="3"/>
  <c r="L139" i="3"/>
  <c r="L140" i="3"/>
  <c r="L141" i="3"/>
  <c r="L142" i="3"/>
  <c r="L143" i="3"/>
  <c r="L144" i="3"/>
  <c r="L145" i="3"/>
  <c r="L146" i="3"/>
  <c r="L147" i="3"/>
  <c r="L148" i="3"/>
  <c r="L149" i="3"/>
  <c r="L73" i="3"/>
  <c r="L72" i="3"/>
  <c r="L71" i="3"/>
  <c r="L70" i="3"/>
  <c r="L69" i="3"/>
  <c r="L68" i="3"/>
  <c r="L67" i="3"/>
  <c r="L66" i="3"/>
  <c r="L65" i="3"/>
  <c r="L64" i="3"/>
  <c r="L55" i="3"/>
  <c r="L56" i="3"/>
  <c r="L57" i="3"/>
  <c r="L58" i="3"/>
  <c r="L59" i="3"/>
  <c r="L60" i="3"/>
  <c r="L3" i="17"/>
  <c r="G67" i="17" s="1"/>
  <c r="M3" i="17"/>
  <c r="G121" i="17" s="1"/>
  <c r="N3" i="17"/>
  <c r="G37" i="17"/>
  <c r="C36" i="17" s="1"/>
  <c r="P3" i="17"/>
  <c r="Q3" i="17"/>
  <c r="G51" i="17" s="1"/>
  <c r="C50" i="17" s="1"/>
  <c r="R3" i="17"/>
  <c r="S3" i="17"/>
  <c r="C5" i="16"/>
  <c r="C8" i="17"/>
  <c r="C5" i="10"/>
  <c r="C5" i="9"/>
  <c r="C5" i="8"/>
  <c r="C5" i="7"/>
  <c r="C5" i="6"/>
  <c r="C5" i="5"/>
  <c r="C5" i="4"/>
  <c r="X109" i="1"/>
  <c r="X110" i="1"/>
  <c r="X111" i="1"/>
  <c r="X112" i="1"/>
  <c r="X113" i="1"/>
  <c r="X114" i="1"/>
  <c r="X115" i="1"/>
  <c r="X116" i="1"/>
  <c r="X117" i="1"/>
  <c r="W109" i="1"/>
  <c r="W110" i="1"/>
  <c r="W111" i="1"/>
  <c r="W112" i="1"/>
  <c r="W113" i="1"/>
  <c r="W114" i="1"/>
  <c r="W115" i="1"/>
  <c r="W116" i="1"/>
  <c r="W117" i="1"/>
  <c r="W118" i="1"/>
  <c r="W119" i="1"/>
  <c r="W120" i="1"/>
  <c r="W121" i="1"/>
  <c r="W122" i="1"/>
  <c r="P60" i="4"/>
  <c r="P61" i="4"/>
  <c r="P62" i="4"/>
  <c r="P63" i="4"/>
  <c r="P64" i="4"/>
  <c r="P65" i="4"/>
  <c r="P73" i="4"/>
  <c r="P74" i="4"/>
  <c r="P75" i="4"/>
  <c r="P76" i="4"/>
  <c r="P77" i="4"/>
  <c r="P86" i="4"/>
  <c r="P87" i="4"/>
  <c r="P88" i="4"/>
  <c r="P89" i="4"/>
  <c r="P90" i="4"/>
  <c r="P91" i="4"/>
  <c r="P99" i="4"/>
  <c r="P100" i="4"/>
  <c r="P101" i="4"/>
  <c r="P102" i="4"/>
  <c r="P103" i="4"/>
  <c r="P104" i="4"/>
  <c r="P112" i="4"/>
  <c r="P113" i="4"/>
  <c r="P114" i="4"/>
  <c r="P115" i="4"/>
  <c r="P123" i="4"/>
  <c r="P124" i="4"/>
  <c r="P125" i="4"/>
  <c r="P126" i="4"/>
  <c r="P127" i="4"/>
  <c r="P128" i="4"/>
  <c r="P136" i="4"/>
  <c r="P137" i="4"/>
  <c r="P138" i="4"/>
  <c r="P139" i="4"/>
  <c r="P140" i="4"/>
  <c r="P141" i="4"/>
  <c r="P142" i="4"/>
  <c r="P143" i="4"/>
  <c r="P144" i="4"/>
  <c r="P145" i="4"/>
  <c r="P146" i="4"/>
  <c r="P147" i="4"/>
  <c r="P148" i="4"/>
  <c r="P149" i="4"/>
  <c r="P150" i="4"/>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50" i="3"/>
  <c r="L151"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P11" i="10"/>
  <c r="P12" i="10"/>
  <c r="P13" i="10"/>
  <c r="P14" i="10"/>
  <c r="P15" i="10"/>
  <c r="P16" i="10"/>
  <c r="P17" i="10"/>
  <c r="P18" i="10"/>
  <c r="P19" i="10"/>
  <c r="P20" i="10"/>
  <c r="P21" i="10"/>
  <c r="P22" i="10"/>
  <c r="P23" i="10"/>
  <c r="P24" i="10"/>
  <c r="P25" i="10"/>
  <c r="P26" i="10"/>
  <c r="P27" i="10"/>
  <c r="P28" i="10"/>
  <c r="P29" i="10"/>
  <c r="P30" i="10"/>
  <c r="P31" i="10"/>
  <c r="P32" i="10"/>
  <c r="P33" i="10"/>
  <c r="P34" i="10"/>
  <c r="P35" i="10"/>
  <c r="P36" i="10"/>
  <c r="P37" i="10"/>
  <c r="P38" i="10"/>
  <c r="P39" i="10"/>
  <c r="P40" i="10"/>
  <c r="P41" i="10"/>
  <c r="P42" i="10"/>
  <c r="P43" i="10"/>
  <c r="P44" i="10"/>
  <c r="P45" i="10"/>
  <c r="P46" i="10"/>
  <c r="P47" i="10"/>
  <c r="P48" i="10"/>
  <c r="P49" i="10"/>
  <c r="P50" i="10"/>
  <c r="P51" i="10"/>
  <c r="P52" i="10"/>
  <c r="P53" i="10"/>
  <c r="P54" i="10"/>
  <c r="P55" i="10"/>
  <c r="P56" i="10"/>
  <c r="P57" i="10"/>
  <c r="P58" i="10"/>
  <c r="P59" i="10"/>
  <c r="P60" i="10"/>
  <c r="P61" i="10"/>
  <c r="P62" i="10"/>
  <c r="P63" i="10"/>
  <c r="P64" i="10"/>
  <c r="P65" i="10"/>
  <c r="P66" i="10"/>
  <c r="P67" i="10"/>
  <c r="P68" i="10"/>
  <c r="P69" i="10"/>
  <c r="P70" i="10"/>
  <c r="P71" i="10"/>
  <c r="P72" i="10"/>
  <c r="P73" i="10"/>
  <c r="P76" i="10"/>
  <c r="P78" i="10"/>
  <c r="P79" i="10"/>
  <c r="P80" i="10"/>
  <c r="P81" i="10"/>
  <c r="P82" i="10"/>
  <c r="P83" i="10"/>
  <c r="P84" i="10"/>
  <c r="P85" i="10"/>
  <c r="P86" i="10"/>
  <c r="P87" i="10"/>
  <c r="P88" i="10"/>
  <c r="P89" i="10"/>
  <c r="P90" i="10"/>
  <c r="P91" i="10"/>
  <c r="P92" i="10"/>
  <c r="P93" i="10"/>
  <c r="P94" i="10"/>
  <c r="P95" i="10"/>
  <c r="P96" i="10"/>
  <c r="P97" i="10"/>
  <c r="P98" i="10"/>
  <c r="P99" i="10"/>
  <c r="P100" i="10"/>
  <c r="P101" i="10"/>
  <c r="P102" i="10"/>
  <c r="P103" i="10"/>
  <c r="P104" i="10"/>
  <c r="P105" i="10"/>
  <c r="P106" i="10"/>
  <c r="P107" i="10"/>
  <c r="P108" i="10"/>
  <c r="P109" i="10"/>
  <c r="P110" i="10"/>
  <c r="P111" i="10"/>
  <c r="P112" i="10"/>
  <c r="P113" i="10"/>
  <c r="P11" i="8"/>
  <c r="P12" i="8"/>
  <c r="P13" i="8"/>
  <c r="P14" i="8"/>
  <c r="P15" i="8"/>
  <c r="P16" i="8"/>
  <c r="P17" i="8"/>
  <c r="P18" i="8"/>
  <c r="P19" i="8"/>
  <c r="P20" i="8"/>
  <c r="P21" i="8"/>
  <c r="P22" i="8"/>
  <c r="P32" i="8"/>
  <c r="P33" i="8"/>
  <c r="P34" i="8"/>
  <c r="P35" i="8"/>
  <c r="P45" i="8"/>
  <c r="P46" i="8"/>
  <c r="P47" i="8"/>
  <c r="P48" i="8"/>
  <c r="P58" i="8"/>
  <c r="P59" i="8"/>
  <c r="P60" i="8"/>
  <c r="P61" i="8"/>
  <c r="P71" i="8"/>
  <c r="P72" i="8"/>
  <c r="P73" i="8"/>
  <c r="P74" i="8"/>
  <c r="P75" i="8"/>
  <c r="P76" i="8"/>
  <c r="P77" i="8"/>
  <c r="P78" i="8"/>
  <c r="P79" i="8"/>
  <c r="P80" i="8"/>
  <c r="P81" i="8"/>
  <c r="P82" i="8"/>
  <c r="P83" i="8"/>
  <c r="P84" i="8"/>
  <c r="P85" i="8"/>
  <c r="P86" i="8"/>
  <c r="P87" i="8"/>
  <c r="P88" i="8"/>
  <c r="P89" i="8"/>
  <c r="P90" i="8"/>
  <c r="P91" i="8"/>
  <c r="P92" i="8"/>
  <c r="P93" i="8"/>
  <c r="P94" i="8"/>
  <c r="P95"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4" i="8"/>
  <c r="P125" i="8"/>
  <c r="P126" i="8"/>
  <c r="P127" i="8"/>
  <c r="P128" i="8"/>
  <c r="P129" i="8"/>
  <c r="P130" i="8"/>
  <c r="P131" i="8"/>
  <c r="P132" i="8"/>
  <c r="P133" i="8"/>
  <c r="P134" i="8"/>
  <c r="P135" i="8"/>
  <c r="P136" i="8"/>
  <c r="P137" i="8"/>
  <c r="P138" i="8"/>
  <c r="P139" i="8"/>
  <c r="P140" i="8"/>
  <c r="P141" i="8"/>
  <c r="P142" i="8"/>
  <c r="P143" i="8"/>
  <c r="P144" i="8"/>
  <c r="P145" i="8"/>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71" i="6"/>
  <c r="P72" i="6"/>
  <c r="P73" i="6"/>
  <c r="P74" i="6"/>
  <c r="P75" i="6"/>
  <c r="P76" i="6"/>
  <c r="P77" i="6"/>
  <c r="P78" i="6"/>
  <c r="P79" i="6"/>
  <c r="P80" i="6"/>
  <c r="P81" i="6"/>
  <c r="P11" i="5"/>
  <c r="P14" i="5"/>
  <c r="P15" i="5"/>
  <c r="P16" i="5"/>
  <c r="P17" i="5"/>
  <c r="P18" i="5"/>
  <c r="P19" i="5"/>
  <c r="P20" i="5"/>
  <c r="P21" i="5"/>
  <c r="P22" i="5"/>
  <c r="P23" i="5"/>
  <c r="P24" i="5"/>
  <c r="P25" i="5"/>
  <c r="P26" i="5"/>
  <c r="P27" i="5"/>
  <c r="P28" i="5"/>
  <c r="P29" i="5"/>
  <c r="P30" i="5"/>
  <c r="P31" i="5"/>
  <c r="P41" i="5"/>
  <c r="P42" i="5"/>
  <c r="P43" i="5"/>
  <c r="P44" i="5"/>
  <c r="P67" i="5"/>
  <c r="P68" i="5"/>
  <c r="P69" i="5"/>
  <c r="P70"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62" i="5"/>
  <c r="P163" i="5"/>
  <c r="P164" i="5"/>
  <c r="P165" i="5"/>
  <c r="P166" i="5"/>
  <c r="P167" i="5"/>
  <c r="P168" i="5"/>
  <c r="P169" i="5"/>
  <c r="P170" i="5"/>
  <c r="P171" i="5"/>
  <c r="P172" i="5"/>
  <c r="P173" i="5"/>
  <c r="P174" i="5"/>
  <c r="P10" i="5"/>
  <c r="L9" i="3"/>
  <c r="L10" i="3"/>
  <c r="L11" i="3"/>
  <c r="L12" i="3"/>
  <c r="L13" i="3"/>
  <c r="L14" i="3"/>
  <c r="L15" i="3"/>
  <c r="L16" i="3"/>
  <c r="L17" i="3"/>
  <c r="L18" i="3"/>
  <c r="L19" i="3"/>
  <c r="L20" i="3"/>
  <c r="L21" i="3"/>
  <c r="L22" i="3"/>
  <c r="L23" i="3"/>
  <c r="L24" i="3"/>
  <c r="L25" i="3"/>
  <c r="L26" i="3"/>
  <c r="L27" i="3"/>
  <c r="L28" i="3"/>
  <c r="L29" i="3"/>
  <c r="L49" i="3"/>
  <c r="L50" i="3"/>
  <c r="L51" i="3"/>
  <c r="L52" i="3"/>
  <c r="L53" i="3"/>
  <c r="L54" i="3"/>
  <c r="L74" i="3"/>
  <c r="L75" i="3"/>
  <c r="L76" i="3"/>
  <c r="L78" i="3"/>
  <c r="L79" i="3"/>
  <c r="L80" i="3"/>
  <c r="L81" i="3"/>
  <c r="L82" i="3"/>
  <c r="L83" i="3"/>
  <c r="L84" i="3"/>
  <c r="L89" i="3"/>
  <c r="L90" i="3"/>
  <c r="L86" i="3"/>
  <c r="L91" i="3"/>
  <c r="L93" i="3"/>
  <c r="L94" i="3"/>
  <c r="L95" i="3"/>
  <c r="L96" i="3"/>
  <c r="L97" i="3"/>
  <c r="L98" i="3"/>
  <c r="L99" i="3"/>
  <c r="L100" i="3"/>
  <c r="L101" i="3"/>
  <c r="L102" i="3"/>
  <c r="L103" i="3"/>
  <c r="L104" i="3"/>
  <c r="H10" i="2"/>
  <c r="J35" i="1"/>
  <c r="J27" i="1"/>
  <c r="J28" i="1"/>
  <c r="J29" i="1"/>
  <c r="J30" i="1"/>
  <c r="J31" i="1"/>
  <c r="J32" i="1"/>
  <c r="J33" i="1"/>
  <c r="J34" i="1"/>
  <c r="J36" i="1"/>
  <c r="J37" i="1"/>
  <c r="J38" i="1"/>
  <c r="J26" i="1"/>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P11" i="4"/>
  <c r="P12" i="4"/>
  <c r="P13" i="4"/>
  <c r="P14" i="4"/>
  <c r="P16" i="4"/>
  <c r="P17" i="4"/>
  <c r="P18" i="4"/>
  <c r="P20" i="4"/>
  <c r="P21" i="4"/>
  <c r="P22" i="4"/>
  <c r="P24" i="4"/>
  <c r="P25"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7" i="4"/>
  <c r="P58" i="4"/>
  <c r="P59"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10" i="4"/>
  <c r="P122" i="10"/>
  <c r="P121" i="10"/>
  <c r="P120" i="10"/>
  <c r="P119" i="10"/>
  <c r="P118" i="10"/>
  <c r="P117" i="10"/>
  <c r="P116" i="10"/>
  <c r="P115" i="10"/>
  <c r="P114" i="10"/>
  <c r="P10" i="10"/>
  <c r="P50" i="9"/>
  <c r="P49" i="9"/>
  <c r="P39" i="9"/>
  <c r="P25" i="9"/>
  <c r="P24" i="9"/>
  <c r="P23" i="9"/>
  <c r="P19" i="9"/>
  <c r="P18" i="9"/>
  <c r="P17" i="9"/>
  <c r="P10" i="9"/>
  <c r="P149" i="8"/>
  <c r="P148" i="8"/>
  <c r="P147" i="8"/>
  <c r="P146" i="8"/>
  <c r="P10" i="8"/>
  <c r="Q94" i="7"/>
  <c r="Q92" i="7"/>
  <c r="Q88" i="7"/>
  <c r="Q87" i="7"/>
  <c r="Q86" i="7"/>
  <c r="Q85" i="7"/>
  <c r="Q74" i="7"/>
  <c r="Q73" i="7"/>
  <c r="Q66" i="7"/>
  <c r="Q65" i="7"/>
  <c r="Q64" i="7"/>
  <c r="Q60" i="7"/>
  <c r="Q59" i="7"/>
  <c r="Q58" i="7"/>
  <c r="Q51" i="7"/>
  <c r="Q48" i="7"/>
  <c r="Q47" i="7"/>
  <c r="Q46" i="7"/>
  <c r="Q45" i="7"/>
  <c r="Q27" i="7"/>
  <c r="Q26" i="7"/>
  <c r="Q25" i="7"/>
  <c r="Q21" i="7"/>
  <c r="Q20" i="7"/>
  <c r="Q19" i="7"/>
  <c r="Q12" i="7"/>
  <c r="Q10" i="7"/>
  <c r="P10" i="6"/>
  <c r="P232" i="4"/>
  <c r="P231" i="4"/>
  <c r="P230" i="4"/>
  <c r="P229" i="4"/>
  <c r="L271" i="3"/>
  <c r="L272" i="3"/>
  <c r="L273" i="3"/>
  <c r="L274" i="3"/>
  <c r="H48" i="2"/>
  <c r="H46" i="2"/>
  <c r="H44" i="2"/>
  <c r="H42" i="2"/>
  <c r="H37" i="2"/>
  <c r="H35" i="2"/>
  <c r="H33" i="2"/>
  <c r="H31" i="2"/>
  <c r="H26" i="2"/>
  <c r="H24" i="2"/>
  <c r="H22" i="2"/>
  <c r="H20" i="2"/>
  <c r="H16" i="2"/>
  <c r="H14" i="2"/>
  <c r="H12" i="2"/>
  <c r="O172" i="17" l="1"/>
  <c r="O177" i="17"/>
  <c r="G178" i="17" s="1"/>
  <c r="G33" i="17" s="1"/>
  <c r="G235" i="17"/>
  <c r="G44" i="17"/>
  <c r="C43" i="17" s="1"/>
  <c r="O187" i="17"/>
  <c r="G189" i="17" s="1"/>
  <c r="G34" i="17" s="1"/>
  <c r="O94" i="17"/>
  <c r="G96" i="17" s="1"/>
  <c r="G17" i="17" s="1"/>
  <c r="O238" i="17"/>
  <c r="J243" i="17"/>
  <c r="O243" i="17" s="1"/>
  <c r="J244" i="17"/>
  <c r="O244" i="17" s="1"/>
  <c r="O242" i="17"/>
  <c r="K29" i="17"/>
  <c r="J36" i="17" s="1"/>
  <c r="J277" i="17"/>
  <c r="O277" i="17" s="1"/>
  <c r="O276" i="17"/>
  <c r="O279" i="17"/>
  <c r="J278" i="17"/>
  <c r="O278" i="17" s="1"/>
  <c r="G174" i="17"/>
  <c r="G32" i="17" s="1"/>
  <c r="G141" i="17"/>
  <c r="G26" i="17" s="1"/>
  <c r="O198" i="17"/>
  <c r="G100" i="17"/>
  <c r="G18" i="17" s="1"/>
  <c r="K164" i="17"/>
  <c r="J167" i="17" s="1"/>
  <c r="O167" i="17" s="1"/>
  <c r="G251" i="17"/>
  <c r="G46" i="17" s="1"/>
  <c r="K204" i="17"/>
  <c r="O147" i="17"/>
  <c r="G149" i="17" s="1"/>
  <c r="G27" i="17" s="1"/>
  <c r="O135" i="17"/>
  <c r="G137" i="17" s="1"/>
  <c r="G25" i="17" s="1"/>
  <c r="O214" i="17"/>
  <c r="G216" i="17" s="1"/>
  <c r="G39" i="17" s="1"/>
  <c r="K128" i="17"/>
  <c r="J131" i="17" s="1"/>
  <c r="O131" i="17" s="1"/>
  <c r="O283" i="17"/>
  <c r="G285" i="17" s="1"/>
  <c r="G53" i="17" s="1"/>
  <c r="G20" i="17"/>
  <c r="G296" i="17"/>
  <c r="G55" i="17" s="1"/>
  <c r="D54" i="17" s="1"/>
  <c r="G289" i="17"/>
  <c r="G54" i="17" s="1"/>
  <c r="D53" i="17" s="1"/>
  <c r="G255" i="17"/>
  <c r="G47" i="17" s="1"/>
  <c r="O51" i="17"/>
  <c r="G41" i="17"/>
  <c r="D40" i="17" s="1"/>
  <c r="G219" i="17"/>
  <c r="G40" i="17" s="1"/>
  <c r="D39" i="17" s="1"/>
  <c r="G267" i="17"/>
  <c r="O52" i="17"/>
  <c r="O53" i="17"/>
  <c r="O170" i="17"/>
  <c r="G15" i="17"/>
  <c r="C15" i="17" s="1"/>
  <c r="D52" i="17"/>
  <c r="G23" i="17"/>
  <c r="C22" i="17" s="1"/>
  <c r="G195" i="17"/>
  <c r="D38" i="17"/>
  <c r="G30" i="17"/>
  <c r="C29" i="17" s="1"/>
  <c r="D31" i="17" s="1"/>
  <c r="G157" i="17"/>
  <c r="N9" i="17"/>
  <c r="M12" i="17"/>
  <c r="M19" i="17"/>
  <c r="N19" i="17"/>
  <c r="N17" i="17"/>
  <c r="L17" i="17"/>
  <c r="L22" i="17"/>
  <c r="N22" i="17"/>
  <c r="M22" i="17"/>
  <c r="L14" i="17"/>
  <c r="N14" i="17"/>
  <c r="M14" i="17"/>
  <c r="N16" i="17"/>
  <c r="L12" i="17"/>
  <c r="L25" i="17"/>
  <c r="N25" i="17"/>
  <c r="M25" i="17"/>
  <c r="L19" i="17"/>
  <c r="L16" i="17"/>
  <c r="M23" i="17"/>
  <c r="N23" i="17"/>
  <c r="L23" i="17"/>
  <c r="N15" i="17"/>
  <c r="L15" i="17"/>
  <c r="M15" i="17"/>
  <c r="L27" i="17"/>
  <c r="N27" i="17"/>
  <c r="L21" i="17"/>
  <c r="N21" i="17"/>
  <c r="M21" i="17"/>
  <c r="L13" i="17"/>
  <c r="N13" i="17"/>
  <c r="M13" i="17"/>
  <c r="M24" i="17"/>
  <c r="L24" i="17"/>
  <c r="N24" i="17"/>
  <c r="M11" i="17"/>
  <c r="L11" i="17"/>
  <c r="N11" i="17"/>
  <c r="N26" i="17"/>
  <c r="M26" i="17"/>
  <c r="L26" i="17"/>
  <c r="L18" i="17"/>
  <c r="M18" i="17"/>
  <c r="N18" i="17"/>
  <c r="N10" i="17"/>
  <c r="M10" i="17"/>
  <c r="L10" i="17"/>
  <c r="N28" i="17"/>
  <c r="L20" i="17"/>
  <c r="M28" i="17"/>
  <c r="N20" i="17"/>
  <c r="O56" i="17"/>
  <c r="G12" i="17" s="1"/>
  <c r="D12" i="17" s="1"/>
  <c r="O40" i="17"/>
  <c r="G10" i="17" s="1"/>
  <c r="D10" i="17" s="1"/>
  <c r="D33" i="17" l="1"/>
  <c r="O46" i="17"/>
  <c r="G11" i="17" s="1"/>
  <c r="O235" i="17"/>
  <c r="D45" i="17"/>
  <c r="O270" i="17"/>
  <c r="O267" i="17" s="1"/>
  <c r="G268" i="17" s="1"/>
  <c r="G52" i="17" s="1"/>
  <c r="D51" i="17" s="1"/>
  <c r="J212" i="17"/>
  <c r="O212" i="17" s="1"/>
  <c r="J207" i="17"/>
  <c r="O207" i="17" s="1"/>
  <c r="J210" i="17"/>
  <c r="O210" i="17" s="1"/>
  <c r="J209" i="17"/>
  <c r="O209" i="17" s="1"/>
  <c r="J208" i="17"/>
  <c r="O208" i="17" s="1"/>
  <c r="J169" i="17"/>
  <c r="O169" i="17" s="1"/>
  <c r="J168" i="17"/>
  <c r="O168" i="17" s="1"/>
  <c r="D24" i="17"/>
  <c r="J88" i="17"/>
  <c r="O88" i="17" s="1"/>
  <c r="O211" i="17"/>
  <c r="O133" i="17"/>
  <c r="J132" i="17"/>
  <c r="O132" i="17" s="1"/>
  <c r="J91" i="17"/>
  <c r="O91" i="17" s="1"/>
  <c r="O114" i="17"/>
  <c r="O108" i="17" s="1"/>
  <c r="G109" i="17" s="1"/>
  <c r="G19" i="17" s="1"/>
  <c r="D19" i="17" s="1"/>
  <c r="J90" i="17"/>
  <c r="O90" i="17" s="1"/>
  <c r="J89" i="17"/>
  <c r="O89" i="17" s="1"/>
  <c r="D25" i="17"/>
  <c r="D11" i="17"/>
  <c r="D26" i="17"/>
  <c r="D17" i="17"/>
  <c r="D18" i="17"/>
  <c r="D32" i="17"/>
  <c r="O70" i="17"/>
  <c r="D46" i="17"/>
  <c r="O36" i="17"/>
  <c r="J35" i="17"/>
  <c r="O35" i="17" s="1"/>
  <c r="J33" i="17"/>
  <c r="O33" i="17" s="1"/>
  <c r="J34" i="17" a="1"/>
  <c r="J34" i="17" s="1"/>
  <c r="O34" i="17" s="1"/>
  <c r="J32" i="17" a="1"/>
  <c r="J32" i="17" s="1"/>
  <c r="O32" i="17" s="1"/>
  <c r="O158" i="17" l="1"/>
  <c r="G236" i="17"/>
  <c r="G45" i="17" s="1"/>
  <c r="D44" i="17" s="1"/>
  <c r="O66" i="17"/>
  <c r="G68" i="17" s="1"/>
  <c r="G16" i="17" s="1"/>
  <c r="D16" i="17" s="1"/>
  <c r="G48" i="17"/>
  <c r="D47" i="17" s="1"/>
  <c r="O195" i="17"/>
  <c r="G196" i="17" s="1"/>
  <c r="G38" i="17" s="1"/>
  <c r="D37" i="17" s="1"/>
  <c r="O122" i="17"/>
  <c r="G123" i="17" s="1"/>
  <c r="G24" i="17" s="1"/>
  <c r="D23" i="17" s="1"/>
  <c r="G159" i="17"/>
  <c r="G31" i="17" s="1"/>
  <c r="D30" i="17" s="1"/>
  <c r="O6" i="17"/>
  <c r="G9" i="17" s="1"/>
  <c r="D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Andrews, Sabrina</author>
  </authors>
  <commentList>
    <comment ref="I43" authorId="0" shapeId="0" xr:uid="{00000000-0006-0000-0E00-000001000000}">
      <text>
        <r>
          <rPr>
            <sz val="9"/>
            <color indexed="81"/>
            <rFont val="Tahoma"/>
            <family val="2"/>
          </rPr>
          <t>Overall check for section</t>
        </r>
      </text>
    </comment>
    <comment ref="I44" authorId="0" shapeId="0" xr:uid="{00000000-0006-0000-0E00-000002000000}">
      <text>
        <r>
          <rPr>
            <sz val="9"/>
            <color indexed="81"/>
            <rFont val="Tahoma"/>
            <family val="2"/>
          </rPr>
          <t>Special check if published in ASHRAE 34</t>
        </r>
      </text>
    </comment>
  </commentList>
</comments>
</file>

<file path=xl/sharedStrings.xml><?xml version="1.0" encoding="utf-8"?>
<sst xmlns="http://schemas.openxmlformats.org/spreadsheetml/2006/main" count="2218" uniqueCount="872">
  <si>
    <r>
      <rPr>
        <b/>
        <sz val="9"/>
        <color theme="1"/>
        <rFont val="Arial"/>
        <family val="2"/>
      </rPr>
      <t>United States</t>
    </r>
    <r>
      <rPr>
        <b/>
        <sz val="10"/>
        <color theme="1"/>
        <rFont val="Arial"/>
        <family val="2"/>
      </rPr>
      <t xml:space="preserve">
ENVIRONMENTAL PROTECTION AGENCY
</t>
    </r>
    <r>
      <rPr>
        <b/>
        <sz val="9"/>
        <color theme="1"/>
        <rFont val="Arial"/>
        <family val="2"/>
      </rPr>
      <t>Washington, DC 20460</t>
    </r>
  </si>
  <si>
    <t>AGENCY USE ONLY</t>
  </si>
  <si>
    <t>Yes</t>
  </si>
  <si>
    <r>
      <t>SNAP INFORMATION NOTICE</t>
    </r>
    <r>
      <rPr>
        <sz val="8"/>
        <color theme="1"/>
        <rFont val="Times New Roman"/>
        <family val="1"/>
      </rPr>
      <t> </t>
    </r>
  </si>
  <si>
    <t>No</t>
  </si>
  <si>
    <t>When completed send CBI and public versions of this form and attachments electronically via CD or USB drive (preferred), or print to:</t>
  </si>
  <si>
    <t>Date of Receipt:</t>
  </si>
  <si>
    <t>Case Number:</t>
  </si>
  <si>
    <t>Section B: Identification of Alternatives</t>
  </si>
  <si>
    <t>Sector(s)</t>
  </si>
  <si>
    <t>Please complete the following tabs of this submission form (click to go to each section):</t>
  </si>
  <si>
    <t>Sector Specific (please fill out the sector specific Part(s) for which you are applying):</t>
  </si>
  <si>
    <t>Part II: CONTACT INFORMATION</t>
  </si>
  <si>
    <t>Name of Authorized Official</t>
  </si>
  <si>
    <t>Title</t>
  </si>
  <si>
    <t>CBI</t>
  </si>
  <si>
    <t>Company/Organization</t>
  </si>
  <si>
    <t>Mailing Address</t>
  </si>
  <si>
    <t>Telephone Number</t>
  </si>
  <si>
    <t>Email Address</t>
  </si>
  <si>
    <r>
      <t xml:space="preserve">2. Agent (if applicable): </t>
    </r>
    <r>
      <rPr>
        <sz val="9"/>
        <rFont val="Calibri"/>
        <family val="2"/>
      </rPr>
      <t xml:space="preserve">Complete only if you authorize an agent to assist you in preparing this notice. The agent must also sign the certification. </t>
    </r>
  </si>
  <si>
    <t>Is this person granted full access to Confidential Business Information?</t>
  </si>
  <si>
    <r>
      <rPr>
        <b/>
        <sz val="9"/>
        <rFont val="Calibri"/>
        <family val="2"/>
      </rPr>
      <t>4.</t>
    </r>
    <r>
      <rPr>
        <sz val="9"/>
        <rFont val="Calibri"/>
        <family val="2"/>
      </rPr>
      <t xml:space="preserve"> </t>
    </r>
    <r>
      <rPr>
        <b/>
        <sz val="9"/>
        <rFont val="Calibri"/>
        <family val="2"/>
      </rPr>
      <t>Joint Submitter (if applicable)</t>
    </r>
    <r>
      <rPr>
        <sz val="9"/>
        <rFont val="Calibri"/>
        <family val="2"/>
      </rPr>
      <t>: Identify the joint submitter, if any, who is authorized by the primary submitter to provide some of the information required in the notice.</t>
    </r>
  </si>
  <si>
    <t>Other (provide name)</t>
  </si>
  <si>
    <t>Warning Labels</t>
  </si>
  <si>
    <t>Hazard Warning Statement</t>
  </si>
  <si>
    <t>Supporting Documentation Attached?</t>
  </si>
  <si>
    <t>Safety Document</t>
  </si>
  <si>
    <t>Sources</t>
  </si>
  <si>
    <t>State and local laws</t>
  </si>
  <si>
    <t>Occupational Safety and Health Administration (OSHA) (e.g., TLV-TWA, Personal Protective Equipment [29 CFR 1910.132])</t>
  </si>
  <si>
    <t>Department of Transportation (DOT) (e.g., Vapor UN1013, Class 2.2)</t>
  </si>
  <si>
    <t>Other applicable environmental federal, state, and local laws not mentioned above</t>
  </si>
  <si>
    <t>Emergency Planning and Community Right to Know Act (EPCRA or SARA Title III)</t>
  </si>
  <si>
    <t>Comprehensive Environmental Response, Compensation and Liability Act (CERCLA)</t>
  </si>
  <si>
    <t>Toxic Substances Control Act (TSCA)</t>
  </si>
  <si>
    <t>Federal Insecticide, Fungicide, and Rodenticide Act (FIFRA)</t>
  </si>
  <si>
    <t>Resource Conservation and Recovery Act (RCRA)</t>
  </si>
  <si>
    <t>Safe Drinking Water Act (SDWA)</t>
  </si>
  <si>
    <t>Clean Water Act (CWA)</t>
  </si>
  <si>
    <t>Titles of the Clean Air Act (CAA) other than Title VI</t>
  </si>
  <si>
    <t>Statute</t>
  </si>
  <si>
    <t>(b) Is the substitute, or a component of the substitute, a hazardous waste under RCRA regulations?</t>
  </si>
  <si>
    <t>(a) Is the substitute, or a component of the substitute, a hazardous air pollutant?</t>
  </si>
  <si>
    <t>Other</t>
  </si>
  <si>
    <t>Proposed Substitute/Component</t>
  </si>
  <si>
    <t>(b) For blends, which components, if any, are exempt from the definition of VOC at 40 CFR 51.100(s)?</t>
  </si>
  <si>
    <t>(a) Is the substitute exempt from the definition of volatile organic compound (VOC) under CAA regulations (see 40 CFR 51.100(s)) addressing the development of State Implementation Plans (SIPs) to attain and maintain the national ambient air quality standards?</t>
  </si>
  <si>
    <t>Information Sources</t>
  </si>
  <si>
    <t>(a) 100-year GWP 
(Relative to carbon dioxide)</t>
  </si>
  <si>
    <t>Proposed Substitute 
(If blend, include GWP of each constituent)</t>
  </si>
  <si>
    <t xml:space="preserve">(b) Provide any additional data on the ODP of the proposed substitute (e.g. chlorine or bromine loading potentials).  </t>
  </si>
  <si>
    <t>(a) ODP relative to CFC-11</t>
  </si>
  <si>
    <t>°C</t>
  </si>
  <si>
    <t>ppm or %</t>
  </si>
  <si>
    <t>at 20°C</t>
  </si>
  <si>
    <t>°C at 1 atm. pressure</t>
  </si>
  <si>
    <t>(d) Boiling point</t>
  </si>
  <si>
    <t>(c) Melting point</t>
  </si>
  <si>
    <t>(b) Physical state</t>
  </si>
  <si>
    <t>g/mol</t>
  </si>
  <si>
    <t>(a) Molecular weight</t>
  </si>
  <si>
    <t>(c) CAS registry number</t>
  </si>
  <si>
    <t>(b) Percent Composition (by weight)</t>
  </si>
  <si>
    <t>(d) Molecular Formula</t>
  </si>
  <si>
    <t>(a) Impurity Chemical Name</t>
  </si>
  <si>
    <t>2. Commercial/trade name(s) of alternative:</t>
  </si>
  <si>
    <t>Topics Covered in Patent</t>
  </si>
  <si>
    <t>Patent Name</t>
  </si>
  <si>
    <t>(c) Chemical Abstracts Service (CAS) registry number</t>
  </si>
  <si>
    <t>Part III: GENERAL INFORMATION</t>
  </si>
  <si>
    <t>N</t>
  </si>
  <si>
    <t>X</t>
  </si>
  <si>
    <t>Part IV: REFRIGERATION AND AIR CONDITIONING-SPECIFIC INFORMATION</t>
  </si>
  <si>
    <t>R</t>
  </si>
  <si>
    <t>Refrigeration and Air Conditioning</t>
  </si>
  <si>
    <t>N,R</t>
  </si>
  <si>
    <r>
      <t>Section A: Refrigeration and Air-Conditioning Use Profile</t>
    </r>
    <r>
      <rPr>
        <b/>
        <sz val="11"/>
        <color theme="1"/>
        <rFont val="Calibri"/>
        <family val="2"/>
        <scheme val="minor"/>
      </rPr>
      <t/>
    </r>
  </si>
  <si>
    <t>End-Use</t>
  </si>
  <si>
    <t>Application</t>
  </si>
  <si>
    <t>(a) Mark all that apply</t>
  </si>
  <si>
    <t>(b) New (N) equipment, retrofit (R) equipment, or both (N,R)?</t>
  </si>
  <si>
    <t>(d) Replacement ratio 
(lb: lb)</t>
  </si>
  <si>
    <t>Chillers (Commercial Comfort AC)</t>
  </si>
  <si>
    <t>Centrifugal</t>
  </si>
  <si>
    <t xml:space="preserve">Positive Displacement Chillers (includes Reciprocating, Screw, Scroll, Rotary Compressors) </t>
  </si>
  <si>
    <t>Industrial Process Refrigeration (IPR)</t>
  </si>
  <si>
    <t>Industrial Process Air Conditioning</t>
  </si>
  <si>
    <t>Ice Skating Rinks</t>
  </si>
  <si>
    <t>Cold Storage Warehouses</t>
  </si>
  <si>
    <t>Refrigerated Transport</t>
  </si>
  <si>
    <t xml:space="preserve">Refrigerated Trailers (Reefers) </t>
  </si>
  <si>
    <t xml:space="preserve">Refrigerated Shipping Containers </t>
  </si>
  <si>
    <t>Retail Food Refrigeration</t>
  </si>
  <si>
    <t>Remote Condensing Units for Walk-in Coolers or Multiple Reach-in Coolers</t>
  </si>
  <si>
    <t>Vending Machines</t>
  </si>
  <si>
    <t>Drinking Water Coolers</t>
  </si>
  <si>
    <t xml:space="preserve">Stand-alone Water Coolers </t>
  </si>
  <si>
    <t>Commercial Ice Machines</t>
  </si>
  <si>
    <t>Self-contained Ice Machines</t>
  </si>
  <si>
    <t>Household Refrigerators and Freezers</t>
  </si>
  <si>
    <t>Household Refrigerator and Freezers</t>
  </si>
  <si>
    <t>Residential and Light Commercial Air Conditioning and Heat Pumps</t>
  </si>
  <si>
    <t>Mini-Splits, Non-Ducted</t>
  </si>
  <si>
    <t>Multi-Splits, Non-Ducted</t>
  </si>
  <si>
    <t>Split-Systems, Ducted, Household (Central A/C)</t>
  </si>
  <si>
    <t>Split-Systems, Ducted, Light Commercial (Central A/C)</t>
  </si>
  <si>
    <t xml:space="preserve">Packaged Rooftop Units </t>
  </si>
  <si>
    <t>Water-Source Air Conditioning and Heat Pumps</t>
  </si>
  <si>
    <t>Ground-Source Air Conditioning and Heat Pumps</t>
  </si>
  <si>
    <t>Residential Dehumidifiers</t>
  </si>
  <si>
    <t>Motor Vehicle Air Conditioning</t>
  </si>
  <si>
    <t xml:space="preserve">Buses and Passenger Rail </t>
  </si>
  <si>
    <t xml:space="preserve">Non-mechanical Heat Transfer </t>
  </si>
  <si>
    <t xml:space="preserve">Thermosiphon </t>
  </si>
  <si>
    <t xml:space="preserve">Recirculating Coolers </t>
  </si>
  <si>
    <t>Mechanical Heat Transfer</t>
  </si>
  <si>
    <t>Organic Rankine Cycle (ORC)</t>
  </si>
  <si>
    <t>Very Low Temperature Refrigeration</t>
  </si>
  <si>
    <t>Other (specify)</t>
  </si>
  <si>
    <t>Uranium Isotope Separation Processing  </t>
  </si>
  <si>
    <t>(a) Technology changes, including material compatibility issues when retrofitting</t>
  </si>
  <si>
    <t>(b) Capital costs associated with proposed substitute or alternative process</t>
  </si>
  <si>
    <t>(d) Ongoing operational costs of equipment</t>
  </si>
  <si>
    <r>
      <rPr>
        <b/>
        <sz val="9"/>
        <rFont val="Calibri"/>
        <family val="2"/>
        <scheme val="minor"/>
      </rPr>
      <t xml:space="preserve">4. </t>
    </r>
    <r>
      <rPr>
        <sz val="9"/>
        <rFont val="Calibri"/>
        <family val="2"/>
        <scheme val="minor"/>
      </rPr>
      <t xml:space="preserve"> </t>
    </r>
    <r>
      <rPr>
        <b/>
        <sz val="9"/>
        <rFont val="Calibri"/>
        <family val="2"/>
        <scheme val="minor"/>
      </rPr>
      <t>Production</t>
    </r>
    <r>
      <rPr>
        <sz val="9"/>
        <rFont val="Calibri"/>
        <family val="2"/>
        <scheme val="minor"/>
      </rPr>
      <t xml:space="preserve">: Provide estimated information on production of the proposed substitute or equipment using the proposed substitute by end-use. </t>
    </r>
  </si>
  <si>
    <t xml:space="preserve">(a) Year proposed substitute or technology will be available (or note if currently available) </t>
  </si>
  <si>
    <r>
      <rPr>
        <b/>
        <sz val="9"/>
        <rFont val="Calibri"/>
        <family val="2"/>
        <scheme val="minor"/>
      </rPr>
      <t>5.  Market Share</t>
    </r>
    <r>
      <rPr>
        <sz val="9"/>
        <rFont val="Calibri"/>
        <family val="2"/>
        <scheme val="minor"/>
      </rPr>
      <t>: If possible, estimate the percentage of the market that is anticipated to be captured by this proposed substitute.</t>
    </r>
  </si>
  <si>
    <r>
      <t>9. End-Use Specific Standards:</t>
    </r>
    <r>
      <rPr>
        <sz val="9"/>
        <rFont val="Calibri"/>
        <family val="2"/>
        <scheme val="minor"/>
      </rPr>
      <t xml:space="preserve"> List any standard-setting organizations (U.S. or ANSI/ISO) that have or will evaluate the proposed substitute and/or equipment in the proposed end-use(s) and identify the associated standard. </t>
    </r>
  </si>
  <si>
    <t>Standard-Setting Organization</t>
  </si>
  <si>
    <t>(a) Standard Number and Title </t>
  </si>
  <si>
    <t>(b) Status (e.g., under development, final)</t>
  </si>
  <si>
    <t>American Society of Heating, Refrigerating, and Air Conditioning Engineers (ASHRAE) (e.g., ASHRAE 15)</t>
  </si>
  <si>
    <t>Society of Automotive Engineers (SAE) International</t>
  </si>
  <si>
    <t>atm</t>
  </si>
  <si>
    <t>Please also provide vapor pressure-temperature curve:</t>
  </si>
  <si>
    <t>Attached?</t>
  </si>
  <si>
    <t>(b) Heat of combustion</t>
  </si>
  <si>
    <t>kJ/mol</t>
  </si>
  <si>
    <t xml:space="preserve">(c) Critical temperature                                                        </t>
  </si>
  <si>
    <t xml:space="preserve">(d) Critical Pressure                                           </t>
  </si>
  <si>
    <r>
      <rPr>
        <b/>
        <sz val="9"/>
        <rFont val="Calibri"/>
        <family val="2"/>
        <scheme val="minor"/>
      </rPr>
      <t>2.</t>
    </r>
    <r>
      <rPr>
        <sz val="9"/>
        <rFont val="Calibri"/>
        <family val="2"/>
        <scheme val="minor"/>
      </rPr>
      <t xml:space="preserve">  </t>
    </r>
    <r>
      <rPr>
        <b/>
        <sz val="9"/>
        <rFont val="Calibri"/>
        <family val="2"/>
        <scheme val="minor"/>
      </rPr>
      <t>ASHRAE Designation:</t>
    </r>
    <r>
      <rPr>
        <sz val="9"/>
        <rFont val="Calibri"/>
        <family val="2"/>
        <scheme val="minor"/>
      </rPr>
      <t xml:space="preserve"> If applicable, indicate the status of submission to or publication by</t>
    </r>
    <r>
      <rPr>
        <b/>
        <sz val="9"/>
        <rFont val="Calibri"/>
        <family val="2"/>
        <scheme val="minor"/>
      </rPr>
      <t xml:space="preserve"> </t>
    </r>
    <r>
      <rPr>
        <sz val="9"/>
        <rFont val="Calibri"/>
        <family val="2"/>
        <scheme val="minor"/>
      </rPr>
      <t>the ASHRAE Standing Standard Project Committee 34 (SSPC 34).</t>
    </r>
  </si>
  <si>
    <t>Submitted to ASHRAE SSPC 34, not yet published. If proposed designation and classification are available, provide below.</t>
  </si>
  <si>
    <t>Published by ASHRAE SSPC 34. If so, provide the following information:</t>
  </si>
  <si>
    <t>ASHRAE Designation</t>
  </si>
  <si>
    <t>Section C: Flammability</t>
  </si>
  <si>
    <t xml:space="preserve">(a) Maximum pressure of combustion    </t>
  </si>
  <si>
    <t>(c) Minimum ignition energy (MIE)</t>
  </si>
  <si>
    <t>Joules</t>
  </si>
  <si>
    <t>Summary of Results</t>
  </si>
  <si>
    <t>(a) Detail any abatement techniques that are used to minimize the risks associated with flammable substances or mixtures:</t>
  </si>
  <si>
    <t xml:space="preserve">(b) Additional information on flammability concerns and mitigation measures: </t>
  </si>
  <si>
    <t>Section D: Exposure</t>
  </si>
  <si>
    <t>1. Exposure Media and Release Information</t>
  </si>
  <si>
    <t>(a) Identify the media(s) to which the proposed substitute is released (e.g., indoor air, outdoor air, water, land).</t>
  </si>
  <si>
    <t>(b) Indicate the physical form of chemicals at the time of handling/exposure (e.g., solid, liquid, gas).</t>
  </si>
  <si>
    <t>(c) If releases occur outdoors (e.g., outdoor air, water, land), provide information or estimates of the magnitude of release (ppm or percent of charge).</t>
  </si>
  <si>
    <t>(d) Identify engineering controls used to reduce or prevent releases to the environment (e.g., safety valves, gas scrubbers).</t>
  </si>
  <si>
    <t>(e) Identify the contact pathway (e.g., ingestion, inhalation, dermal).</t>
  </si>
  <si>
    <t>(f) Describe any protective equipment and engineering controls used to protect workers (e.g., goggles, gloves, chemical hoods).</t>
  </si>
  <si>
    <t>2. Identify and explain the activities, duration of activities, and typical and maximum exposure concentrations in which worker exposure to the proposed substitute is expected to be the highest for each scenario in (a) through (c).</t>
  </si>
  <si>
    <t>Scenario</t>
  </si>
  <si>
    <t>Duration of Activity</t>
  </si>
  <si>
    <t>Exposure Concentration</t>
  </si>
  <si>
    <t>Typical</t>
  </si>
  <si>
    <t>Maximum</t>
  </si>
  <si>
    <t>(a) Manufacture and charging of equipment (e.g., filling)</t>
  </si>
  <si>
    <t>hours/day</t>
  </si>
  <si>
    <t>ppm</t>
  </si>
  <si>
    <t>day/year</t>
  </si>
  <si>
    <t>%</t>
  </si>
  <si>
    <t>(b) Installation and servicing (e.g., connecting and disconnecting refrigerant lines)</t>
  </si>
  <si>
    <t>(c) Disposal (e.g., connecting and disconnecting refrigerant lines)</t>
  </si>
  <si>
    <t>Is supporting documentation (e.g., personal monitoring data) attached?</t>
  </si>
  <si>
    <t>3. Estimate typical and maximum number of pieces of equipment a worker would (a) manufacture and/or charge, (b) install and/or service, and (c) dispose per day.</t>
  </si>
  <si>
    <t>(a) Manufacture and charging of equipment</t>
  </si>
  <si>
    <t>(b) Installation and servicing</t>
  </si>
  <si>
    <t>(c) Disposal</t>
  </si>
  <si>
    <t>4. Provide information on training materials related to manufacture, installation and servicing, and disposal. If the proposed substitute is flammable, describe how these guidelines differ from training for non-flammable refrigerants.</t>
  </si>
  <si>
    <t>Are any training materials attached?</t>
  </si>
  <si>
    <t>(b) Identify who is anticipated to be exposed to the substitute at the end-use (e.g., consumers, workers)?</t>
  </si>
  <si>
    <t>(c)  Estimate the typical and maximum annual leak rates from the equipment, in terms of (1) ppm and/or (2) percent of charge.</t>
  </si>
  <si>
    <t>Part V: FOAM BLOWING-SPECIFIC INFORMATION</t>
  </si>
  <si>
    <t>Foam Blowing</t>
  </si>
  <si>
    <t>Section A: Foam Blowing Use Profile</t>
  </si>
  <si>
    <t>Rigid Polyurethane: Appliance</t>
  </si>
  <si>
    <t>Rigid Polyurethane: Spray</t>
  </si>
  <si>
    <t>Rigid Polyurethane: Commercial Refrigeration</t>
  </si>
  <si>
    <t>Rigid Polyurethane: Sandwich Panels</t>
  </si>
  <si>
    <t>Rigid Polyurethane: Slabstock and Other</t>
  </si>
  <si>
    <t>Rigid Polyurethane &amp; Polyisocyanurate Laminated Boardstock</t>
  </si>
  <si>
    <t>Flexible Polyurethane</t>
  </si>
  <si>
    <t>Integral Skin Polyurethane</t>
  </si>
  <si>
    <t>Polystyrene: Extruded Sheet</t>
  </si>
  <si>
    <t>Polystyrene: Extruded Boardstock &amp; Billet</t>
  </si>
  <si>
    <t>Polyolefin</t>
  </si>
  <si>
    <t>Phenolic Insulation Board &amp; Bunstock</t>
  </si>
  <si>
    <t xml:space="preserve">End-Use </t>
  </si>
  <si>
    <t>Section B: Foam Blowing Agent Physical and Chemical Properties</t>
  </si>
  <si>
    <t xml:space="preserve">(b) Thermal conductivity                                                       </t>
  </si>
  <si>
    <t>W/m·K</t>
  </si>
  <si>
    <r>
      <rPr>
        <b/>
        <sz val="9"/>
        <rFont val="Calibri"/>
        <family val="2"/>
        <scheme val="minor"/>
      </rPr>
      <t>2. Manufacture and Degradation Products.</t>
    </r>
    <r>
      <rPr>
        <sz val="9"/>
        <rFont val="Calibri"/>
        <family val="2"/>
        <scheme val="minor"/>
      </rPr>
      <t xml:space="preserve"> Provide information on the catalyst used in the manufacture of foam blowing agent and the degradation products under different external conditions (e.g., temperature) during use to assess potential hazards of breakdown/degradation products of foam during use. Attach supporting documentation.</t>
    </r>
  </si>
  <si>
    <t>(a) Heat of combustion</t>
  </si>
  <si>
    <t>(b) Auto ignition temperature</t>
  </si>
  <si>
    <t>3. Application of Spray Foam (If Applicable)</t>
  </si>
  <si>
    <t xml:space="preserve">(a) Is the proposed substitute is expected to be used in the spray foam end-use? </t>
  </si>
  <si>
    <t xml:space="preserve">(b) If your answer to (a) is yes, please identify and explain potential worker exposure to the proposed substitute during application of the blowing agent (e.g., onsite, field). </t>
  </si>
  <si>
    <t>4. Training Materials</t>
  </si>
  <si>
    <t>(a) Provide information on training materials related to manufacture, installation and servicing, and disposal. If the proposed substitute is flammable, describe how these guidelines differ from training for non-flammable foam blowing agents.</t>
  </si>
  <si>
    <t>(b) Provide information on training materials related to spray foam applications.  If the proposed substitute is flammable, describe how these guidelines differ from training for non-flammable foam blowing agents.</t>
  </si>
  <si>
    <t>5. Exposure during Use</t>
  </si>
  <si>
    <t xml:space="preserve">(a) Identify and explain the activity during use of blowing agent in which end-user exposure to the proposed substitute is expected to be the highest (e.g., rigid cell foams used in residential construction or insulation). </t>
  </si>
  <si>
    <t>(c) Provide (1) typical and (2) maximum exposure concentration estimates (ppm). If monitoring data is available, please provide it as an attachment.</t>
  </si>
  <si>
    <t>(d) Identify control measures used to reduce or prevent end-user exposures.</t>
  </si>
  <si>
    <t>Annual Emission Rate</t>
  </si>
  <si>
    <t xml:space="preserve">Blends of different foam blowing agents may also require additional information, depending on the end-use. </t>
  </si>
  <si>
    <t>Part VI: CLEANING SOLVENT-SPECIFIC INFORMATION</t>
  </si>
  <si>
    <t>Cleaning Solvents</t>
  </si>
  <si>
    <t>Open</t>
  </si>
  <si>
    <t>Section A: Cleaning Solvent Use Profile</t>
  </si>
  <si>
    <t>Closed</t>
  </si>
  <si>
    <t>Both</t>
  </si>
  <si>
    <t>(c) Replacement Ratio 
(lb: lb)</t>
  </si>
  <si>
    <t>(d) Open or closed process?</t>
  </si>
  <si>
    <t>Metal cleaning</t>
  </si>
  <si>
    <t>Electronics cleaning</t>
  </si>
  <si>
    <t>Precision cleaning</t>
  </si>
  <si>
    <t xml:space="preserve">(a) Technology Changes to Use Alternative </t>
  </si>
  <si>
    <r>
      <rPr>
        <b/>
        <sz val="9"/>
        <color theme="1"/>
        <rFont val="Calibri"/>
        <family val="2"/>
        <scheme val="minor"/>
      </rPr>
      <t>4.  Production and Market Share</t>
    </r>
    <r>
      <rPr>
        <sz val="9"/>
        <color theme="1"/>
        <rFont val="Calibri"/>
        <family val="2"/>
        <scheme val="minor"/>
      </rPr>
      <t>: Provide estimated information on production of the proposed substitute by end-use.  If possible, estimate the percentage of the market held by the ODS being replaced that will be captured by this proposed substitute.</t>
    </r>
  </si>
  <si>
    <t>Section B: Cleaning Solvent-Specific Physical and Chemical Properties</t>
  </si>
  <si>
    <t xml:space="preserve">(a) Solubility                           </t>
  </si>
  <si>
    <t>Pa·s</t>
  </si>
  <si>
    <t>specify units</t>
  </si>
  <si>
    <r>
      <t>2. Flammability Concerns and Mitigation</t>
    </r>
    <r>
      <rPr>
        <sz val="9"/>
        <color theme="1"/>
        <rFont val="Calibri"/>
        <family val="2"/>
        <scheme val="minor"/>
      </rPr>
      <t>: Provide any information on flammability concerns and mitigation measures.</t>
    </r>
  </si>
  <si>
    <t>(c) If releases occur outdoors (e.g., outdoor air, water, land), provide information or estimates of the magnitude of release (ppm).</t>
  </si>
  <si>
    <t>2. Identify and explain the activities, duration of activities, and typical and maximum exposure concentrations in which worker exposure to the proposed substitute is expected to be the highest for each scenario in (a) through (b).</t>
  </si>
  <si>
    <t>(a) End-Use (e.g., during removal of cleaned work pieces from an open-top degreasing unit)</t>
  </si>
  <si>
    <t>(b) Disposal (e.g., removing spent solvent from degreaser)</t>
  </si>
  <si>
    <t>3. Describe disposal practices of used solvent (e.g., solvent collected and sent to a wastewater treatment facility, solvent collected and incinerated, recycling).</t>
  </si>
  <si>
    <t>4. Provide information on training materials related to use and disposal.</t>
  </si>
  <si>
    <t>Part VII: FIRE SUPPRESSION AND EXPLOSION PROTECTION-SPECIFIC INFORMATION</t>
  </si>
  <si>
    <t>Fire Suppression and Explosion Protection</t>
  </si>
  <si>
    <t>Section A: Fire Suppression Use Profile</t>
  </si>
  <si>
    <t>Total Flooding Agents</t>
  </si>
  <si>
    <t>Normally Occupied Areas</t>
  </si>
  <si>
    <t>Occupied</t>
  </si>
  <si>
    <t>Normally Unoccupied Areas</t>
  </si>
  <si>
    <t>Streaming Applications</t>
  </si>
  <si>
    <t>Unoccupied</t>
  </si>
  <si>
    <t>(a) Technology changes to use alternative and address material compatibility issues when retrofitting</t>
  </si>
  <si>
    <t>(d) Ongoing operational costs</t>
  </si>
  <si>
    <t>(a) Year proposed substitute or technology will be available (or note if currently available)</t>
  </si>
  <si>
    <t>(c) Years until maximum market penetration</t>
  </si>
  <si>
    <t>(d) Maximum annual production at market penetration</t>
  </si>
  <si>
    <t>(e) Anticipated market share at market penetration (%)</t>
  </si>
  <si>
    <t>Organization</t>
  </si>
  <si>
    <t>Underwriters Laboratories (UL) (e.g., UL 711)</t>
  </si>
  <si>
    <t>National Fire Protection Association (NFPA) (e.g., NFPA 2010)</t>
  </si>
  <si>
    <t>Other (e.g., International Organization for Standardization (ISO))</t>
  </si>
  <si>
    <t>Other (e.g., International Maritime Organization (IMO), Federal Aviation Administration/International Civil Aviation Organization (FAA/ICAO))</t>
  </si>
  <si>
    <t>Section B: Fire Suppression Agent Physical and Chemical Properties</t>
  </si>
  <si>
    <t>(b) Heat of vaporization</t>
  </si>
  <si>
    <t xml:space="preserve">(c) Vapor Heat Capacity                                                 </t>
  </si>
  <si>
    <t>J/K</t>
  </si>
  <si>
    <t xml:space="preserve">(d) Viscosity                                      </t>
  </si>
  <si>
    <t>Section C: Fire Suppression Agent Toxicity and Hazard Information</t>
  </si>
  <si>
    <t>Inhalation Toxicity Study Name</t>
  </si>
  <si>
    <t>Genotoxicity Study Name</t>
  </si>
  <si>
    <t>Additional Information</t>
  </si>
  <si>
    <t>Cardiac Sensitization Study</t>
  </si>
  <si>
    <t>Acute, sub-acute, and subchronic toxicity inhalation studies with rats in addition to those already listed in Section C, Number 1.</t>
  </si>
  <si>
    <t>Ocular irritation studies (Draize test)</t>
  </si>
  <si>
    <t>(a) Identify the likelihood that the fire extinguisher will accidentally discharge (reported as the number of accidental discharges in 1 million).</t>
  </si>
  <si>
    <t>(b) Identify the number of extinguishing devices (i.e., generators) installed in a room and the location of these devices within the space.</t>
  </si>
  <si>
    <t>(c) Identify the discharge rate (g/s) of the fire extinguishing device.</t>
  </si>
  <si>
    <t>(b) Indicate the physical form of pre- and post-activation products at the time of handling/exposure (e.g., solid, liquid, gas).</t>
  </si>
  <si>
    <t>(g) Describe any protective measures taken to limit worker exposure (e.g., ventilation, detection system).</t>
  </si>
  <si>
    <t>2. Identify and explain the activities, duration of activities, and typical and maximum exposure concentrations in which worker exposure to the proposed substitute and/or associated equipment is expected to be the highest for each scenario in (a) and (b).</t>
  </si>
  <si>
    <t>(a) Manufacture and charging of equipment (e.g., assembly of generators)</t>
  </si>
  <si>
    <t>(b) Installation and servicing (e.g., accidental discharge during servicing of fire suppression equipment)</t>
  </si>
  <si>
    <t>3. Provide information on training materials related to manufacture of the proposed substitute and/or fire suppression equipment and installation and servicing of fire suppression equipment.</t>
  </si>
  <si>
    <t>4. Exposure during Use of Equipment</t>
  </si>
  <si>
    <t>Part VIII: AEROSOLS-SPECIFIC INFORMATION</t>
  </si>
  <si>
    <t>Aerosols</t>
  </si>
  <si>
    <t>Section A: Aerosol Use Profile</t>
  </si>
  <si>
    <t>Propellants</t>
  </si>
  <si>
    <t>Consumer</t>
  </si>
  <si>
    <t>Technical</t>
  </si>
  <si>
    <t>Medical</t>
  </si>
  <si>
    <t>Solvents</t>
  </si>
  <si>
    <t>(d) Ongoing Operational costs</t>
  </si>
  <si>
    <r>
      <rPr>
        <b/>
        <sz val="9"/>
        <rFont val="Calibri"/>
        <family val="2"/>
        <scheme val="minor"/>
      </rPr>
      <t>6.  Application of Proposed Substitute</t>
    </r>
    <r>
      <rPr>
        <sz val="9"/>
        <rFont val="Calibri"/>
        <family val="2"/>
        <scheme val="minor"/>
      </rPr>
      <t xml:space="preserve">. Please provide information on the amount of the substitute to be used per can and associated aerosols can size anticipated for the proposed substitute in each proposed end-use. </t>
    </r>
  </si>
  <si>
    <r>
      <t>8. End-Use Specific Standards:</t>
    </r>
    <r>
      <rPr>
        <sz val="9"/>
        <rFont val="Calibri"/>
        <family val="2"/>
        <scheme val="minor"/>
      </rPr>
      <t xml:space="preserve"> List any standard-setting organizations (U.S. or ANSI/ISO) that have or will evaluate the proposed substitute and/or equipment in the proposed end-use(s) and identify the associated standard. </t>
    </r>
  </si>
  <si>
    <t>Section B: Aerosol-Specific Physical and Chemical Properties</t>
  </si>
  <si>
    <r>
      <t>1. Physical and Chemical Properties</t>
    </r>
    <r>
      <rPr>
        <sz val="9"/>
        <rFont val="Calibri"/>
        <family val="2"/>
        <scheme val="minor"/>
      </rPr>
      <t>: Provide information on the physical and chemical properties relevant to evaluating the proposed substitute in aerosol end-uses.</t>
    </r>
  </si>
  <si>
    <t>(b) Viscosity</t>
  </si>
  <si>
    <t>Pa s</t>
  </si>
  <si>
    <t xml:space="preserve">(b) Critical temperature                                                        </t>
  </si>
  <si>
    <t xml:space="preserve">(c) Critical Pressure                                           </t>
  </si>
  <si>
    <t xml:space="preserve">(d) Explosive Range (LEL/UEL)                                  </t>
  </si>
  <si>
    <t>(a) Manufacture and filling of aerosol cans (e.g., filling cans)</t>
  </si>
  <si>
    <t>(a) Manufacture and filling of aerosol cans</t>
  </si>
  <si>
    <t>grams/sec</t>
  </si>
  <si>
    <t>Part IX: STERILANTS-SPECIFIC INFORMATION</t>
  </si>
  <si>
    <t>Sterilants</t>
  </si>
  <si>
    <t>(b) Replacement Ratio (lb: lb)</t>
  </si>
  <si>
    <t>Sterilant</t>
  </si>
  <si>
    <t>Section B: Sterilant-Specific Physical and Chemical Properties</t>
  </si>
  <si>
    <r>
      <t>1. Physical and Chemical Properties</t>
    </r>
    <r>
      <rPr>
        <sz val="9"/>
        <color theme="1"/>
        <rFont val="Calibri"/>
        <family val="2"/>
        <scheme val="minor"/>
      </rPr>
      <t xml:space="preserve">: Provide information on the physical and chemical properties relevant to evaluating the </t>
    </r>
    <r>
      <rPr>
        <sz val="9"/>
        <rFont val="Calibri"/>
        <family val="2"/>
        <scheme val="minor"/>
      </rPr>
      <t>proposed substitute in sterilization.</t>
    </r>
  </si>
  <si>
    <r>
      <t xml:space="preserve">1. Flammability-Related Physical and Chemical Properties. </t>
    </r>
    <r>
      <rPr>
        <sz val="9"/>
        <color theme="1"/>
        <rFont val="Calibri"/>
        <family val="2"/>
        <scheme val="minor"/>
      </rPr>
      <t xml:space="preserve"> Provide information on the physical and chemical properties relevant to evaluating the flammability of the proposed substitute when used in sterilization.</t>
    </r>
  </si>
  <si>
    <t>(g) Describe disposal practices of used sterilant (e.g., sterilant collected and sent to a wastewater treatment facility, recycling).</t>
  </si>
  <si>
    <t>3. Training Materials</t>
  </si>
  <si>
    <t>(a) Provide information on training materials related to manufacture and disposal. If the proposed substitute is flammable, describe how these guidelines differ from training for non-flammable sterliants.</t>
  </si>
  <si>
    <t>Part X: ADHESIVES, COATINGS, AND INKS-SPECIFIC INFORMATION</t>
  </si>
  <si>
    <t>Adhesives, Coatings, and Inks</t>
  </si>
  <si>
    <t>Section A: Adhesives, Coatings, and Inks Use Profile</t>
  </si>
  <si>
    <t>Adhesives</t>
  </si>
  <si>
    <t>Coatings</t>
  </si>
  <si>
    <t>Inks</t>
  </si>
  <si>
    <r>
      <rPr>
        <b/>
        <sz val="9"/>
        <color theme="1"/>
        <rFont val="Calibri"/>
        <family val="2"/>
        <scheme val="minor"/>
      </rPr>
      <t>3.  Technology Changes and Costs:</t>
    </r>
    <r>
      <rPr>
        <sz val="9"/>
        <color theme="1"/>
        <rFont val="Calibri"/>
        <family val="2"/>
        <scheme val="minor"/>
      </rPr>
      <t xml:space="preserve"> Describe any new equipment technology changes and associated costs that will be necessary in order to use the proposed substitute. </t>
    </r>
  </si>
  <si>
    <t>(a) Technology Changes to Use Alternative and Address Material Compatibility Issues</t>
  </si>
  <si>
    <r>
      <rPr>
        <b/>
        <sz val="9"/>
        <color theme="1"/>
        <rFont val="Calibri"/>
        <family val="2"/>
        <scheme val="minor"/>
      </rPr>
      <t>5. Application of Proposed Substitute</t>
    </r>
    <r>
      <rPr>
        <sz val="9"/>
        <color theme="1"/>
        <rFont val="Calibri"/>
        <family val="2"/>
        <scheme val="minor"/>
      </rPr>
      <t>. Please provide information on the charge size and associated dispenser size (i.e., total weight of contents) anticipated for the proposed substitute in the proposed end-use(s).</t>
    </r>
  </si>
  <si>
    <r>
      <rPr>
        <b/>
        <sz val="9"/>
        <color theme="1"/>
        <rFont val="Calibri"/>
        <family val="2"/>
        <scheme val="minor"/>
      </rPr>
      <t>6. Consumer Use</t>
    </r>
    <r>
      <rPr>
        <sz val="9"/>
        <color theme="1"/>
        <rFont val="Calibri"/>
        <family val="2"/>
        <scheme val="minor"/>
      </rPr>
      <t>: Please indicate whether the proposed substitute will be used for consumer use. If yes, describe the anticipated consumer applications.</t>
    </r>
  </si>
  <si>
    <t>Section B: Adhesives, Coatings, and Inks-Specific Physical and Chemical Properties</t>
  </si>
  <si>
    <r>
      <t>1. Physical and Chemical Properties</t>
    </r>
    <r>
      <rPr>
        <sz val="9"/>
        <color theme="1"/>
        <rFont val="Calibri"/>
        <family val="2"/>
        <scheme val="minor"/>
      </rPr>
      <t>: Provide information on the physical and chemical properties relevant to evaluating the proposed substitute in adhesives, coatings, and inks end-uses.</t>
    </r>
  </si>
  <si>
    <r>
      <t xml:space="preserve">1. Flammability-Related Physical and Chemical Properties. </t>
    </r>
    <r>
      <rPr>
        <sz val="9"/>
        <color theme="1"/>
        <rFont val="Calibri"/>
        <family val="2"/>
        <scheme val="minor"/>
      </rPr>
      <t xml:space="preserve"> Provide information on the physical and chemical properties relevant to evaluating the flammability of the proposed substitute in adhesives, coatings, and inks end-uses.</t>
    </r>
  </si>
  <si>
    <t>% or ppm</t>
  </si>
  <si>
    <t>(c) If releases occur outdoors (e.g., outdoor air, water, land), provide information or estimates of the magnitude of release (ppm or percent of dispenser).</t>
  </si>
  <si>
    <t>(a) Manufacture and filling of dispensers (e.g., filling dispensers)</t>
  </si>
  <si>
    <t>(a) Manufacture and filling</t>
  </si>
  <si>
    <t>Part XI: TOBACCO EXPANSION-SPECIFIC INFORMATION</t>
  </si>
  <si>
    <t>No additional information is needed for this sector.</t>
  </si>
  <si>
    <t>#</t>
  </si>
  <si>
    <t>Attachment Name/Citation</t>
  </si>
  <si>
    <t>Associated Section of Information Notice (Part/Section/Question)</t>
  </si>
  <si>
    <t>Number of Pages</t>
  </si>
  <si>
    <r>
      <t xml:space="preserve">Signature of Authorized Official (Original Signature Required):                        </t>
    </r>
    <r>
      <rPr>
        <sz val="8"/>
        <color theme="1"/>
        <rFont val="Times New Roman"/>
        <family val="1"/>
      </rPr>
      <t> </t>
    </r>
  </si>
  <si>
    <r>
      <t>Date</t>
    </r>
    <r>
      <rPr>
        <sz val="9"/>
        <color theme="1"/>
        <rFont val="Calibri"/>
        <family val="2"/>
      </rPr>
      <t xml:space="preserve">  </t>
    </r>
  </si>
  <si>
    <r>
      <t xml:space="preserve">Print Name and Title of Authorized Official:          </t>
    </r>
    <r>
      <rPr>
        <sz val="8"/>
        <color theme="1"/>
        <rFont val="Times New Roman"/>
        <family val="1"/>
      </rPr>
      <t> </t>
    </r>
  </si>
  <si>
    <r>
      <t xml:space="preserve">Signature of Agent </t>
    </r>
    <r>
      <rPr>
        <sz val="8"/>
        <color theme="1"/>
        <rFont val="Times New Roman"/>
        <family val="1"/>
      </rPr>
      <t> </t>
    </r>
    <r>
      <rPr>
        <b/>
        <sz val="9"/>
        <color theme="1"/>
        <rFont val="Calibri"/>
        <family val="2"/>
      </rPr>
      <t xml:space="preserve">(Where Applicable):                  </t>
    </r>
  </si>
  <si>
    <t>Date</t>
  </si>
  <si>
    <t>Tobacco Expansion</t>
  </si>
  <si>
    <t>Metals Cleaning</t>
  </si>
  <si>
    <t>Electronics Cleaning</t>
  </si>
  <si>
    <t>Streaming Agents</t>
  </si>
  <si>
    <t>Precision Cleaning</t>
  </si>
  <si>
    <t>Water Coolers</t>
  </si>
  <si>
    <t>Non-mechanical Heat Transfer</t>
  </si>
  <si>
    <t>Named Range</t>
  </si>
  <si>
    <t>RefAC</t>
  </si>
  <si>
    <t>Foams</t>
  </si>
  <si>
    <t>Fire</t>
  </si>
  <si>
    <t>ACI</t>
  </si>
  <si>
    <t>Tobacco</t>
  </si>
  <si>
    <t>Sector</t>
  </si>
  <si>
    <t>If you chose "Other" as an end-use, please specify here.</t>
  </si>
  <si>
    <t>Part II: Contact Information</t>
  </si>
  <si>
    <t>Part III: General Information</t>
  </si>
  <si>
    <t>Part IV: Refrigeration and Air Conditioning</t>
  </si>
  <si>
    <t>Part V: Foam Blowing</t>
  </si>
  <si>
    <t>Part VI: Cleaning Solvents</t>
  </si>
  <si>
    <t>Part VII: Fire Suppression</t>
  </si>
  <si>
    <t>Part VIII: Aerosols</t>
  </si>
  <si>
    <t>Part IX: Sterilants</t>
  </si>
  <si>
    <t>Part X: Adhesives, Coatings &amp; Inks</t>
  </si>
  <si>
    <t>Part XI: Tobacco Expansion</t>
  </si>
  <si>
    <t>(d) Purpose of space in which the extinguisher will be used 
(e.g., engine room, machinery space, cargo room)</t>
  </si>
  <si>
    <t>Section A: Introduction</t>
  </si>
  <si>
    <t>Section C: Confidentiality Claims</t>
  </si>
  <si>
    <t>Section A - Alternative-Specific Information</t>
  </si>
  <si>
    <t>Section A: Submitter Contact Information</t>
  </si>
  <si>
    <t>(a) Technology changes to use alternative</t>
  </si>
  <si>
    <t>(a) Technology changes, including material compatibility issues</t>
  </si>
  <si>
    <t>(b) Maximum charge size (kg)</t>
  </si>
  <si>
    <t>(a) Typical charge size (kg)</t>
  </si>
  <si>
    <t>(b) Maximum annual production at market penetration</t>
  </si>
  <si>
    <t>(c) Anticipated market share at market penetration (%)</t>
  </si>
  <si>
    <t>(a) Years until maximum market penetration</t>
  </si>
  <si>
    <t>(b) Maximum amount of blowing agent (kg)</t>
  </si>
  <si>
    <t>(a) Typical amount of blowing agent (kg)</t>
  </si>
  <si>
    <t>(c) Typical total weight of aerosol can (g)</t>
  </si>
  <si>
    <t>(d) Maximum total weight of aerosol can (g)</t>
  </si>
  <si>
    <t>(b) Maximum amount of substitute per can (g)</t>
  </si>
  <si>
    <t>(a) Typical amount of substitute per can (g)</t>
  </si>
  <si>
    <t>(b) Anticipated room air exchange rate (ACH)</t>
  </si>
  <si>
    <t xml:space="preserve">(c) Explosive range (LEL/UEL)                                       </t>
  </si>
  <si>
    <t>(a) Typical amount per dispenser (g or %)</t>
  </si>
  <si>
    <t>(b) Maximum amount per dispenser (g or %)</t>
  </si>
  <si>
    <t>(d) Maximum total weight of dispenser (g)</t>
  </si>
  <si>
    <t>(c) Typical total weight of dispenser (g)</t>
  </si>
  <si>
    <t>(b) Use of aerosol product</t>
  </si>
  <si>
    <t>(b) Manufacture of foam product/foam blowing</t>
  </si>
  <si>
    <r>
      <rPr>
        <b/>
        <sz val="9"/>
        <rFont val="Calibri"/>
        <family val="2"/>
        <scheme val="minor"/>
      </rPr>
      <t xml:space="preserve">4. </t>
    </r>
    <r>
      <rPr>
        <sz val="9"/>
        <rFont val="Calibri"/>
        <family val="2"/>
        <scheme val="minor"/>
      </rPr>
      <t xml:space="preserve"> </t>
    </r>
    <r>
      <rPr>
        <b/>
        <sz val="9"/>
        <rFont val="Calibri"/>
        <family val="2"/>
        <scheme val="minor"/>
      </rPr>
      <t>Production</t>
    </r>
    <r>
      <rPr>
        <sz val="9"/>
        <rFont val="Calibri"/>
        <family val="2"/>
        <scheme val="minor"/>
      </rPr>
      <t xml:space="preserve">: Provide estimated information on production of the proposed substitute or equipment using the proposed substitute by end-use and/or application.  </t>
    </r>
  </si>
  <si>
    <t>(a) How will the refrigerant be recovered? Please provide standards, reports, or analyses from ETL, UL, AHRI, or equivalent on refrigerant-specific servicing equipment or the feasibility of using existing refrigerant recovery/recycling equipment.</t>
  </si>
  <si>
    <t>(c) Indicate the anticipated recovery efficiency of the refrigerant (percent of charge).</t>
  </si>
  <si>
    <t xml:space="preserve">(c) Additional information on flammability concerns and mitigation measures: </t>
  </si>
  <si>
    <t>Part I: INTRODUCTION AND CBI INFORMATION</t>
  </si>
  <si>
    <t>(c) Provide information on any environmental regulatory statute (such as those listed below) applicable to the manufacture, use, and disposal of the proposed substitute.</t>
  </si>
  <si>
    <t>Statutory Authority</t>
  </si>
  <si>
    <t>(b) Anticipated first year annual production for end-use (kg)</t>
  </si>
  <si>
    <r>
      <rPr>
        <b/>
        <sz val="9"/>
        <rFont val="Calibri"/>
        <family val="2"/>
        <scheme val="minor"/>
      </rPr>
      <t>5.  Market Share</t>
    </r>
    <r>
      <rPr>
        <sz val="9"/>
        <rFont val="Calibri"/>
        <family val="2"/>
        <scheme val="minor"/>
      </rPr>
      <t>: Estimate the timing for market penetration and percentage of the market that is anticipated to be captured by this proposed substitute.</t>
    </r>
  </si>
  <si>
    <t xml:space="preserve">2. Flammability Assessments and Test Data. </t>
  </si>
  <si>
    <t>Typical Number of Pieces</t>
  </si>
  <si>
    <t>Maximum Number of Pieces</t>
  </si>
  <si>
    <t>5. Exposure during Use of Equipment</t>
  </si>
  <si>
    <t>(b) Please provide a description of recovery procedures (e.g., recover and recharge or recover and send to reclaimer).</t>
  </si>
  <si>
    <t>(a) Identify and explain the activity during which end-user exposure to the proposed substitute is expected to be the highest (e.g., operational leaks).</t>
  </si>
  <si>
    <t>Identify activities with typical and maximum potential for exposure</t>
  </si>
  <si>
    <r>
      <rPr>
        <b/>
        <sz val="9"/>
        <color theme="1"/>
        <rFont val="Calibri"/>
        <family val="2"/>
        <scheme val="minor"/>
      </rPr>
      <t>3.  Technology Changes and Costs</t>
    </r>
    <r>
      <rPr>
        <sz val="9"/>
        <color theme="1"/>
        <rFont val="Calibri"/>
        <family val="2"/>
        <scheme val="minor"/>
      </rPr>
      <t xml:space="preserve">: Describe any new equipment and use profiles and associated costs that will be necessary in order to use the proposed substitute. </t>
    </r>
  </si>
  <si>
    <r>
      <rPr>
        <b/>
        <sz val="9"/>
        <color theme="1"/>
        <rFont val="Calibri"/>
        <family val="2"/>
        <scheme val="minor"/>
      </rPr>
      <t>5. Application of Proposed Substitute</t>
    </r>
    <r>
      <rPr>
        <sz val="9"/>
        <color theme="1"/>
        <rFont val="Calibri"/>
        <family val="2"/>
        <scheme val="minor"/>
      </rPr>
      <t xml:space="preserve">. Please provide information on the application of the substitute in the proposed end-use(s). </t>
    </r>
  </si>
  <si>
    <t>g/L</t>
  </si>
  <si>
    <r>
      <t xml:space="preserve">2. Additional End-Use Description: </t>
    </r>
    <r>
      <rPr>
        <sz val="9"/>
        <color theme="1"/>
        <rFont val="Calibri"/>
        <family val="2"/>
        <scheme val="minor"/>
      </rPr>
      <t>Please describe the specific uses for which you are applying. For example, provide information on how the sterilant is applied (e.g., sterilization chambers)?</t>
    </r>
  </si>
  <si>
    <t>(c) Reference the source of this information and attach any supporting documentation.</t>
  </si>
  <si>
    <t>(c) Results of ASTM E681 Flammability Limits in Air (include temperature at which test was conducted in summary of results)</t>
  </si>
  <si>
    <t>(b) Additional Analyses (optional)</t>
  </si>
  <si>
    <t>(a) Manufacture and charging of equipment  (e.g., preparation of foam formulations, injecting foam into appliances)</t>
  </si>
  <si>
    <t>Provide the estimated amount of each component in foam blowing agent released to the environment (e.g., as a solid waste or wastewater effluent) at the point of, or subsequent to, each scenario below.</t>
  </si>
  <si>
    <t>Identify the media(s) to which the proposed substitute is released (e.g., indoor air, outdoor air, water, land) in each scenario below.</t>
  </si>
  <si>
    <t>(a) Manufacture</t>
  </si>
  <si>
    <t>(b) End-Use (e.g., in products containing and processes using the proposed substitute)</t>
  </si>
  <si>
    <t>(e) If the proposed substitute is to be disposed of, indicate the method and location of disposal.</t>
  </si>
  <si>
    <t>(f) Indicate the physical form of chemicals at the time of handling/exposure (e.g., solid, liquid, gas).</t>
  </si>
  <si>
    <t>(g) Identify the contact pathway (e.g., ingestion, inhalation, dermal).</t>
  </si>
  <si>
    <t>(h) Describe any protective equipment and engineering controls used to protect workers (e.g., goggles, gloves, chemical hoods).</t>
  </si>
  <si>
    <t>Duration of activity</t>
  </si>
  <si>
    <t>Typical number of cans per day</t>
  </si>
  <si>
    <t>Maximum number of cans per day</t>
  </si>
  <si>
    <t>(a) Equipment Lifetime (years)</t>
  </si>
  <si>
    <t>(b) Capital costs associated with proposed substitute,  alternative process, new equipment, and/or new materials</t>
  </si>
  <si>
    <t>(c) Changes in labor and energy costs.</t>
  </si>
  <si>
    <t>(b) Typical charge size (kg)</t>
  </si>
  <si>
    <t>(c) Maximum charge size (kg)</t>
  </si>
  <si>
    <t>(d) Equipment capacity (kWh, tons)</t>
  </si>
  <si>
    <t>Emissive Lifetime of Foam (years)</t>
  </si>
  <si>
    <t>(c) Changes in labor and energy costs</t>
  </si>
  <si>
    <t>(b) Identify who is most likely to be exposed to the substitute at the end-use (e.g., consumers, workers)?</t>
  </si>
  <si>
    <t>6. Provide information on training materials related to manufacture and filling and disposal of aerosol cans. If the proposed substitute is flammable, describe how these guidelines differ from training for non-flammable aerosols.</t>
  </si>
  <si>
    <t>(b) Use of adhesives, coatings, and inks product</t>
  </si>
  <si>
    <t>(c) Disposal (e.g., disposing of spent dispensers)</t>
  </si>
  <si>
    <t>(c) Disposal (e.g., collection of spent aerosol solvent)</t>
  </si>
  <si>
    <t>3. Estimate typical and maximum number of aerosol cans a worker would (a) manufacture and/or fill, (b) use, and (c) dispose per day.</t>
  </si>
  <si>
    <t>(a)  Estimate the typical and maximum delivery rate for the aerosol product, in terms of grams/second</t>
  </si>
  <si>
    <t>(b)  Estimate the typical and maximum release rates in terms of (1) ppm and/or (2) percent of aerosol can.</t>
  </si>
  <si>
    <t>3. Estimate typical and maximum number of adhesives, coatings, and inks dispensers a worker would (a) manufacture and/or fill, (b) use, and (c) dispose per day.</t>
  </si>
  <si>
    <t>Typical number of products per day</t>
  </si>
  <si>
    <t>Maximum number of products per day</t>
  </si>
  <si>
    <t>(a)  Estimate the typical and maximum delivery rate for the dispenser product, in terms of grams/second</t>
  </si>
  <si>
    <t>(b)  Estimate the typical and maximum release rates in terms of (1) ppm and/or (2) percent of dispenser.</t>
  </si>
  <si>
    <t xml:space="preserve">5. Provide information on training materials related to manufacture/filling and disposal of adhesives, coatings, and inks. </t>
  </si>
  <si>
    <r>
      <rPr>
        <b/>
        <sz val="9"/>
        <rFont val="Calibri"/>
        <family val="2"/>
        <scheme val="minor"/>
      </rPr>
      <t>3. Technology Changes and Costs</t>
    </r>
    <r>
      <rPr>
        <sz val="9"/>
        <rFont val="Calibri"/>
        <family val="2"/>
        <scheme val="minor"/>
      </rPr>
      <t>: Describe any new equipment technology changes and associated costs that will be necessary in order to use the proposed substitute. Provide information on materials compatibility (e.g., piping, refrigerant oil) and attach any available test results. Provide specific information on each different end-use and application and their associated costs, including design changes to equipment (e.g., component changes larger compressor, special safety features), changes in labor, and changes in energy costs, and ongoing operational costs.</t>
    </r>
  </si>
  <si>
    <t>Section A: Sterilants Use Profile</t>
  </si>
  <si>
    <t>4. Estimate typical and maximum (a) delivery rate and (b) release rate for the aerosol can.</t>
  </si>
  <si>
    <t xml:space="preserve">(a) Vapor pressure @ 20 °C                                    </t>
  </si>
  <si>
    <t>4. Estimate typical and maximum (a) delivery rate and (b) release rate for the adhesives, coatings, and inks dispenser.</t>
  </si>
  <si>
    <t xml:space="preserve">(c) Vapor pressure @ 20 °C                                    </t>
  </si>
  <si>
    <t>at 20 °C</t>
  </si>
  <si>
    <t>(a) Provide information on the leak-tightness of the equipment (e.g., maximum and typical leak rate of equipment)</t>
  </si>
  <si>
    <t>(c) Disposal (e.g., of sterilant or associated equipment containing the sterilant)</t>
  </si>
  <si>
    <t>2. Identify and explain the activities, duration of activities, and typical and maximum exposure concentrations in which exposure to the proposed substitute is expected to be the highest for each scenario in (a) through (c).</t>
  </si>
  <si>
    <t>Section B: Refrigeration and Air Conditioning Physical and Chemical Properties</t>
  </si>
  <si>
    <t>(c) Disposal of foam blowing agent</t>
  </si>
  <si>
    <t>(d) Please describe the application system for the consumer (e.g., size of system/container and amount of foam blowing agent in system/container).</t>
  </si>
  <si>
    <t>(e) Estimate the typical and maximum concentrations of consumer exposure (ppm). If monitoring data is available, please provide it as an attachment.</t>
  </si>
  <si>
    <t>Note: Information claimed as confidential should be placed in [brackets] and marked as CBI. If information is claimed as CBI, then a public version of the submission must be submitted with the bracketed information redacted or removed.</t>
  </si>
  <si>
    <r>
      <t xml:space="preserve">Via US Postal Service:
</t>
    </r>
    <r>
      <rPr>
        <sz val="8"/>
        <rFont val="Calibri"/>
        <family val="2"/>
      </rPr>
      <t xml:space="preserve">SNAP Document Control Officer
U.S. EPA
Mail Code: 6205T
1200 Pennsylvania Ave, NW
Washington DC 20460
</t>
    </r>
  </si>
  <si>
    <t>CONFIDENTIALITY CLAIMS: All contacts listed on this page will be granted access to CBI, unless otherwise noted.</t>
  </si>
  <si>
    <t>Statute Citation &amp; Explanation of Requirements</t>
  </si>
  <si>
    <t>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t>
  </si>
  <si>
    <t>Section E: Additional Information for Submission of Blends of Foam Blowing Agents</t>
  </si>
  <si>
    <t>(c) Replacement ratio (lb: lb)</t>
  </si>
  <si>
    <t>(c) Provide the anticipated room air exchange rate (as air changes per hour [ACH]) during use and disposal of the substitute.</t>
  </si>
  <si>
    <r>
      <rPr>
        <b/>
        <sz val="9"/>
        <color theme="1"/>
        <rFont val="Calibri"/>
        <family val="2"/>
        <scheme val="minor"/>
      </rPr>
      <t>United States</t>
    </r>
    <r>
      <rPr>
        <b/>
        <sz val="10"/>
        <color theme="1"/>
        <rFont val="Calibri"/>
        <family val="2"/>
        <scheme val="minor"/>
      </rPr>
      <t xml:space="preserve">
ENVIRONMENTAL PROTECTION AGENCY
</t>
    </r>
    <r>
      <rPr>
        <b/>
        <sz val="9"/>
        <color theme="1"/>
        <rFont val="Calibri"/>
        <family val="2"/>
        <scheme val="minor"/>
      </rPr>
      <t>Washington, DC 20460</t>
    </r>
  </si>
  <si>
    <t>Energy Efficiency (+/- X%) relative to substance(s) being replaced </t>
  </si>
  <si>
    <r>
      <t xml:space="preserve">(c) Weight and volume equivalence replacement ratio (lb: lb)
</t>
    </r>
    <r>
      <rPr>
        <i/>
        <sz val="9"/>
        <rFont val="Calibri"/>
        <family val="2"/>
      </rPr>
      <t>Note: Calculate using method described in Instruction Manual</t>
    </r>
  </si>
  <si>
    <r>
      <t xml:space="preserve">Via Delivery Service:
</t>
    </r>
    <r>
      <rPr>
        <sz val="8"/>
        <rFont val="Calibri"/>
        <family val="2"/>
      </rPr>
      <t xml:space="preserve">SNAP Document Control Officer
U.S. EPA
Stratospheric Protection Division
4th Floor, 4355FF (MC 6205T)
1201 Constitution Ave., NW
Washington, DC 20004
</t>
    </r>
  </si>
  <si>
    <t>Safety Data Sheet (SDS)</t>
  </si>
  <si>
    <t>Required?</t>
  </si>
  <si>
    <t>Required</t>
  </si>
  <si>
    <t>Needed for Complete Database</t>
  </si>
  <si>
    <t>Useful (but not always required)</t>
  </si>
  <si>
    <t>Study Name</t>
  </si>
  <si>
    <t>Study Category</t>
  </si>
  <si>
    <t>Critical Toxicology Studies</t>
  </si>
  <si>
    <t>Acute inhalation study (4-hour study for LC50)</t>
  </si>
  <si>
    <t>Subacute repeat-exposure inhalation study (28-day study)</t>
  </si>
  <si>
    <t>Prenatal developmental inhalation study</t>
  </si>
  <si>
    <t>Cardiac sensitization assay</t>
  </si>
  <si>
    <t>Genetic Toxicity Assays</t>
  </si>
  <si>
    <t>Acute Irritation Assays</t>
  </si>
  <si>
    <t>Bacterial reverse mutation assay (Ames test)</t>
  </si>
  <si>
    <t>In vitro chromosome aberration study</t>
  </si>
  <si>
    <t>In vivo micronucleus</t>
  </si>
  <si>
    <t>Unscheduled DNA synthesis</t>
  </si>
  <si>
    <t>Dermal irritation study</t>
  </si>
  <si>
    <t>Eye irritation study</t>
  </si>
  <si>
    <t xml:space="preserve">Subchronic inhalation study (90-day study) </t>
  </si>
  <si>
    <t>Fish acute toxicity test</t>
  </si>
  <si>
    <t>Daphnia acute immobilization test</t>
  </si>
  <si>
    <t>Freshwater algae growth inhibition test</t>
  </si>
  <si>
    <t>Bioconcentration test</t>
  </si>
  <si>
    <t>Acute oral dose study (LD50)</t>
  </si>
  <si>
    <t>Subacute repeat-exposure oral study (28-day study)</t>
  </si>
  <si>
    <t>Reproductive study</t>
  </si>
  <si>
    <t>Alternative Type</t>
  </si>
  <si>
    <t>In-kind</t>
  </si>
  <si>
    <t>Not-in-kind</t>
  </si>
  <si>
    <t>Alternative</t>
  </si>
  <si>
    <t>Halocarbon Gaseous</t>
  </si>
  <si>
    <t>Powdered Aerosols</t>
  </si>
  <si>
    <t>Foam</t>
  </si>
  <si>
    <t>Streaming</t>
  </si>
  <si>
    <t>Flooding</t>
  </si>
  <si>
    <t>ü</t>
  </si>
  <si>
    <t>Subacute inhalation study (28-day study)</t>
  </si>
  <si>
    <t>ã</t>
  </si>
  <si>
    <t>Cardiac sensitization study</t>
  </si>
  <si>
    <t>x</t>
  </si>
  <si>
    <t>In vivo micronucleus study</t>
  </si>
  <si>
    <t></t>
  </si>
  <si>
    <t>Subchronic inhalation study (90-day study)</t>
  </si>
  <si>
    <t>Daphnia acute mobilization test</t>
  </si>
  <si>
    <t>End-use(s)</t>
  </si>
  <si>
    <t>(a) Chemical name (preferably IUPAC nomenclature)</t>
  </si>
  <si>
    <t>(d) Molecular formula</t>
  </si>
  <si>
    <t xml:space="preserve">(e) For alternative processes and technologies (e.g., absorption chillers, stirling cycle), describe the technology and provide a technical drawing and a diagram of the system as an attachment. Also provide the location and identity of any chemical constituents.  </t>
  </si>
  <si>
    <t>Section A: Refrigeration and Air-Conditioning Use Profile</t>
  </si>
  <si>
    <t>1. Specific End-Use</t>
  </si>
  <si>
    <t>Counts if all cells in section are blank</t>
  </si>
  <si>
    <t>Counter "n" for each end use/application</t>
  </si>
  <si>
    <r>
      <t>Finds n</t>
    </r>
    <r>
      <rPr>
        <i/>
        <vertAlign val="superscript"/>
        <sz val="8"/>
        <color theme="1"/>
        <rFont val="Calibri"/>
        <family val="2"/>
        <scheme val="minor"/>
      </rPr>
      <t>th</t>
    </r>
    <r>
      <rPr>
        <i/>
        <sz val="8"/>
        <color theme="1"/>
        <rFont val="Calibri"/>
        <family val="2"/>
        <scheme val="minor"/>
      </rPr>
      <t xml:space="preserve"> instance of marked application</t>
    </r>
  </si>
  <si>
    <t>Counts if blank: 
(b) New (N) equipment, retrofit (R) equipment, or both (N,R)?</t>
  </si>
  <si>
    <t>Counts if blank:
(c) ODS and other substances being replaced</t>
  </si>
  <si>
    <t>Counts if blank:
(d) Replacement ratio 
(lb: lb)</t>
  </si>
  <si>
    <r>
      <rPr>
        <b/>
        <i/>
        <sz val="8"/>
        <color theme="1"/>
        <rFont val="Calibri"/>
        <family val="2"/>
        <scheme val="minor"/>
      </rPr>
      <t xml:space="preserve">Final Checker
</t>
    </r>
    <r>
      <rPr>
        <i/>
        <sz val="8"/>
        <color theme="1"/>
        <rFont val="Calibri"/>
        <family val="2"/>
        <scheme val="minor"/>
      </rPr>
      <t>Incomplete sections?</t>
    </r>
  </si>
  <si>
    <t>Total</t>
  </si>
  <si>
    <t>Counts if number of empty cells is less than the number of columns per end use</t>
  </si>
  <si>
    <t>Number of columns in section</t>
  </si>
  <si>
    <t>2. Additional End-Use Description</t>
  </si>
  <si>
    <t>NA</t>
  </si>
  <si>
    <t>3. Technology Changes and Costs</t>
  </si>
  <si>
    <t>9. End-Use Specific Standards</t>
  </si>
  <si>
    <t>Number of cells</t>
  </si>
  <si>
    <t>1. Physical and Chemical Properties</t>
  </si>
  <si>
    <t>2. Activity Exposure</t>
  </si>
  <si>
    <t>3. Equipment Statistics</t>
  </si>
  <si>
    <t>6. Information on Recovery Practices</t>
  </si>
  <si>
    <t>(g) Typical anticipated room air exchange rate (ACH)</t>
  </si>
  <si>
    <t>(h) Minimum anticipated room air exchange rate (ACH)</t>
  </si>
  <si>
    <t>(a) Short Term Exposure Limit (ppm)</t>
  </si>
  <si>
    <r>
      <rPr>
        <i/>
        <sz val="9"/>
        <rFont val="Calibri"/>
        <family val="2"/>
        <scheme val="minor"/>
      </rPr>
      <t xml:space="preserve">Identify toxicology studies below. </t>
    </r>
    <r>
      <rPr>
        <sz val="9"/>
        <rFont val="Calibri"/>
        <family val="2"/>
        <scheme val="minor"/>
      </rPr>
      <t xml:space="preserve">
The following toxicological studies are recommended for a critical toxicity review of chemicals submitted to the SNAP program as proposed substitutes in the </t>
    </r>
    <r>
      <rPr>
        <b/>
        <sz val="9"/>
        <rFont val="Calibri"/>
        <family val="2"/>
        <scheme val="minor"/>
      </rPr>
      <t>Refrigeration and Air Conditioning sector</t>
    </r>
    <r>
      <rPr>
        <sz val="9"/>
        <rFont val="Calibri"/>
        <family val="2"/>
        <scheme val="minor"/>
      </rPr>
      <t xml:space="preserve">. </t>
    </r>
    <r>
      <rPr>
        <i/>
        <sz val="9"/>
        <rFont val="Calibri"/>
        <family val="2"/>
        <scheme val="minor"/>
      </rPr>
      <t xml:space="preserve">The studies identified below are not necessary if a refrigerant is already listed under American Society of Heating, Refrigerating and Air-Conditioning Engineers (ASHRAE) Standard 34 and exposure limits have already been established. </t>
    </r>
  </si>
  <si>
    <t>(a) Byproduct Chemical Name</t>
  </si>
  <si>
    <t>(a) Degradation Product Chemical Name</t>
  </si>
  <si>
    <t>(d) When is product formed?</t>
  </si>
  <si>
    <t>(e) Rate of Formation (g/s)</t>
  </si>
  <si>
    <r>
      <t xml:space="preserve">10.  Global Warming Characteristics: </t>
    </r>
    <r>
      <rPr>
        <sz val="9"/>
        <rFont val="Calibri"/>
        <family val="2"/>
      </rPr>
      <t>Provide the alternative's global warming potential relative to carbon dioxide over a 100-year time horizon and atmospheric lifetime, if known. Reference the Fourth Assessment Report of the Intergovernmental Panel on Climate Change (IPCC AR4). Alternate sources may include the 2010 World Meteorological Organization (WMO) Scientific Assessment of Ozone Depletion or the peer-reviewed literature. If the substitute is a blend, provide the GWPs of the individual constituents and an estimate of the GWP of the blend at its nominal composition.</t>
    </r>
  </si>
  <si>
    <t xml:space="preserve">11. VOC Status Information: </t>
  </si>
  <si>
    <r>
      <t xml:space="preserve">12. Cost of Proposed Substitute (chemical or blend): </t>
    </r>
    <r>
      <rPr>
        <sz val="9"/>
        <rFont val="Calibri"/>
        <family val="2"/>
      </rPr>
      <t xml:space="preserve">Provide an estimated cost of the substitute in US$/kg, US$/lb, or other. </t>
    </r>
  </si>
  <si>
    <t>15.  Environmental Regulations.</t>
  </si>
  <si>
    <r>
      <t>16.  Health and Safety Regulations</t>
    </r>
    <r>
      <rPr>
        <sz val="9"/>
        <rFont val="Calibri"/>
        <family val="2"/>
      </rPr>
      <t xml:space="preserve">:  If applicable, describe how occupational, consumer, or general population exposure to the alternative is regulated under health and safety related statutory authorities.  </t>
    </r>
  </si>
  <si>
    <t>(c) Long Term Exposure Limit (ppm)</t>
  </si>
  <si>
    <t>(d) Type of Long Term Exposure Limit
(e.g., PEL, OEL, AEL, WEEL, TLV)</t>
  </si>
  <si>
    <t>(b) Type of Short Term Exposure Limit
(e.g., STEL, AEGL)</t>
  </si>
  <si>
    <t>4. Production</t>
  </si>
  <si>
    <t>5. Market Share</t>
  </si>
  <si>
    <t>2. ASHRAE Designation</t>
  </si>
  <si>
    <t>Flammable?</t>
  </si>
  <si>
    <t>1. Flammability-Related Physical and Chemical Properties</t>
  </si>
  <si>
    <t>2. Flammability Assessments and Test Data</t>
  </si>
  <si>
    <t>3. Flammability Concerns and Mitigation</t>
  </si>
  <si>
    <t>LFL</t>
  </si>
  <si>
    <t>UFL</t>
  </si>
  <si>
    <t>7. Energy Efficiency</t>
  </si>
  <si>
    <t>8. Refrigerant Oil</t>
  </si>
  <si>
    <t xml:space="preserve">6. Application of Proposed Substitute. </t>
  </si>
  <si>
    <t xml:space="preserve"> </t>
  </si>
  <si>
    <t>Status Formulas</t>
  </si>
  <si>
    <t xml:space="preserve">For any portion of a submission that you claim as confidential, please provide the following information as part of the Statement of Data Confidentiality Claims. </t>
  </si>
  <si>
    <t>1. Please provide the reasons why the cited passages qualify for confidential treatment.</t>
  </si>
  <si>
    <t>2. If you assert that disclosure of this information would be likely to result in substantial harmful effects to you, describe those harmful effects and explain why they should be viewed as substantial.</t>
  </si>
  <si>
    <t>4. Identify the measures you have taken to guard against undesired disclosure of this information.</t>
  </si>
  <si>
    <t>5. Describe the extent to which the information has been disclosed, and what precautions have been taken in connection with these disclosures.</t>
  </si>
  <si>
    <t>6. Are copies of any determinations of confidentiality previously made by EPA, other Federal agencies, or courts concerning this information enclosed?</t>
  </si>
  <si>
    <r>
      <t xml:space="preserve">ADDITIONAL STATEMENT OF DATA CONFIDENTIALITY CLAIMS
</t>
    </r>
    <r>
      <rPr>
        <b/>
        <i/>
        <sz val="9"/>
        <color theme="1"/>
        <rFont val="Calibri"/>
        <family val="2"/>
        <scheme val="minor"/>
      </rPr>
      <t>Please provide any additional information on confidentiality claims below.</t>
    </r>
  </si>
  <si>
    <t>COUNTS USED TO HIGHLIGHT END-USE APPLICATION IN PART IV-XI</t>
  </si>
  <si>
    <t>Part XII: RECOMMENDED TOXICOLOGY STUDIES</t>
  </si>
  <si>
    <t>Part XIII: ADDITIONAL INFORMATION</t>
  </si>
  <si>
    <t>Part XIV: ATTACHMENTS</t>
  </si>
  <si>
    <t>Part XV: CERTIFICATION</t>
  </si>
  <si>
    <t>Part XIII: Additional Information</t>
  </si>
  <si>
    <t>Part XIV: Attachments</t>
  </si>
  <si>
    <t>Part XV: Certification</t>
  </si>
  <si>
    <t>Part XII: Toxicology Studies</t>
  </si>
  <si>
    <t>I certify to the best of my knowledge and belief that:
1.  All information provided in this notice is complete and truthful as of the date of the submission.
2.  I am submitting with this notice all test data in my possession or control and a description of all other data known to or reasonably ascertainable by me.
3.  If this is a submission of a new alternative, the company named in Part I, Question 1a of this notice:
     (a) intends to manufacture, formulate, import, market, or use a new alternative to a Class I or Class II ozone-depleting substance which is identified in 
           Part I, Section B, Question 2.
     (b) seeks an acceptability determination on a new alternative(s) to a Class I or Class II ozone-depleting substance, which is identified in Part I, 
           Section B, Question 2.
4.  The accuracy of the statements made in this notice reflects my best prediction of the anticipated facts regarding the alternative described herein.  Any knowing and willful misinterpretation is subject to criminal penalty pursuant to section 113(c) of the Clean Air Act and 18 U.S.C.§1001.</t>
  </si>
  <si>
    <r>
      <rPr>
        <b/>
        <sz val="9"/>
        <rFont val="Calibri"/>
        <family val="2"/>
        <scheme val="minor"/>
      </rPr>
      <t>6. Energy Efficiency</t>
    </r>
    <r>
      <rPr>
        <sz val="9"/>
        <rFont val="Calibri"/>
        <family val="2"/>
        <scheme val="minor"/>
      </rPr>
      <t>: Provide the alternative’s impact on energy efficiency relative to the substance it is replacing in similar products. Attach documentation, if available.</t>
    </r>
  </si>
  <si>
    <t>(e) Typical anticipated room air exchange rate (ACH)</t>
  </si>
  <si>
    <t>(f) Minimum anticipated room air exchange rate (ACH)</t>
  </si>
  <si>
    <t>(e) Amount Formed (g)</t>
  </si>
  <si>
    <t>RESPONSE CHECKER</t>
  </si>
  <si>
    <t>Response Checker</t>
  </si>
  <si>
    <t>3. Indicate the length of time—until a specific date or event, or permanently—for which the information should be treated as confidential.</t>
  </si>
  <si>
    <t>(b) Use of sterilant or associated equipment containing sterilant</t>
  </si>
  <si>
    <t>Select the appropriate box identifying the type of submission submitted (Select only one box):</t>
  </si>
  <si>
    <t>(c) ODS (and/or other substances) being replaced</t>
  </si>
  <si>
    <t>(b) ODS (and/or other substances) being replaced</t>
  </si>
  <si>
    <t>(a) ODS (and/or other substances) being replaced</t>
  </si>
  <si>
    <t>Flammability-specific Physical and Chemical Properties:</t>
  </si>
  <si>
    <t>(f) Bubble point (for blends)</t>
  </si>
  <si>
    <t>Supermarket System, Direct</t>
  </si>
  <si>
    <t>Supermarket System, Indirect</t>
  </si>
  <si>
    <t>(c) For blowing agent blends containing flammable components, indicate the concentrations at which the blend is flammable.</t>
  </si>
  <si>
    <t xml:space="preserve">(b) For flammable foam blowing agents used in spray foam, provide a training program that addresses flammability concerns. </t>
  </si>
  <si>
    <r>
      <t>New alternative (substance, formulation or technology) not previously listed as acceptable, acceptable subject to use conditions or unacceptable under SNAP</t>
    </r>
    <r>
      <rPr>
        <sz val="9"/>
        <color rgb="FFFF0000"/>
        <rFont val="Calibri"/>
        <family val="2"/>
      </rPr>
      <t>.</t>
    </r>
  </si>
  <si>
    <r>
      <t>New end-use or application of substitute previously listed as acceptable, acceptable subject to use conditions or unacceptable under SNAP</t>
    </r>
    <r>
      <rPr>
        <sz val="9"/>
        <color rgb="FFFF0000"/>
        <rFont val="Calibri"/>
        <family val="2"/>
      </rPr>
      <t>.</t>
    </r>
  </si>
  <si>
    <t>(g) Dew point (for blends)</t>
  </si>
  <si>
    <t>If yes, indicate the date</t>
  </si>
  <si>
    <t>Refrigeration Equipment within Ship holds</t>
  </si>
  <si>
    <t>2)</t>
  </si>
  <si>
    <t>3)</t>
  </si>
  <si>
    <t>2), cont'd</t>
  </si>
  <si>
    <t>3), cont'd</t>
  </si>
  <si>
    <t>1), cont'd</t>
  </si>
  <si>
    <t>4), cont'd</t>
  </si>
  <si>
    <t>5), cont'd</t>
  </si>
  <si>
    <t>7), cont'd</t>
  </si>
  <si>
    <t>6), cont'd</t>
  </si>
  <si>
    <t>8), cont'd</t>
  </si>
  <si>
    <t>9), cont'd</t>
  </si>
  <si>
    <t>10), cont'd</t>
  </si>
  <si>
    <t>4)</t>
  </si>
  <si>
    <t>5)</t>
  </si>
  <si>
    <t>6)</t>
  </si>
  <si>
    <t>7)</t>
  </si>
  <si>
    <t>8)</t>
  </si>
  <si>
    <t>9)</t>
  </si>
  <si>
    <t>10)</t>
  </si>
  <si>
    <r>
      <rPr>
        <b/>
        <sz val="9"/>
        <color theme="1"/>
        <rFont val="Calibri"/>
        <family val="2"/>
        <scheme val="minor"/>
      </rPr>
      <t>6. Has the Proposed Substitute been submitted for registration under FIFRA</t>
    </r>
    <r>
      <rPr>
        <sz val="9"/>
        <color theme="1"/>
        <rFont val="Calibri"/>
        <family val="2"/>
        <scheme val="minor"/>
      </rPr>
      <t xml:space="preserve">. </t>
    </r>
  </si>
  <si>
    <t xml:space="preserve"> °C</t>
  </si>
  <si>
    <t>Fire Suppression Sector</t>
  </si>
  <si>
    <t>Non-Food Refrigeration</t>
  </si>
  <si>
    <t>Food Refrigeration</t>
  </si>
  <si>
    <t>Reference</t>
  </si>
  <si>
    <r>
      <rPr>
        <i/>
        <sz val="9"/>
        <rFont val="Calibri"/>
        <family val="2"/>
        <scheme val="minor"/>
      </rPr>
      <t xml:space="preserve">Identify toxicology studies below. </t>
    </r>
    <r>
      <rPr>
        <sz val="9"/>
        <rFont val="Calibri"/>
        <family val="2"/>
        <scheme val="minor"/>
      </rPr>
      <t xml:space="preserve">
The following toxicological studies are recommended for a critical toxicity review of chemicals submitted to the SNAP program as proposed substitutes in the </t>
    </r>
    <r>
      <rPr>
        <b/>
        <sz val="9"/>
        <rFont val="Calibri"/>
        <family val="2"/>
        <scheme val="minor"/>
      </rPr>
      <t>Foam Blowing</t>
    </r>
    <r>
      <rPr>
        <sz val="9"/>
        <rFont val="Calibri"/>
        <family val="2"/>
        <scheme val="minor"/>
      </rPr>
      <t>;</t>
    </r>
    <r>
      <rPr>
        <b/>
        <sz val="9"/>
        <rFont val="Calibri"/>
        <family val="2"/>
        <scheme val="minor"/>
      </rPr>
      <t xml:space="preserve"> Aerosols</t>
    </r>
    <r>
      <rPr>
        <sz val="9"/>
        <rFont val="Calibri"/>
        <family val="2"/>
        <scheme val="minor"/>
      </rPr>
      <t>;</t>
    </r>
    <r>
      <rPr>
        <b/>
        <sz val="9"/>
        <rFont val="Calibri"/>
        <family val="2"/>
        <scheme val="minor"/>
      </rPr>
      <t xml:space="preserve"> Solvents</t>
    </r>
    <r>
      <rPr>
        <sz val="9"/>
        <rFont val="Calibri"/>
        <family val="2"/>
        <scheme val="minor"/>
      </rPr>
      <t>;</t>
    </r>
    <r>
      <rPr>
        <b/>
        <sz val="9"/>
        <rFont val="Calibri"/>
        <family val="2"/>
        <scheme val="minor"/>
      </rPr>
      <t xml:space="preserve"> </t>
    </r>
    <r>
      <rPr>
        <sz val="9"/>
        <rFont val="Calibri"/>
        <family val="2"/>
        <scheme val="minor"/>
      </rPr>
      <t>and</t>
    </r>
    <r>
      <rPr>
        <b/>
        <sz val="9"/>
        <rFont val="Calibri"/>
        <family val="2"/>
        <scheme val="minor"/>
      </rPr>
      <t xml:space="preserve"> Adhesives, Coatings, and Inks sectors</t>
    </r>
    <r>
      <rPr>
        <sz val="9"/>
        <rFont val="Calibri"/>
        <family val="2"/>
        <scheme val="minor"/>
      </rPr>
      <t xml:space="preserve">. </t>
    </r>
    <r>
      <rPr>
        <i/>
        <sz val="9"/>
        <rFont val="Calibri"/>
        <family val="2"/>
        <scheme val="minor"/>
      </rPr>
      <t xml:space="preserve">The studies identified below are not necessary if exposure limits have already been established. </t>
    </r>
  </si>
  <si>
    <r>
      <rPr>
        <i/>
        <sz val="9"/>
        <rFont val="Calibri"/>
        <family val="2"/>
        <scheme val="minor"/>
      </rPr>
      <t xml:space="preserve">Identify toxicology studies below. </t>
    </r>
    <r>
      <rPr>
        <sz val="9"/>
        <rFont val="Calibri"/>
        <family val="2"/>
        <scheme val="minor"/>
      </rPr>
      <t xml:space="preserve">
The following toxicological studies are recommended for a critical toxicity review of chemicals submitted to the SNAP program as proposed substitutes in the </t>
    </r>
    <r>
      <rPr>
        <b/>
        <sz val="9"/>
        <rFont val="Calibri"/>
        <family val="2"/>
        <scheme val="minor"/>
      </rPr>
      <t>Fire Suppression sector</t>
    </r>
    <r>
      <rPr>
        <sz val="9"/>
        <rFont val="Calibri"/>
        <family val="2"/>
        <scheme val="minor"/>
      </rPr>
      <t xml:space="preserve">. </t>
    </r>
    <r>
      <rPr>
        <i/>
        <sz val="9"/>
        <rFont val="Calibri"/>
        <family val="2"/>
        <scheme val="minor"/>
      </rPr>
      <t>The studies identified below are not necessary if exposure limits have already been established.</t>
    </r>
    <r>
      <rPr>
        <sz val="9"/>
        <rFont val="Calibri"/>
        <family val="2"/>
        <scheme val="minor"/>
      </rPr>
      <t xml:space="preserve">
Additional information on EPA's methods for evaluating short-term exposures for each type of fire suppression agent is available at </t>
    </r>
    <r>
      <rPr>
        <u/>
        <sz val="9"/>
        <rFont val="Calibri"/>
        <family val="2"/>
        <scheme val="minor"/>
      </rPr>
      <t>https://www.epa.gov/sites/production/files/2014-11/documents/riskscreenfire.pdf</t>
    </r>
    <r>
      <rPr>
        <sz val="9"/>
        <rFont val="Calibri"/>
        <family val="2"/>
        <scheme val="minor"/>
      </rPr>
      <t>.</t>
    </r>
  </si>
  <si>
    <t>Foam Blowing; Aerosols; Solvents; Adhesives, Coatings, and Inks; Sterilants</t>
  </si>
  <si>
    <t>2. Indicate the sector and end-use for which you are submitting this SNAP Information Notice.</t>
  </si>
  <si>
    <t>Please provide any additional information in this section.</t>
  </si>
  <si>
    <t>Propellant</t>
  </si>
  <si>
    <t>Solvent</t>
  </si>
  <si>
    <t>Patent Number 
(if available)</t>
  </si>
  <si>
    <t>1. Toxicity Studies for All Fire Suppression Submissions</t>
  </si>
  <si>
    <r>
      <t>a) Inhalation Toxicity Studies</t>
    </r>
    <r>
      <rPr>
        <sz val="9"/>
        <rFont val="Calibri"/>
        <family val="2"/>
        <scheme val="minor"/>
      </rPr>
      <t xml:space="preserve">: Provide an inhalation toxicity study at least 28 days long if a) workers are exposed to the chemicals during manufacture or b) 8-hr TWA exposure levels have not been determined by OSHA, NIOSH, ACGIH, or AIHA. </t>
    </r>
    <r>
      <rPr>
        <i/>
        <sz val="9"/>
        <rFont val="Calibri"/>
        <family val="2"/>
        <scheme val="minor"/>
      </rPr>
      <t>For reference, please refer to the list of recommended toxicity tests for this sector in the Instructions.</t>
    </r>
  </si>
  <si>
    <t>(d) Identify the length of time it takes for the particles to become distributed throughout the space.</t>
  </si>
  <si>
    <t>Chemical name (preferably IUPAC nomenclature)</t>
  </si>
  <si>
    <t>Chemical Abstracts Service (CAS) registry number</t>
  </si>
  <si>
    <t>Molecular formula</t>
  </si>
  <si>
    <t>Percent composition
(by weight)</t>
  </si>
  <si>
    <t>State (e.g., gaseous, particulate, liquid)</t>
  </si>
  <si>
    <t>Percent composition 
(by weight)</t>
  </si>
  <si>
    <t>(e) Provide information on the complete extinguishant particle size distribution including the shape and aerodynamic profile of the individual particles (i.e., mass median aerodynamic diameter (MMAD), µm) and the geometric standard deviation of the particles during a typical commercial discharge.</t>
  </si>
  <si>
    <t xml:space="preserve">(g) Identify the settling rate (g/s) of the particles. </t>
  </si>
  <si>
    <t xml:space="preserve">(h) Identify the maximum egress time for personnel from the space and several approaches to facilitate safe egress (e.g., training, installation guidelines). </t>
  </si>
  <si>
    <t>Type of Assessment</t>
  </si>
  <si>
    <r>
      <t>2. Additional End-Use Description:</t>
    </r>
    <r>
      <rPr>
        <sz val="9"/>
        <color theme="1"/>
        <rFont val="Calibri"/>
        <family val="2"/>
        <scheme val="minor"/>
      </rPr>
      <t xml:space="preserve"> Please describe the specific use for which you are applying. For example, in what type of products will the substitute be used for adhesives (e.g., laminate, hardwood flooring, flexible foam, tire patch, metal to rubber, marine); coatings (e.g., metal coatings, wood stains, aerospace coating), or inks (e.g., flexographic printing, rotogravure printing)? What is the application method (e.g., spray gun, aerosol can, dip tank)?</t>
    </r>
  </si>
  <si>
    <t>(b) Atmospheric Lifetime (AL)</t>
  </si>
  <si>
    <t>(e) If available, summarize the acute and chronic toxicity of the proposed substitute and of its constituent chemicals on any organism (e.g. human and/or other mammals, fish, wildlife, and plants). Attach all complete test reports that are reasonably available to you.</t>
  </si>
  <si>
    <t>(f) If the proposed substitute is a blend, has the acute and chronic toxicity of the proposed substitute been evaluated on a blend basis?</t>
  </si>
  <si>
    <t>(g) If the proposed substitute is a blend and the acute and chronic toxicity of the proposed substitute has not been evaluated on a blend basis (and therefore, only on a component basis), please explain why and provide supporting documentation as applicable.</t>
  </si>
  <si>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aerosol end-uses.</t>
    </r>
    <r>
      <rPr>
        <b/>
        <sz val="9"/>
        <rFont val="Calibri"/>
        <family val="2"/>
        <scheme val="minor"/>
      </rPr>
      <t xml:space="preserve"> </t>
    </r>
  </si>
  <si>
    <r>
      <t>Finds n</t>
    </r>
    <r>
      <rPr>
        <i/>
        <vertAlign val="superscript"/>
        <sz val="9"/>
        <color theme="1"/>
        <rFont val="Calibri"/>
        <family val="2"/>
        <scheme val="minor"/>
      </rPr>
      <t>th</t>
    </r>
    <r>
      <rPr>
        <i/>
        <sz val="9"/>
        <color theme="1"/>
        <rFont val="Calibri"/>
        <family val="2"/>
        <scheme val="minor"/>
      </rPr>
      <t xml:space="preserve"> instance of marked application</t>
    </r>
  </si>
  <si>
    <t>Counts if blank:
(b) ODS and other substances being replaced</t>
  </si>
  <si>
    <t>Counts if blank:
(c) Replacement ratio 
(lb: lb)</t>
  </si>
  <si>
    <r>
      <rPr>
        <b/>
        <i/>
        <sz val="9"/>
        <color theme="1"/>
        <rFont val="Calibri"/>
        <family val="2"/>
        <scheme val="minor"/>
      </rPr>
      <t xml:space="preserve">Final Checker
</t>
    </r>
    <r>
      <rPr>
        <i/>
        <sz val="9"/>
        <color theme="1"/>
        <rFont val="Calibri"/>
        <family val="2"/>
        <scheme val="minor"/>
      </rPr>
      <t>Incomplete sections?</t>
    </r>
  </si>
  <si>
    <t>4.  Production and Market Share</t>
  </si>
  <si>
    <t>5. Application of Proposed Substitute</t>
  </si>
  <si>
    <t>6. Energy Efficiency</t>
  </si>
  <si>
    <t>2. Manufacture and Degradation Products</t>
  </si>
  <si>
    <t>Counts if blank:
(d) Open or closed process?</t>
  </si>
  <si>
    <t>5. Compatibility</t>
  </si>
  <si>
    <t>2. Flammability Concerns and Mitigation</t>
  </si>
  <si>
    <t>Section A:  Fire Suppression Use Profile</t>
  </si>
  <si>
    <t>Counts if blank:
(c) Weight and volume equivalence replacement ratio (lb: lb)</t>
  </si>
  <si>
    <t>Counts if blank:
(d) Purpose of space in which the extinguisher will be used 
(e.g., engine room, machinery space, cargo room)</t>
  </si>
  <si>
    <t>6. End-Use Specific Standards</t>
  </si>
  <si>
    <t>Section B:  Fire Suppression Agent Physical and Chemical Properties</t>
  </si>
  <si>
    <t>2. Degradation Products</t>
  </si>
  <si>
    <t>2. In-kind Halon Alternatives (Gaseous Halocarbons</t>
  </si>
  <si>
    <t>3. In-kind Halon Alternatives (Non-Halocarbon Gaseous)</t>
  </si>
  <si>
    <t>4. Not-in-kind Halon Alternatives (Powdered Aerosols or Foam)</t>
  </si>
  <si>
    <t>5. Powdered Aerosol Flooding Agents Used in Occupied Spaces</t>
  </si>
  <si>
    <t>Section A:  Aerosol Use Profile</t>
  </si>
  <si>
    <t>4.  Production</t>
  </si>
  <si>
    <t>6.  Application of Proposed Substitute</t>
  </si>
  <si>
    <t>7. Consumer Use</t>
  </si>
  <si>
    <t>8. End-Use Specific Standards</t>
  </si>
  <si>
    <t>5. For aerosol solvents (e.g., degreasers, flux removers), describe disposal practices of aerosol container and contents (e.g., collected and sent to incinerator, recycling).</t>
  </si>
  <si>
    <t>Counts if blank:
(a) ODS (and/or other substances) being replaced</t>
  </si>
  <si>
    <t>Counts if blank:
(b) Replacement Ratio (lb: lb)</t>
  </si>
  <si>
    <t xml:space="preserve">6. Has the Proposed Substitute been submitted for registration under FIFRA. </t>
  </si>
  <si>
    <t>6. Consumer Use</t>
  </si>
  <si>
    <r>
      <t xml:space="preserve">1. Name of Alternative. </t>
    </r>
    <r>
      <rPr>
        <i/>
        <sz val="9"/>
        <rFont val="Calibri"/>
        <family val="2"/>
      </rPr>
      <t>Note: Additional information about the proposed substitute must be provided in Part III, Section A</t>
    </r>
    <r>
      <rPr>
        <b/>
        <sz val="9"/>
        <rFont val="Calibri"/>
        <family val="2"/>
      </rPr>
      <t>.</t>
    </r>
  </si>
  <si>
    <r>
      <t>Anyone submitting data which are to be treated as Clean Air Act Confidential Business Information (CBI), must assert and substantiate a claim of confidentiality at the time of the initial submission.  All information claimed as CBI will be treated in a manner consistent with 40 CFR Part 2, Subpart B.  Failure to assert and substantiate a claim of confidentiality at the time of submission may result in disclosure of information by the Agency without further notice.
To assert a claim on this form, [bracket] the information you claim as confidential and mark the confidential box in the column on the right-side of the corresponding row.</t>
    </r>
    <r>
      <rPr>
        <b/>
        <sz val="9"/>
        <rFont val="Calibri"/>
        <family val="2"/>
        <scheme val="minor"/>
      </rPr>
      <t xml:space="preserve"> If any information is claimed as confidential, you must substantiate those claims below and provide both the confidential version and a “sanitized” version of this form, including attachments, to EPA at the time of the initial submission.  
</t>
    </r>
    <r>
      <rPr>
        <sz val="9"/>
        <rFont val="Calibri"/>
        <family val="2"/>
        <scheme val="minor"/>
      </rPr>
      <t>Information submitted as CBI may be accessed by companies designated as Authorized Representatives of the United States Environmental Protection Agency (EPA) under an EPA contract for the purpose of assisting EPA in the development and implementation of national regulations for the protection of stratospheric ozone, including the evaluation of SNAP Information Notices.  These Authorized Representatives may have access to any information received by the Stratospheric Protection Division within the EPA’s Office of the Atmospheric Programs.  Access to such information is necessary to ensure that these companies can complete the work required by the contract. Such Authorized Representatives of the Administrator are subject to the provisions of 42 U.S.C. 7414(c) respecting confidential business information as implemented by 40 CFR 2.301(h).</t>
    </r>
  </si>
  <si>
    <r>
      <t>3. Technical Contact (in U.S.):</t>
    </r>
    <r>
      <rPr>
        <sz val="9"/>
        <rFont val="Calibri"/>
        <family val="2"/>
      </rPr>
      <t xml:space="preserve"> If applicable and if the technical contact is not the authorized agent, identify a person who can provide EPA with additional technical information on the substitute during the review period.</t>
    </r>
  </si>
  <si>
    <r>
      <t xml:space="preserve">1. Person Submitting Notice (in U.S.): </t>
    </r>
    <r>
      <rPr>
        <sz val="9"/>
        <rFont val="Calibri"/>
        <family val="2"/>
      </rPr>
      <t xml:space="preserve">Enter information for the official who signs the certification in </t>
    </r>
    <r>
      <rPr>
        <b/>
        <sz val="9"/>
        <rFont val="Calibri"/>
        <family val="2"/>
      </rPr>
      <t>Part XV Certification</t>
    </r>
    <r>
      <rPr>
        <sz val="9"/>
        <rFont val="Calibri"/>
        <family val="2"/>
      </rPr>
      <t>.</t>
    </r>
  </si>
  <si>
    <r>
      <t>MIR (g O</t>
    </r>
    <r>
      <rPr>
        <b/>
        <vertAlign val="subscript"/>
        <sz val="9"/>
        <rFont val="Calibri"/>
        <family val="2"/>
        <scheme val="minor"/>
      </rPr>
      <t>3</t>
    </r>
    <r>
      <rPr>
        <b/>
        <sz val="9"/>
        <rFont val="Calibri"/>
        <family val="2"/>
        <scheme val="minor"/>
      </rPr>
      <t>/g VOC)</t>
    </r>
  </si>
  <si>
    <t>kOH (298 K) value</t>
  </si>
  <si>
    <r>
      <t>(d) For compounds that are not VOC exempt, provide information on the reactivity of the compound(s) in the atmosphere, such as the maximum incremental reactivity in grams of O</t>
    </r>
    <r>
      <rPr>
        <vertAlign val="subscript"/>
        <sz val="9"/>
        <rFont val="Calibri"/>
        <family val="2"/>
      </rPr>
      <t>3</t>
    </r>
    <r>
      <rPr>
        <sz val="9"/>
        <rFont val="Calibri"/>
        <family val="2"/>
      </rPr>
      <t xml:space="preserve"> per gram of VOC and/or the kOH (298 K) value.</t>
    </r>
  </si>
  <si>
    <r>
      <t xml:space="preserve">1. Identify Proposed Substitute: </t>
    </r>
    <r>
      <rPr>
        <sz val="9"/>
        <rFont val="Calibri"/>
        <family val="2"/>
        <scheme val="minor"/>
      </rPr>
      <t>If a blend, provide the percent composition of each constituent by weight.</t>
    </r>
    <r>
      <rPr>
        <b/>
        <sz val="9"/>
        <rFont val="Calibri"/>
        <family val="2"/>
        <scheme val="minor"/>
      </rPr>
      <t xml:space="preserve">  </t>
    </r>
  </si>
  <si>
    <t>(f) If you have applied for or hold a U.S. patent on the proposed substitute, provide the following:</t>
  </si>
  <si>
    <r>
      <t>3. Generic name:</t>
    </r>
    <r>
      <rPr>
        <sz val="9"/>
        <rFont val="Calibri"/>
        <family val="2"/>
      </rPr>
      <t xml:space="preserve"> </t>
    </r>
    <r>
      <rPr>
        <sz val="9"/>
        <rFont val="Times New Roman"/>
        <family val="1"/>
      </rPr>
      <t> </t>
    </r>
    <r>
      <rPr>
        <sz val="9"/>
        <rFont val="Calibri"/>
        <family val="2"/>
      </rPr>
      <t>Provide a generic name that is specific enough to identify the substance uniquely and could potentially be used for listing the substitute in the Federal Register.</t>
    </r>
  </si>
  <si>
    <r>
      <t xml:space="preserve">4. Impurities: </t>
    </r>
    <r>
      <rPr>
        <sz val="9"/>
        <rFont val="Calibri"/>
        <family val="2"/>
        <scheme val="minor"/>
      </rPr>
      <t>Identify any impurities that are reasonably anticipated to be present in the proposed substitute as manufactured for commercial purposes. If there are unidentified impurities, enter “unidentified” and estimate their total weight percentages. Do not include substances that are mixed with the proposed substitute after manufacture of the primary ingredients.</t>
    </r>
    <r>
      <rPr>
        <sz val="9"/>
        <rFont val="Arial"/>
        <family val="2"/>
      </rPr>
      <t xml:space="preserve">  </t>
    </r>
  </si>
  <si>
    <r>
      <rPr>
        <b/>
        <sz val="9"/>
        <rFont val="Calibri"/>
        <family val="2"/>
      </rPr>
      <t>5. Byproducts:</t>
    </r>
    <r>
      <rPr>
        <sz val="9"/>
        <rFont val="Calibri"/>
        <family val="2"/>
      </rPr>
      <t xml:space="preserve"> Describe any byproducts resulting from the manufacture or processing of the chemical alternative or chemicals used in the new alternative. If there are unidentified byproducts enter “unidentified.” Indicate when the byproduct is formed (e.g., during manufacturing, during processing) and the amount formed.</t>
    </r>
  </si>
  <si>
    <r>
      <rPr>
        <b/>
        <sz val="9"/>
        <rFont val="Calibri"/>
        <family val="2"/>
      </rPr>
      <t>6. Degradation Products:</t>
    </r>
    <r>
      <rPr>
        <sz val="9"/>
        <rFont val="Calibri"/>
        <family val="2"/>
      </rPr>
      <t xml:space="preserve"> Describe any degradation products resulting from the use or disposal of the chemical alternative or chemicals used in the new alternative. If there are unidentified degradation products enter “unidentified.” Indicate when the degradation product is formed (e.g., during use, in contact with fire, following disposal) and the rate at which it is formed.</t>
    </r>
  </si>
  <si>
    <r>
      <t>7. Test Marketing:</t>
    </r>
    <r>
      <rPr>
        <sz val="9"/>
        <rFont val="Calibri"/>
        <family val="2"/>
      </rPr>
      <t xml:space="preserve"> Has a test marketing notification been sent to EPA?</t>
    </r>
  </si>
  <si>
    <r>
      <t>8. Physical and Chemical Properties:</t>
    </r>
    <r>
      <rPr>
        <sz val="9"/>
        <rFont val="Calibri"/>
        <family val="2"/>
      </rPr>
      <t xml:space="preserve"> Attach copies of all test reports and specify the protocol used. If submitting a blend substitute, physical and chemical properties are required for the blend.</t>
    </r>
  </si>
  <si>
    <r>
      <t>(e) Specific gravity (</t>
    </r>
    <r>
      <rPr>
        <i/>
        <sz val="9"/>
        <rFont val="Calibri"/>
        <family val="2"/>
      </rPr>
      <t>Relative to water or air, specify</t>
    </r>
    <r>
      <rPr>
        <sz val="9"/>
        <rFont val="Calibri"/>
        <family val="2"/>
      </rPr>
      <t>)</t>
    </r>
  </si>
  <si>
    <t>(h) Is the proposed substitute flammable?</t>
  </si>
  <si>
    <r>
      <t>(i) Lower Flammability Limit (LFL) (</t>
    </r>
    <r>
      <rPr>
        <i/>
        <sz val="9"/>
        <rFont val="Calibri"/>
        <family val="2"/>
      </rPr>
      <t>Using ASTM E681</t>
    </r>
    <r>
      <rPr>
        <sz val="9"/>
        <rFont val="Calibri"/>
        <family val="2"/>
      </rPr>
      <t xml:space="preserve">)               </t>
    </r>
  </si>
  <si>
    <r>
      <t>(j) Upper Flammability Limit (UFL) (</t>
    </r>
    <r>
      <rPr>
        <i/>
        <sz val="9"/>
        <rFont val="Calibri"/>
        <family val="2"/>
      </rPr>
      <t>Using ASTM E681</t>
    </r>
    <r>
      <rPr>
        <sz val="9"/>
        <rFont val="Calibri"/>
        <family val="2"/>
      </rPr>
      <t xml:space="preserve">)               </t>
    </r>
  </si>
  <si>
    <t>(k) Flash point</t>
  </si>
  <si>
    <t>(l) Other (specify)</t>
  </si>
  <si>
    <t>(m) If you are extracting this information from a public reference source (e.g., CRC Handbook of Chemistry and Physics, Merck Index), attach copies of the reference. Supporting documentation attached?</t>
  </si>
  <si>
    <t>(n) If you have performed chemical analysis and testing on the substitute to derive the properties, attach copies of all test reports and specify the protocol used. Supporting documentation attached?</t>
  </si>
  <si>
    <r>
      <t>9.  Ozone-depletion potential (ODP):</t>
    </r>
    <r>
      <rPr>
        <sz val="9"/>
        <rFont val="Calibri"/>
        <family val="2"/>
      </rPr>
      <t xml:space="preserve"> Provide the 100-year ODP of the proposed substitute relative to CFC-11. If the substitute is a blend, provide the ODPs of the individual constituents. Reference the source for each ODP.</t>
    </r>
  </si>
  <si>
    <r>
      <t>Proposed Substitute 
(</t>
    </r>
    <r>
      <rPr>
        <b/>
        <i/>
        <sz val="9"/>
        <rFont val="Calibri"/>
        <family val="2"/>
      </rPr>
      <t>If blend, include ODP of each constituent</t>
    </r>
    <r>
      <rPr>
        <b/>
        <sz val="9"/>
        <rFont val="Calibri"/>
        <family val="2"/>
      </rPr>
      <t>)</t>
    </r>
  </si>
  <si>
    <r>
      <t>(c) If the proposed substitute or any components of a blend is captured as a byproduct of another manufacturing or industrial process, indicate the source of the alternative.</t>
    </r>
    <r>
      <rPr>
        <b/>
        <sz val="9"/>
        <rFont val="Times New Roman"/>
        <family val="1"/>
      </rPr>
      <t> </t>
    </r>
  </si>
  <si>
    <t>Proposed Substitute (If blend, include all constituents in addition to the blend as a whole), Impurity, and/or Byproduct</t>
  </si>
  <si>
    <r>
      <rPr>
        <b/>
        <sz val="9"/>
        <rFont val="Calibri"/>
        <family val="2"/>
        <scheme val="minor"/>
      </rPr>
      <t>14. Safety Documents.</t>
    </r>
    <r>
      <rPr>
        <sz val="9"/>
        <rFont val="Calibri"/>
        <family val="2"/>
        <scheme val="minor"/>
      </rPr>
      <t xml:space="preserve"> Please attach a copy of any documents that will be provided to any person who is reasonably likely to be exposed, such as:</t>
    </r>
  </si>
  <si>
    <t xml:space="preserve">(a) How does regulation apply? Provide citation (e.g., CFR if applicable). </t>
  </si>
  <si>
    <r>
      <t>Other (e.g., Food and Drug Administration Threshold of Regulation [TOR] Exemptions)</t>
    </r>
    <r>
      <rPr>
        <sz val="9"/>
        <rFont val="Times New Roman"/>
        <family val="1"/>
      </rPr>
      <t> </t>
    </r>
  </si>
  <si>
    <t>Refrigeration Equipment within Light-Duty Vehicle (e.g., food delivery, ice cream truck)</t>
  </si>
  <si>
    <t>Low Temperature Stand-alone Units (&lt; 0 ℃) (e.g., self-contained equipment such as individual reach-in coolers, glass door merchandisers)</t>
  </si>
  <si>
    <t>Medium Temperature Stand-alone Units (&gt;0 ℃) (e.g., self-contained equipment such as individual reach-in coolers, glass door merchandisers)</t>
  </si>
  <si>
    <t>Refrigerated Food Processing and Dispensing Equipment (e.g., ice cream makers, chilled beverage dispensers, frozen beverage dispensers)</t>
  </si>
  <si>
    <t>Water Fountain affixed to wall or ground</t>
  </si>
  <si>
    <t>Ice Machines with remote condenser</t>
  </si>
  <si>
    <t xml:space="preserve">Small Refrigerators (e.g., chilled kitchen drawers, wine coolers, home beverage centers, and mini-fridges) </t>
  </si>
  <si>
    <t>Room Air Conditioners (such as window units, packaged terminal air conditioners (PTAC) and heat pumps (PTHP), and portable self-contained air conditioners)</t>
  </si>
  <si>
    <t>Light-duty Vehicles (e.g., passenger cars)</t>
  </si>
  <si>
    <t>Light-duty Trucks (e.g.,  minivans, full size pick-up trucks, and full-size SUVs)</t>
  </si>
  <si>
    <t>Heavy-duty Vehicles (e.g., heavy-duty pickup trucks and vans, and commercial medium and heavy-duty on-highway vehicles)</t>
  </si>
  <si>
    <t>Off-road Vehicles (e.g., farm and construction equipment)</t>
  </si>
  <si>
    <r>
      <t>Refrigeration systems that maintain temperatures at -80</t>
    </r>
    <r>
      <rPr>
        <sz val="9"/>
        <rFont val="Calibri"/>
        <family val="2"/>
      </rPr>
      <t>°</t>
    </r>
    <r>
      <rPr>
        <sz val="9"/>
        <rFont val="Calibri"/>
        <family val="2"/>
        <scheme val="minor"/>
      </rPr>
      <t xml:space="preserve">F (-62 </t>
    </r>
    <r>
      <rPr>
        <sz val="9"/>
        <rFont val="Calibri"/>
        <family val="2"/>
      </rPr>
      <t>°</t>
    </r>
    <r>
      <rPr>
        <sz val="9"/>
        <rFont val="Calibri"/>
        <family val="2"/>
        <scheme val="minor"/>
      </rPr>
      <t>C) or lower (e.g., medical freezers, freeze dryers).</t>
    </r>
  </si>
  <si>
    <r>
      <t xml:space="preserve">Medical and Laboratory Refrigeration Equipment (low/medium temperature that maintain temperatures above -80 </t>
    </r>
    <r>
      <rPr>
        <sz val="9"/>
        <rFont val="Calibri"/>
        <family val="2"/>
      </rPr>
      <t>°</t>
    </r>
    <r>
      <rPr>
        <sz val="9"/>
        <rFont val="Calibri"/>
        <family val="2"/>
        <scheme val="minor"/>
      </rPr>
      <t>F (-62 °C))</t>
    </r>
  </si>
  <si>
    <r>
      <t>2. Additional End-Use Description:</t>
    </r>
    <r>
      <rPr>
        <sz val="9"/>
        <rFont val="Calibri"/>
        <family val="2"/>
        <scheme val="minor"/>
      </rPr>
      <t xml:space="preserve"> Please describe the specific uses for which you are applying. For example, what is the equipment layout and where is the refrigerant located? Is it a direct expansion unit and/or does it use a secondary loop? In what types of locations will the equipment be used (e.g., for refrigeration this could include supermarkets, convenience stores, and/or restaurants)? Is the equipment for low, medium, or high temperature refrigeration or air conditioning? Is air conditioning for the purpose of human comfort cooling or another application?</t>
    </r>
  </si>
  <si>
    <t xml:space="preserve">(a) Year proposed substitute or technology will be commercially available (or note if currently available) </t>
  </si>
  <si>
    <t>(b) Anticipated annual production for the end-use in the first year (kg)</t>
  </si>
  <si>
    <t>(c) Anticipated market share at maximum market penetration (%)</t>
  </si>
  <si>
    <r>
      <rPr>
        <b/>
        <sz val="9"/>
        <rFont val="Calibri"/>
        <family val="2"/>
        <scheme val="minor"/>
      </rPr>
      <t>6.</t>
    </r>
    <r>
      <rPr>
        <sz val="9"/>
        <rFont val="Calibri"/>
        <family val="2"/>
        <scheme val="minor"/>
      </rPr>
      <t xml:space="preserve"> </t>
    </r>
    <r>
      <rPr>
        <b/>
        <sz val="9"/>
        <rFont val="Calibri"/>
        <family val="2"/>
        <scheme val="minor"/>
      </rPr>
      <t>Application of Proposed Substitute</t>
    </r>
    <r>
      <rPr>
        <sz val="9"/>
        <rFont val="Calibri"/>
        <family val="2"/>
        <scheme val="minor"/>
      </rPr>
      <t>. Please provide information on the equipment lifetime, charge size, associated room size, and associated equipment size anticipated for the proposed substitute in the end-use(s) and application(s) for the proposed substitute.</t>
    </r>
  </si>
  <si>
    <r>
      <t>(e) Typical room size (m</t>
    </r>
    <r>
      <rPr>
        <b/>
        <vertAlign val="superscript"/>
        <sz val="9"/>
        <rFont val="Calibri"/>
        <family val="2"/>
        <scheme val="minor"/>
      </rPr>
      <t>3</t>
    </r>
    <r>
      <rPr>
        <b/>
        <sz val="9"/>
        <rFont val="Calibri"/>
        <family val="2"/>
        <scheme val="minor"/>
      </rPr>
      <t>)</t>
    </r>
  </si>
  <si>
    <r>
      <t>(f) Minimum room size (m</t>
    </r>
    <r>
      <rPr>
        <b/>
        <vertAlign val="superscript"/>
        <sz val="9"/>
        <rFont val="Calibri"/>
        <family val="2"/>
        <scheme val="minor"/>
      </rPr>
      <t>3</t>
    </r>
    <r>
      <rPr>
        <b/>
        <sz val="9"/>
        <rFont val="Calibri"/>
        <family val="2"/>
        <scheme val="minor"/>
      </rPr>
      <t>)</t>
    </r>
  </si>
  <si>
    <r>
      <rPr>
        <b/>
        <sz val="9"/>
        <rFont val="Calibri"/>
        <family val="2"/>
        <scheme val="minor"/>
      </rPr>
      <t>7. Energy Efficiency</t>
    </r>
    <r>
      <rPr>
        <sz val="9"/>
        <rFont val="Calibri"/>
        <family val="2"/>
        <scheme val="minor"/>
      </rPr>
      <t>: Provide the alternative’s impact on energy efficiency relative to the substance it is replacing in similar equipment. Attach documentation, if available.</t>
    </r>
  </si>
  <si>
    <r>
      <rPr>
        <b/>
        <sz val="9"/>
        <rFont val="Calibri"/>
        <family val="2"/>
        <scheme val="minor"/>
      </rPr>
      <t>8. Refrigerant Oil</t>
    </r>
    <r>
      <rPr>
        <sz val="9"/>
        <rFont val="Calibri"/>
        <family val="2"/>
        <scheme val="minor"/>
      </rPr>
      <t xml:space="preserve">: Provide information on the chemical class of refrigerant oil you anticipate will be used (e.g., polyalkylene glycol, polyolester, mineral oil, etc.) and information on refrigerant/oil solubility. </t>
    </r>
  </si>
  <si>
    <t>Underwriters Laboratories (UL) (e.g., UL 484, UL 60335-2-24)</t>
  </si>
  <si>
    <t>Other (e.g., International Electrochemical Commission (IEC), International Organization for Standardization (ISO))</t>
  </si>
  <si>
    <r>
      <t>1. Physical and Chemical Properties</t>
    </r>
    <r>
      <rPr>
        <sz val="9"/>
        <rFont val="Calibri"/>
        <family val="2"/>
        <scheme val="minor"/>
      </rPr>
      <t>: Provide information on the physical and chemical properties relevant to evaluating the proposed substitute in refrigeration and air conditioning end-uses.</t>
    </r>
  </si>
  <si>
    <t>ASHRAE Safety Classification</t>
  </si>
  <si>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refrigeration and air-conditioning end-uses.</t>
    </r>
  </si>
  <si>
    <r>
      <t>(b) Maximum rate of pressure increase during combustion (</t>
    </r>
    <r>
      <rPr>
        <i/>
        <sz val="9"/>
        <rFont val="Calibri"/>
        <family val="2"/>
        <scheme val="minor"/>
      </rPr>
      <t>Required for refrigerants designated as ASHRAE flammability class 2, 2L, or 3</t>
    </r>
    <r>
      <rPr>
        <sz val="9"/>
        <rFont val="Calibri"/>
        <family val="2"/>
        <scheme val="minor"/>
      </rPr>
      <t>)</t>
    </r>
  </si>
  <si>
    <r>
      <t>(d) Fractionation during Leakage</t>
    </r>
    <r>
      <rPr>
        <i/>
        <sz val="9"/>
        <rFont val="Calibri"/>
        <family val="2"/>
        <scheme val="minor"/>
      </rPr>
      <t xml:space="preserve"> (Required if proposed substitute is a blend with flammable components)</t>
    </r>
  </si>
  <si>
    <r>
      <t>3.</t>
    </r>
    <r>
      <rPr>
        <sz val="9"/>
        <rFont val="Calibri"/>
        <family val="2"/>
        <scheme val="minor"/>
      </rPr>
      <t xml:space="preserve"> </t>
    </r>
    <r>
      <rPr>
        <b/>
        <sz val="9"/>
        <rFont val="Calibri"/>
        <family val="2"/>
        <scheme val="minor"/>
      </rPr>
      <t>Flammability Concerns and Mitigation</t>
    </r>
    <r>
      <rPr>
        <sz val="9"/>
        <rFont val="Calibri"/>
        <family val="2"/>
        <scheme val="minor"/>
      </rPr>
      <t>: Provide any information on flammability concerns and mitigation measures.</t>
    </r>
  </si>
  <si>
    <t>(d) Are exposure concentrations based on a proxy compound or blend?</t>
  </si>
  <si>
    <t>(e) If yes, what is the proxy compound or blend?</t>
  </si>
  <si>
    <t>(f) Explain why the proxy compound or blend is appropriate for estimating exposures to the proposed substitute?</t>
  </si>
  <si>
    <r>
      <t>6. Information on Recovery Practices:  Section 608 of the Clean Air Act prohibits the intentional release (venting) of ozone-depleting and substitute refrigerants</t>
    </r>
    <r>
      <rPr>
        <b/>
        <strike/>
        <sz val="9"/>
        <rFont val="Calibri"/>
        <family val="2"/>
        <scheme val="minor"/>
      </rPr>
      <t>,</t>
    </r>
    <r>
      <rPr>
        <b/>
        <sz val="9"/>
        <rFont val="Calibri"/>
        <family val="2"/>
        <scheme val="minor"/>
      </rPr>
      <t xml:space="preserve"> while maintaining, servicing, repairing, or disposing of air conditioning or refrigeration equipment unless exempted by EPA. Please provide information below on how the substitute will be recovered.</t>
    </r>
  </si>
  <si>
    <r>
      <rPr>
        <b/>
        <sz val="9"/>
        <rFont val="Arial"/>
        <family val="2"/>
      </rPr>
      <t>United States</t>
    </r>
    <r>
      <rPr>
        <b/>
        <sz val="10"/>
        <rFont val="Arial"/>
        <family val="2"/>
      </rPr>
      <t xml:space="preserve">
ENVIRONMENTAL PROTECTION AGENCY
</t>
    </r>
    <r>
      <rPr>
        <b/>
        <sz val="9"/>
        <rFont val="Arial"/>
        <family val="2"/>
      </rPr>
      <t>Washington, DC 20460</t>
    </r>
  </si>
  <si>
    <r>
      <t xml:space="preserve">Rigid Polyurethane: Spray 
</t>
    </r>
    <r>
      <rPr>
        <i/>
        <sz val="9"/>
        <rFont val="Calibri"/>
        <family val="2"/>
        <scheme val="minor"/>
      </rPr>
      <t>(High-pressure, Two component)</t>
    </r>
  </si>
  <si>
    <r>
      <t xml:space="preserve">Rigid Polyurethane: Spray 
</t>
    </r>
    <r>
      <rPr>
        <i/>
        <sz val="9"/>
        <rFont val="Calibri"/>
        <family val="2"/>
        <scheme val="minor"/>
      </rPr>
      <t>(Low-pressure, Two component)</t>
    </r>
  </si>
  <si>
    <r>
      <t xml:space="preserve">Rigid Polyurethane: Spray 
</t>
    </r>
    <r>
      <rPr>
        <i/>
        <sz val="9"/>
        <rFont val="Calibri"/>
        <family val="2"/>
        <scheme val="minor"/>
      </rPr>
      <t>(One-component Foam Sealants)</t>
    </r>
  </si>
  <si>
    <r>
      <rPr>
        <b/>
        <sz val="9"/>
        <rFont val="Calibri"/>
        <family val="2"/>
        <scheme val="minor"/>
      </rPr>
      <t>2. Additional End-Use Description:</t>
    </r>
    <r>
      <rPr>
        <sz val="9"/>
        <rFont val="Calibri"/>
        <family val="2"/>
        <scheme val="minor"/>
      </rPr>
      <t xml:space="preserve"> Please describe the specific uses for which you are applying. For example, what type of material will be blown? What method or type of equipment is used for foam blowing? Who will be using the foam blowing agent/equipment? Will the foam blowing agent be used by consumers or restricted to commercial use? For spray foams, how many components are used? Will the alternative be used in high or low pressure spray foam? </t>
    </r>
  </si>
  <si>
    <r>
      <rPr>
        <b/>
        <sz val="9"/>
        <rFont val="Calibri"/>
        <family val="2"/>
        <scheme val="minor"/>
      </rPr>
      <t>3. Technology Changes and Costs:</t>
    </r>
    <r>
      <rPr>
        <sz val="9"/>
        <rFont val="Calibri"/>
        <family val="2"/>
        <scheme val="minor"/>
      </rPr>
      <t xml:space="preserve"> Describe any new equipment technology changes and associated costs that will be necessary in order to use the proposed substitute. </t>
    </r>
  </si>
  <si>
    <r>
      <rPr>
        <b/>
        <sz val="9"/>
        <rFont val="Calibri"/>
        <family val="2"/>
        <scheme val="minor"/>
      </rPr>
      <t>4.  Production and Market Share</t>
    </r>
    <r>
      <rPr>
        <sz val="9"/>
        <rFont val="Calibri"/>
        <family val="2"/>
        <scheme val="minor"/>
      </rPr>
      <t>: Provide estimated information on production of the proposed substitute by end-use.  If possible, estimate the percentage of the market held by the ODS being replaced that will be captured by this proposed substitute.</t>
    </r>
  </si>
  <si>
    <r>
      <rPr>
        <b/>
        <sz val="9"/>
        <rFont val="Calibri"/>
        <family val="2"/>
        <scheme val="minor"/>
      </rPr>
      <t>5.</t>
    </r>
    <r>
      <rPr>
        <sz val="9"/>
        <rFont val="Calibri"/>
        <family val="2"/>
        <scheme val="minor"/>
      </rPr>
      <t xml:space="preserve"> </t>
    </r>
    <r>
      <rPr>
        <b/>
        <sz val="9"/>
        <rFont val="Calibri"/>
        <family val="2"/>
        <scheme val="minor"/>
      </rPr>
      <t>Application of Proposed Substitute</t>
    </r>
    <r>
      <rPr>
        <sz val="9"/>
        <rFont val="Calibri"/>
        <family val="2"/>
        <scheme val="minor"/>
      </rPr>
      <t>. Please provide information on the amount of blowing agent, associated room size, and anticipated room air exchange rate for the proposed substitute in the proposed end-use(s).</t>
    </r>
  </si>
  <si>
    <r>
      <t>(c) Typical room size 
(m</t>
    </r>
    <r>
      <rPr>
        <b/>
        <vertAlign val="superscript"/>
        <sz val="9"/>
        <rFont val="Calibri"/>
        <family val="2"/>
      </rPr>
      <t>3</t>
    </r>
    <r>
      <rPr>
        <b/>
        <sz val="9"/>
        <rFont val="Calibri"/>
        <family val="2"/>
      </rPr>
      <t>)</t>
    </r>
  </si>
  <si>
    <r>
      <t>(d) Minimum room size 
(m</t>
    </r>
    <r>
      <rPr>
        <b/>
        <vertAlign val="superscript"/>
        <sz val="9"/>
        <rFont val="Calibri"/>
        <family val="2"/>
      </rPr>
      <t>3</t>
    </r>
    <r>
      <rPr>
        <b/>
        <sz val="9"/>
        <rFont val="Calibri"/>
        <family val="2"/>
      </rPr>
      <t>)</t>
    </r>
  </si>
  <si>
    <r>
      <t>Energy efficiency (+/- X%) relative to substance(s) being replaced</t>
    </r>
    <r>
      <rPr>
        <b/>
        <sz val="9"/>
        <rFont val="Times New Roman"/>
        <family val="1"/>
      </rPr>
      <t> </t>
    </r>
  </si>
  <si>
    <r>
      <t>1. Physical and Chemical Properties</t>
    </r>
    <r>
      <rPr>
        <sz val="9"/>
        <rFont val="Calibri"/>
        <family val="2"/>
        <scheme val="minor"/>
      </rPr>
      <t>: Provide information on the physical and chemical properties relevant to evaluating the proposed substitute in foam blowing end-uses.</t>
    </r>
  </si>
  <si>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foam blowing end-uses.</t>
    </r>
  </si>
  <si>
    <r>
      <t xml:space="preserve">2. Flammability Assessments and Test Data. </t>
    </r>
    <r>
      <rPr>
        <sz val="9"/>
        <color theme="1"/>
        <rFont val="Calibri"/>
        <family val="2"/>
        <scheme val="minor"/>
      </rPr>
      <t/>
    </r>
  </si>
  <si>
    <r>
      <t>(a) Results of ASTM E681 for Flammability Limits in Air (</t>
    </r>
    <r>
      <rPr>
        <i/>
        <sz val="9"/>
        <rFont val="Calibri"/>
        <family val="2"/>
        <scheme val="minor"/>
      </rPr>
      <t>Required if substitute is flammable)</t>
    </r>
  </si>
  <si>
    <r>
      <t>3. Flammability Concerns and Mitigation</t>
    </r>
    <r>
      <rPr>
        <sz val="9"/>
        <rFont val="Calibri"/>
        <family val="2"/>
        <scheme val="minor"/>
      </rPr>
      <t>: Provide any information on flammability concerns and mitigation measures.</t>
    </r>
  </si>
  <si>
    <r>
      <t xml:space="preserve">(e) For each end-use, provide maximum annual emission rates for blowing agent leaks from foam application during the foam's lifetime (i.e., after manufacturing and before disposal) as a percentage of the original total amount of blowing agent used to produce the foam. Please also specify the anticipated number of years for which the blowing agent would be leaking from the foam (i.e., the emissive lifetime). </t>
    </r>
    <r>
      <rPr>
        <i/>
        <sz val="9"/>
        <rFont val="Calibri"/>
        <family val="2"/>
        <scheme val="minor"/>
      </rPr>
      <t>For reference, please refer to EPA's standard annual emission rates listed in the Instructions.</t>
    </r>
  </si>
  <si>
    <r>
      <rPr>
        <b/>
        <sz val="9"/>
        <rFont val="Calibri"/>
        <family val="2"/>
        <scheme val="minor"/>
      </rPr>
      <t>1.</t>
    </r>
    <r>
      <rPr>
        <sz val="9"/>
        <rFont val="Calibri"/>
        <family val="2"/>
        <scheme val="minor"/>
      </rPr>
      <t xml:space="preserve"> </t>
    </r>
    <r>
      <rPr>
        <b/>
        <sz val="9"/>
        <rFont val="Calibri"/>
        <family val="2"/>
        <scheme val="minor"/>
      </rPr>
      <t>For the following end-uses, a submission is required for blends of blowing agents, including blends with blowing agents that are already listed as acceptable:</t>
    </r>
    <r>
      <rPr>
        <sz val="9"/>
        <rFont val="Calibri"/>
        <family val="2"/>
        <scheme val="minor"/>
      </rPr>
      <t xml:space="preserve">
• Polyolefin
• Polystyrene: Extruded Boardstock and Billet
• Rigid Polyurethane and Polyisocyanurate Laminated Boardstock
• Rigid Polyurethane: Spray Foam*
• Phenolic Insulation Board and Bunstock
*For spray foam, if any components of the blend are flammable, then an additional submission is required for the blend.</t>
    </r>
  </si>
  <si>
    <r>
      <rPr>
        <b/>
        <sz val="9"/>
        <rFont val="Calibri"/>
        <family val="2"/>
        <scheme val="minor"/>
      </rPr>
      <t xml:space="preserve">2. For the following end-uses, it is permissible to blend blowing agents that are already listed as acceptable without an additional submission for the blend:  </t>
    </r>
    <r>
      <rPr>
        <sz val="9"/>
        <rFont val="Calibri"/>
        <family val="2"/>
        <scheme val="minor"/>
      </rPr>
      <t xml:space="preserve">
• Rigid Polyurethane: Appliance 
• Rigid Polyurethane: Commercial Refrigeration
• Rigid Polyurethane: Sandwich Panels
• Rigid Polyurethane: Spray Foam*
• Rigid Polyurethane: Slabstock and Other
• Flexible Polyurethane
• Integral Skin Polyurethane
• Polystyrene: Extruded Sheet
*For spray foam, if all components of the blend are acceptable </t>
    </r>
    <r>
      <rPr>
        <i/>
        <sz val="9"/>
        <rFont val="Calibri"/>
        <family val="2"/>
        <scheme val="minor"/>
      </rPr>
      <t>and</t>
    </r>
    <r>
      <rPr>
        <sz val="9"/>
        <rFont val="Calibri"/>
        <family val="2"/>
        <scheme val="minor"/>
      </rPr>
      <t xml:space="preserve"> non-flammable, then it is permissible to blend those blowing agents without an additional submission for the blend.</t>
    </r>
  </si>
  <si>
    <r>
      <t>2. Additional End-Use Description:</t>
    </r>
    <r>
      <rPr>
        <sz val="9"/>
        <rFont val="Calibri"/>
        <family val="2"/>
        <scheme val="minor"/>
      </rPr>
      <t xml:space="preserve"> Please describe the specific uses for which you are applying. For example, what type of work pieces will be cleaned? What type of equipment will be used to perform cleaning (e.g., open top vapor degreaser, vacuum sealed equipment, conveyorized equipment)? Where will the cleaning occur (e.g., commercial or industrial setting)? Please note that this end-use does not include manual cleaning or textile cleaning.</t>
    </r>
  </si>
  <si>
    <r>
      <rPr>
        <b/>
        <sz val="9"/>
        <rFont val="Calibri"/>
        <family val="2"/>
        <scheme val="minor"/>
      </rPr>
      <t xml:space="preserve">3.  Technology Changes and Costs: </t>
    </r>
    <r>
      <rPr>
        <sz val="9"/>
        <rFont val="Calibri"/>
        <family val="2"/>
        <scheme val="minor"/>
      </rPr>
      <t xml:space="preserve">Describe any new equipment or technology changes and associated costs that will be necessary in order to use the proposed substitute. </t>
    </r>
  </si>
  <si>
    <r>
      <rPr>
        <b/>
        <sz val="9"/>
        <rFont val="Calibri"/>
        <family val="2"/>
        <scheme val="minor"/>
      </rPr>
      <t>5. Compatibility</t>
    </r>
    <r>
      <rPr>
        <sz val="9"/>
        <rFont val="Calibri"/>
        <family val="2"/>
        <scheme val="minor"/>
      </rPr>
      <t xml:space="preserve">: Provide information on and address any issues with materials compatibility of the proposed substitute with metals and plastic with regards to its use as a cleaning solvent (e.g., is the solvent corrosive to some materials). </t>
    </r>
  </si>
  <si>
    <r>
      <t>1. Physical and Chemical Properties</t>
    </r>
    <r>
      <rPr>
        <sz val="9"/>
        <rFont val="Calibri"/>
        <family val="2"/>
        <scheme val="minor"/>
      </rPr>
      <t>: Provide information on the physical and chemical properties relevant to evaluating the proposed substitute in solvent cleaning end-uses.</t>
    </r>
  </si>
  <si>
    <t>(b) Dissociation Constant</t>
  </si>
  <si>
    <t xml:space="preserve">(c) Volatilization from soil                                               </t>
  </si>
  <si>
    <t xml:space="preserve">(d) Volatilization from water                                        </t>
  </si>
  <si>
    <t xml:space="preserve">(e) pH                       </t>
  </si>
  <si>
    <t xml:space="preserve">(f) Vapor pressure @ 20 °C                                    </t>
  </si>
  <si>
    <t>(g) Viscosity</t>
  </si>
  <si>
    <t>(h) Henry's Law constant</t>
  </si>
  <si>
    <r>
      <t xml:space="preserve">1. Flammability-Related Physical and Chemical Properties. </t>
    </r>
    <r>
      <rPr>
        <sz val="9"/>
        <rFont val="Calibri"/>
        <family val="2"/>
        <scheme val="minor"/>
      </rPr>
      <t xml:space="preserve"> Provide information on the physical and chemical properties relevant to evaluating the flammability of the proposed substitute in solvent cleaning end-uses.</t>
    </r>
  </si>
  <si>
    <r>
      <t>2. Flammability Concerns and Mitigation</t>
    </r>
    <r>
      <rPr>
        <sz val="9"/>
        <rFont val="Calibri"/>
        <family val="2"/>
        <scheme val="minor"/>
      </rPr>
      <t>: Provide any information on flammability concerns and mitigation measures.</t>
    </r>
  </si>
  <si>
    <r>
      <rPr>
        <i/>
        <sz val="9"/>
        <rFont val="Calibri"/>
        <family val="2"/>
        <scheme val="minor"/>
      </rPr>
      <t xml:space="preserve">Identify attachments below. </t>
    </r>
    <r>
      <rPr>
        <sz val="9"/>
        <rFont val="Calibri"/>
        <family val="2"/>
        <scheme val="minor"/>
      </rPr>
      <t xml:space="preserve">
Select (X) in the CBI box next to any attachment that contains information you claim as confidential. The public version of the submission form must include the attachment name/citation at a minimum. All claims of confidentiality must be substantiated in Part I, Section C. </t>
    </r>
  </si>
  <si>
    <t>A printed copy of this signature page, with original signature, must be submitted with CD, USB drive, or paper submission.</t>
  </si>
  <si>
    <r>
      <rPr>
        <b/>
        <sz val="9"/>
        <rFont val="Calibri"/>
        <family val="2"/>
        <scheme val="minor"/>
      </rPr>
      <t>United States</t>
    </r>
    <r>
      <rPr>
        <b/>
        <sz val="10"/>
        <rFont val="Calibri"/>
        <family val="2"/>
        <scheme val="minor"/>
      </rPr>
      <t xml:space="preserve">
ENVIRONMENTAL PROTECTION AGENCY
</t>
    </r>
    <r>
      <rPr>
        <b/>
        <sz val="9"/>
        <rFont val="Calibri"/>
        <family val="2"/>
        <scheme val="minor"/>
      </rPr>
      <t>Washington, DC 20460</t>
    </r>
  </si>
  <si>
    <r>
      <t xml:space="preserve">GENERAL INSTRUCTIONS
</t>
    </r>
    <r>
      <rPr>
        <sz val="9"/>
        <rFont val="Calibri"/>
        <family val="2"/>
        <scheme val="minor"/>
      </rPr>
      <t xml:space="preserve">This Part of the form includes recommended toxicological studies for each sector:
       -Refrigeration and Air Conditioning
       -Foam Blowing; Aerosols; Solvents; Adhesives, Coatings, and Inks; Sterilants
       -Fire Suppression
Please review and complete the appropriate table(s) given the sector(s) selected in Part I, Section B, Number 2.
 </t>
    </r>
    <r>
      <rPr>
        <b/>
        <sz val="9"/>
        <rFont val="Calibri"/>
        <family val="2"/>
        <scheme val="minor"/>
      </rPr>
      <t xml:space="preserve">
</t>
    </r>
    <r>
      <rPr>
        <sz val="9"/>
        <rFont val="Calibri"/>
        <family val="2"/>
        <scheme val="minor"/>
      </rPr>
      <t>Note: "</t>
    </r>
    <r>
      <rPr>
        <u/>
        <sz val="9"/>
        <rFont val="Calibri"/>
        <family val="2"/>
        <scheme val="minor"/>
      </rPr>
      <t>Required</t>
    </r>
    <r>
      <rPr>
        <sz val="9"/>
        <rFont val="Calibri"/>
        <family val="2"/>
        <scheme val="minor"/>
      </rPr>
      <t>" studies are required in order for your submission to be complete and in order for EPA to review your substitute. "</t>
    </r>
    <r>
      <rPr>
        <u/>
        <sz val="9"/>
        <rFont val="Calibri"/>
        <family val="2"/>
        <scheme val="minor"/>
      </rPr>
      <t>Needed for complete database</t>
    </r>
    <r>
      <rPr>
        <sz val="9"/>
        <rFont val="Calibri"/>
        <family val="2"/>
        <scheme val="minor"/>
      </rPr>
      <t>" are studies that provide EPA with information allowing them to use less conservative assumptions when assessing toxicity of the substitute. "</t>
    </r>
    <r>
      <rPr>
        <u/>
        <sz val="9"/>
        <rFont val="Calibri"/>
        <family val="2"/>
        <scheme val="minor"/>
      </rPr>
      <t>Useful but not always required</t>
    </r>
    <r>
      <rPr>
        <sz val="9"/>
        <rFont val="Calibri"/>
        <family val="2"/>
        <scheme val="minor"/>
      </rPr>
      <t>" studies will give EPA the most complete understanding of the substitute's toxicity; if you have this information available, please include it in your submission.</t>
    </r>
  </si>
  <si>
    <r>
      <t>Acute inhalation study (4-hour study for LC</t>
    </r>
    <r>
      <rPr>
        <i/>
        <vertAlign val="subscript"/>
        <sz val="10"/>
        <rFont val="Arial"/>
        <family val="2"/>
      </rPr>
      <t>50</t>
    </r>
    <r>
      <rPr>
        <i/>
        <sz val="10"/>
        <rFont val="Arial"/>
        <family val="2"/>
      </rPr>
      <t>)</t>
    </r>
  </si>
  <si>
    <r>
      <t>ü</t>
    </r>
    <r>
      <rPr>
        <vertAlign val="superscript"/>
        <sz val="10"/>
        <rFont val="Arial"/>
        <family val="2"/>
      </rPr>
      <t xml:space="preserve"> a</t>
    </r>
  </si>
  <si>
    <r>
      <t>ü</t>
    </r>
    <r>
      <rPr>
        <vertAlign val="superscript"/>
        <sz val="10"/>
        <rFont val="Arial"/>
        <family val="2"/>
      </rPr>
      <t xml:space="preserve"> a,b</t>
    </r>
  </si>
  <si>
    <r>
      <t>Acute oral dose study (LD</t>
    </r>
    <r>
      <rPr>
        <i/>
        <vertAlign val="subscript"/>
        <sz val="10"/>
        <rFont val="Arial"/>
        <family val="2"/>
      </rPr>
      <t>50</t>
    </r>
    <r>
      <rPr>
        <i/>
        <sz val="10"/>
        <rFont val="Arial"/>
        <family val="2"/>
      </rPr>
      <t>)</t>
    </r>
  </si>
  <si>
    <r>
      <t>ü</t>
    </r>
    <r>
      <rPr>
        <i/>
        <sz val="8"/>
        <rFont val="Arial"/>
        <family val="2"/>
      </rPr>
      <t xml:space="preserve">  Required  </t>
    </r>
  </si>
  <si>
    <r>
      <t>ã</t>
    </r>
    <r>
      <rPr>
        <sz val="8"/>
        <rFont val="Arial"/>
        <family val="2"/>
      </rPr>
      <t xml:space="preserve">  </t>
    </r>
    <r>
      <rPr>
        <i/>
        <sz val="8"/>
        <rFont val="Arial"/>
        <family val="2"/>
      </rPr>
      <t>Needed for Complete Database</t>
    </r>
  </si>
  <si>
    <r>
      <t></t>
    </r>
    <r>
      <rPr>
        <i/>
        <sz val="8"/>
        <rFont val="Times New Roman"/>
        <family val="1"/>
      </rPr>
      <t xml:space="preserve">   </t>
    </r>
    <r>
      <rPr>
        <i/>
        <sz val="8"/>
        <rFont val="Arial"/>
        <family val="2"/>
      </rPr>
      <t>Useful (but not always required)</t>
    </r>
  </si>
  <si>
    <r>
      <t xml:space="preserve"> x</t>
    </r>
    <r>
      <rPr>
        <i/>
        <sz val="8"/>
        <rFont val="Arial"/>
        <family val="2"/>
      </rPr>
      <t xml:space="preserve">  Not required</t>
    </r>
  </si>
  <si>
    <r>
      <t xml:space="preserve"> a</t>
    </r>
    <r>
      <rPr>
        <i/>
        <sz val="8"/>
        <rFont val="Arial"/>
        <family val="2"/>
      </rPr>
      <t xml:space="preserve">  Not required for unoccupied spaces.</t>
    </r>
  </si>
  <si>
    <r>
      <t xml:space="preserve"> b</t>
    </r>
    <r>
      <rPr>
        <i/>
        <sz val="8"/>
        <rFont val="Arial"/>
        <family val="2"/>
      </rPr>
      <t xml:space="preserve"> 15-minute static inhalation assay with the compound at the design application density is preferred.</t>
    </r>
  </si>
  <si>
    <t>(b) Flashpoint</t>
  </si>
  <si>
    <r>
      <t>2. Additional End-Use Description:</t>
    </r>
    <r>
      <rPr>
        <sz val="9"/>
        <rFont val="Calibri"/>
        <family val="2"/>
        <scheme val="minor"/>
      </rPr>
      <t xml:space="preserve"> Please describe the specific uses for which you are applying. For example, in what type of products will the substitute be used (e.g., personal care, automotive, electrical contact cleaner, degreaser, medical adhesive spray, MDI)? </t>
    </r>
  </si>
  <si>
    <r>
      <rPr>
        <b/>
        <sz val="9"/>
        <rFont val="Calibri"/>
        <family val="2"/>
        <scheme val="minor"/>
      </rPr>
      <t>3.  Technology Changes and Costs</t>
    </r>
    <r>
      <rPr>
        <sz val="9"/>
        <rFont val="Calibri"/>
        <family val="2"/>
        <scheme val="minor"/>
      </rPr>
      <t xml:space="preserve">: Describe any new equipment technology changes and associated costs that will be necessary in order to use the proposed substitute. </t>
    </r>
  </si>
  <si>
    <r>
      <rPr>
        <b/>
        <sz val="9"/>
        <rFont val="Calibri"/>
        <family val="2"/>
        <scheme val="minor"/>
      </rPr>
      <t>7. Consumer Use</t>
    </r>
    <r>
      <rPr>
        <sz val="9"/>
        <rFont val="Calibri"/>
        <family val="2"/>
        <scheme val="minor"/>
      </rPr>
      <t>: Please indicate whether the proposed substitute will be used for consumer use. If yes, describe the anticipated consumer applications.</t>
    </r>
  </si>
  <si>
    <r>
      <t>Please also provide vapor pressure-temperature curve (</t>
    </r>
    <r>
      <rPr>
        <i/>
        <sz val="9"/>
        <rFont val="Calibri"/>
        <family val="2"/>
      </rPr>
      <t>for aerosol propellants</t>
    </r>
    <r>
      <rPr>
        <sz val="9"/>
        <rFont val="Calibri"/>
        <family val="2"/>
      </rPr>
      <t>):</t>
    </r>
  </si>
  <si>
    <t>(d) Dissociation Constant</t>
  </si>
  <si>
    <t xml:space="preserve">(e) Volatilization from soil                                               </t>
  </si>
  <si>
    <t xml:space="preserve">(f) Volatilization from water                                        </t>
  </si>
  <si>
    <t xml:space="preserve">(g) pH                       </t>
  </si>
  <si>
    <r>
      <rPr>
        <b/>
        <sz val="9"/>
        <rFont val="Calibri"/>
        <family val="2"/>
        <scheme val="minor"/>
      </rPr>
      <t>2. Additional End-Use Description:</t>
    </r>
    <r>
      <rPr>
        <sz val="9"/>
        <rFont val="Calibri"/>
        <family val="2"/>
        <scheme val="minor"/>
      </rPr>
      <t xml:space="preserve"> Please describe the specific uses for which you are applying. For example, what is the method of distribution (e.g., localized, sprinkler system, handheld, gaseous)? Is it a clean agent? Is the agent aerosolized? Where will the fire suppression system be installed (e.g., marine, aviation, data center)? Where will handheld extinguishers be intended for use (e.g., residential, commercial, aviation)?</t>
    </r>
  </si>
  <si>
    <r>
      <rPr>
        <b/>
        <sz val="9"/>
        <rFont val="Calibri"/>
        <family val="2"/>
        <scheme val="minor"/>
      </rPr>
      <t>3.  Technology Changes and Costs:</t>
    </r>
    <r>
      <rPr>
        <sz val="9"/>
        <rFont val="Calibri"/>
        <family val="2"/>
        <scheme val="minor"/>
      </rPr>
      <t xml:space="preserve"> Describe any new equipment and associated technology changes and costs that will be necessary in order to use the proposed substitute. </t>
    </r>
  </si>
  <si>
    <r>
      <rPr>
        <b/>
        <sz val="9"/>
        <rFont val="Calibri"/>
        <family val="2"/>
        <scheme val="minor"/>
      </rPr>
      <t>4.  Production and Market Share:</t>
    </r>
    <r>
      <rPr>
        <sz val="9"/>
        <rFont val="Calibri"/>
        <family val="2"/>
        <scheme val="minor"/>
      </rPr>
      <t xml:space="preserve"> Provide estimated information on production of the proposed substitute by end-use.  If possible, estimate the percentage of the market held by the ODS being replaced that will be captured by this proposed substitute.</t>
    </r>
  </si>
  <si>
    <r>
      <rPr>
        <b/>
        <sz val="9"/>
        <rFont val="Calibri"/>
        <family val="2"/>
        <scheme val="minor"/>
      </rPr>
      <t>5. Application of Proposed Substitute</t>
    </r>
    <r>
      <rPr>
        <sz val="9"/>
        <rFont val="Calibri"/>
        <family val="2"/>
        <scheme val="minor"/>
      </rPr>
      <t xml:space="preserve">. Please provide information on the charge size, associated room size, and anticipated room air exchange rate for the proposed substitute in the end-use(s) specified. </t>
    </r>
    <r>
      <rPr>
        <i/>
        <sz val="9"/>
        <rFont val="Calibri"/>
        <family val="2"/>
        <scheme val="minor"/>
      </rPr>
      <t>Note: If personal monitoring data is provided in Section D: Exposure, you are not required to respond to questions (c) through (e) below.</t>
    </r>
  </si>
  <si>
    <r>
      <t>(c) Typical room size (m</t>
    </r>
    <r>
      <rPr>
        <b/>
        <vertAlign val="superscript"/>
        <sz val="9"/>
        <rFont val="Calibri"/>
        <family val="2"/>
      </rPr>
      <t>3</t>
    </r>
    <r>
      <rPr>
        <b/>
        <sz val="9"/>
        <rFont val="Calibri"/>
        <family val="2"/>
      </rPr>
      <t>)</t>
    </r>
  </si>
  <si>
    <r>
      <t>(d) Minimum room size (m</t>
    </r>
    <r>
      <rPr>
        <b/>
        <vertAlign val="superscript"/>
        <sz val="9"/>
        <rFont val="Calibri"/>
        <family val="2"/>
      </rPr>
      <t>3</t>
    </r>
    <r>
      <rPr>
        <b/>
        <sz val="9"/>
        <rFont val="Calibri"/>
        <family val="2"/>
      </rPr>
      <t>)</t>
    </r>
  </si>
  <si>
    <r>
      <t>6. End-Use Specific Standards:</t>
    </r>
    <r>
      <rPr>
        <sz val="9"/>
        <rFont val="Calibri"/>
        <family val="2"/>
        <scheme val="minor"/>
      </rPr>
      <t xml:space="preserve"> Identify any standards set by standard-setting organizations (U.S. or ANSI/ISO) or requirements set by other organizations (e.g., IMO, FAA/ICAO) that will evaluate the proposed substitute and/or equipment in the proposed end-use(s).</t>
    </r>
  </si>
  <si>
    <r>
      <t>1. Physical and Chemical Properties</t>
    </r>
    <r>
      <rPr>
        <sz val="9"/>
        <rFont val="Calibri"/>
        <family val="2"/>
        <scheme val="minor"/>
      </rPr>
      <t>: Provide information on the physical and chemical properties relevant to evaluating the proposed substitute in fire suppression end-uses.</t>
    </r>
  </si>
  <si>
    <r>
      <rPr>
        <b/>
        <sz val="9"/>
        <rFont val="Calibri"/>
        <family val="2"/>
        <scheme val="minor"/>
      </rPr>
      <t xml:space="preserve">2. Degradation Products. </t>
    </r>
    <r>
      <rPr>
        <sz val="9"/>
        <rFont val="Calibri"/>
        <family val="2"/>
        <scheme val="minor"/>
      </rPr>
      <t>Provide information on the degradation products of the alternative following discharge in a fire situation. Explain the conditions used in determining these products (e.g., flame temperature, time required to extinguish the fire, amount of O</t>
    </r>
    <r>
      <rPr>
        <vertAlign val="subscript"/>
        <sz val="9"/>
        <rFont val="Calibri"/>
        <family val="2"/>
        <scheme val="minor"/>
      </rPr>
      <t>2</t>
    </r>
    <r>
      <rPr>
        <sz val="9"/>
        <rFont val="Calibri"/>
        <family val="2"/>
        <scheme val="minor"/>
      </rPr>
      <t xml:space="preserve"> present, combustible material).</t>
    </r>
  </si>
  <si>
    <r>
      <t>b) Genotoxicity Studies</t>
    </r>
    <r>
      <rPr>
        <sz val="9"/>
        <rFont val="Calibri"/>
        <family val="2"/>
        <scheme val="minor"/>
      </rPr>
      <t>: Provide genotoxicity studies (e.g., Ames assays, forward mutation assays, cytogenetic assays) to determine the potential for the agent to induce DNA damage.</t>
    </r>
  </si>
  <si>
    <r>
      <rPr>
        <b/>
        <sz val="9"/>
        <rFont val="Calibri"/>
        <family val="2"/>
        <scheme val="minor"/>
      </rPr>
      <t>2. In-kind Halon Alternatives (Gaseous Halocarbons).</t>
    </r>
    <r>
      <rPr>
        <sz val="9"/>
        <rFont val="Calibri"/>
        <family val="2"/>
        <scheme val="minor"/>
      </rPr>
      <t xml:space="preserve"> Provide the following additional information for halocarbon steaming agents or flooding agents used in occupied spaces.</t>
    </r>
  </si>
  <si>
    <r>
      <t>(a) Extinguishing Concentration 
(</t>
    </r>
    <r>
      <rPr>
        <i/>
        <sz val="9"/>
        <rFont val="Calibri"/>
        <family val="2"/>
      </rPr>
      <t>Total flooding agents; use either a cup burner in heptane or full scale testing</t>
    </r>
    <r>
      <rPr>
        <sz val="9"/>
        <rFont val="Calibri"/>
        <family val="2"/>
      </rPr>
      <t xml:space="preserve">) </t>
    </r>
  </si>
  <si>
    <r>
      <t>g/m</t>
    </r>
    <r>
      <rPr>
        <vertAlign val="superscript"/>
        <sz val="9"/>
        <rFont val="Calibri"/>
        <family val="2"/>
      </rPr>
      <t>3</t>
    </r>
  </si>
  <si>
    <r>
      <t xml:space="preserve">(b) Design Concentration 
</t>
    </r>
    <r>
      <rPr>
        <i/>
        <sz val="9"/>
        <rFont val="Calibri"/>
        <family val="2"/>
      </rPr>
      <t>(As defined by NFPA and actual (if it is likely to be higher) based on manufacturer recommendations)</t>
    </r>
  </si>
  <si>
    <r>
      <rPr>
        <b/>
        <sz val="9"/>
        <rFont val="Calibri"/>
        <family val="2"/>
        <scheme val="minor"/>
      </rPr>
      <t>3. In-kind Halon Alternatives (Non-Halocarbon Gaseous).</t>
    </r>
    <r>
      <rPr>
        <sz val="9"/>
        <rFont val="Calibri"/>
        <family val="2"/>
        <scheme val="minor"/>
      </rPr>
      <t xml:space="preserve"> Provide the following additional information for non-halocarbon gaseous steaming agents or flooding agents (e.g., inert gas, carbon dioxide) used in occupied spaces.</t>
    </r>
  </si>
  <si>
    <r>
      <rPr>
        <b/>
        <sz val="9"/>
        <rFont val="Calibri"/>
        <family val="2"/>
        <scheme val="minor"/>
      </rPr>
      <t>4. Not-in-kind Halon Alternatives (Powdered Aerosols or Foam).</t>
    </r>
    <r>
      <rPr>
        <sz val="9"/>
        <rFont val="Calibri"/>
        <family val="2"/>
        <scheme val="minor"/>
      </rPr>
      <t xml:space="preserve"> Provide the following additional information for foam streaming agents or powdered aerosol flooding agent used in occupied spaces.</t>
    </r>
  </si>
  <si>
    <r>
      <t xml:space="preserve">(a) Extinguishing application density 
</t>
    </r>
    <r>
      <rPr>
        <i/>
        <sz val="9"/>
        <rFont val="Calibri"/>
        <family val="2"/>
      </rPr>
      <t>(Per NFPA 2010, minimum mass of a specific aerosol-forming compound per m</t>
    </r>
    <r>
      <rPr>
        <i/>
        <vertAlign val="superscript"/>
        <sz val="9"/>
        <rFont val="Calibri"/>
        <family val="2"/>
      </rPr>
      <t>3</t>
    </r>
    <r>
      <rPr>
        <i/>
        <sz val="9"/>
        <rFont val="Calibri"/>
        <family val="2"/>
      </rPr>
      <t xml:space="preserve"> of enclosure volume required to extinguish fire involving particular fuel under defined experimental conditions excluding any safety factor)</t>
    </r>
  </si>
  <si>
    <r>
      <t>(b) Design application density 
(P</t>
    </r>
    <r>
      <rPr>
        <i/>
        <sz val="9"/>
        <rFont val="Calibri"/>
        <family val="2"/>
      </rPr>
      <t>er NFPA 2010, extinguishing application density including a safety factor, required for system design purposes</t>
    </r>
    <r>
      <rPr>
        <sz val="9"/>
        <rFont val="Calibri"/>
        <family val="2"/>
      </rPr>
      <t>)</t>
    </r>
  </si>
  <si>
    <r>
      <t>Acute toxicity inhalation study with rats (</t>
    </r>
    <r>
      <rPr>
        <i/>
        <sz val="9"/>
        <rFont val="Calibri"/>
        <family val="2"/>
      </rPr>
      <t>foam streaming agent</t>
    </r>
    <r>
      <rPr>
        <sz val="9"/>
        <rFont val="Calibri"/>
        <family val="2"/>
      </rPr>
      <t>)</t>
    </r>
  </si>
  <si>
    <r>
      <t>Static Acute toxicity inhalation study with rats at design application density (</t>
    </r>
    <r>
      <rPr>
        <i/>
        <sz val="9"/>
        <rFont val="Calibri"/>
        <family val="2"/>
      </rPr>
      <t>powdered aerosol flooding agent</t>
    </r>
    <r>
      <rPr>
        <sz val="9"/>
        <rFont val="Calibri"/>
        <family val="2"/>
      </rPr>
      <t>)</t>
    </r>
  </si>
  <si>
    <r>
      <t>Dermal irritation study (</t>
    </r>
    <r>
      <rPr>
        <i/>
        <sz val="9"/>
        <rFont val="Calibri"/>
        <family val="2"/>
      </rPr>
      <t>powdered aerosols</t>
    </r>
    <r>
      <rPr>
        <sz val="9"/>
        <rFont val="Calibri"/>
        <family val="2"/>
      </rPr>
      <t>)</t>
    </r>
  </si>
  <si>
    <r>
      <rPr>
        <b/>
        <sz val="9"/>
        <rFont val="Calibri"/>
        <family val="2"/>
        <scheme val="minor"/>
      </rPr>
      <t>5. Powdered Aerosol Flooding Agents Used in Occupied Spaces</t>
    </r>
    <r>
      <rPr>
        <sz val="9"/>
        <rFont val="Calibri"/>
        <family val="2"/>
        <scheme val="minor"/>
      </rPr>
      <t>. Provide the following additional information regarding the use of powdered aerosol flooding agents in occupied spaces which requires special considerations of the physical properties and toxicity of the agent and visibility in the protected space.</t>
    </r>
  </si>
  <si>
    <r>
      <t>(f) Identify the concentration (mg/m</t>
    </r>
    <r>
      <rPr>
        <vertAlign val="superscript"/>
        <sz val="9"/>
        <rFont val="Calibri"/>
        <family val="2"/>
        <scheme val="minor"/>
      </rPr>
      <t>3</t>
    </r>
    <r>
      <rPr>
        <sz val="9"/>
        <rFont val="Calibri"/>
        <family val="2"/>
        <scheme val="minor"/>
      </rPr>
      <t>) of the effluent released from the nozzle.</t>
    </r>
  </si>
  <si>
    <r>
      <t xml:space="preserve">(i) Provide the composition of flooding agent </t>
    </r>
    <r>
      <rPr>
        <b/>
        <i/>
        <sz val="9"/>
        <rFont val="Calibri"/>
        <family val="2"/>
        <scheme val="minor"/>
      </rPr>
      <t>before discharge</t>
    </r>
    <r>
      <rPr>
        <sz val="9"/>
        <rFont val="Calibri"/>
        <family val="2"/>
        <scheme val="minor"/>
      </rPr>
      <t>, including the weight percentages for each component:</t>
    </r>
  </si>
  <si>
    <r>
      <t xml:space="preserve">(j) Provide the composition of flooding agent </t>
    </r>
    <r>
      <rPr>
        <b/>
        <i/>
        <sz val="9"/>
        <rFont val="Calibri"/>
        <family val="2"/>
        <scheme val="minor"/>
      </rPr>
      <t>after discharge</t>
    </r>
    <r>
      <rPr>
        <sz val="9"/>
        <rFont val="Calibri"/>
        <family val="2"/>
        <scheme val="minor"/>
      </rPr>
      <t>, including the weight percentages of all effluent gases and particulates that may not be filtered:</t>
    </r>
  </si>
  <si>
    <t>(c) Are exposure concentrations based on a proxy compound or blend?</t>
  </si>
  <si>
    <t>(d) If yes, what is the proxy compound or blend?</t>
  </si>
  <si>
    <t>(e) Explain why the proxy compound or blend is appropriate for estimating exposures to the proposed substitute?</t>
  </si>
  <si>
    <t>(a) Identify and explain the activity in which end-user exposure to the proposed substitute is expected to be the highest (e.g., discharge of fire suppression agent).</t>
  </si>
  <si>
    <t>(c) Replacement Ratio
 (lb: lb)</t>
  </si>
  <si>
    <t>1)</t>
  </si>
  <si>
    <t>(c) Is consumer use of the spray foam (e.g., do-it-yourself spray foam cans) expected? If yes, please answer questions (d) and (e).</t>
  </si>
  <si>
    <t>(b) Percent composition 
(by weight)</t>
  </si>
  <si>
    <r>
      <rPr>
        <b/>
        <sz val="9"/>
        <rFont val="Calibri"/>
        <family val="2"/>
        <scheme val="minor"/>
      </rPr>
      <t>1. Specific End-Use</t>
    </r>
    <r>
      <rPr>
        <sz val="9"/>
        <rFont val="Calibri"/>
        <family val="2"/>
        <scheme val="minor"/>
      </rPr>
      <t xml:space="preserve">: For every end-use and/or application for which you are applying, fill out the following table by identifying whether it uses new and/or retrofit equipment, the ODS (and/or other alternatives) used in the end-use and/or application, and the quantity of proposed substitute needed to replace it for each end-use and/or application (i.e., the replacement ratio). For an explanation of each end-use and application visit the SNAP website: </t>
    </r>
    <r>
      <rPr>
        <u/>
        <sz val="9"/>
        <color theme="8"/>
        <rFont val="Calibri"/>
        <family val="2"/>
        <scheme val="minor"/>
      </rPr>
      <t>https://www.epa.gov/snap/substitutes-refrigeration-and-air-conditioning</t>
    </r>
    <r>
      <rPr>
        <sz val="9"/>
        <rFont val="Calibri"/>
        <family val="2"/>
        <scheme val="minor"/>
      </rPr>
      <t>. The end-uses and/or applications for which you are applying are highlighted in yellow based on selections in Part I, Section B, Number 2.
Note: If the proposed substitute can be used both as a retrofit and in new equipment, these uses should be treated as separate end-uses throughout this form. The applications listed below are not meant to be all-inclusive and do not reflect regulatory requirements. The purpose of defining these applications is to inform the Agency's understanding of how the alternative being submitted to SNAP will be used.</t>
    </r>
  </si>
  <si>
    <r>
      <rPr>
        <b/>
        <sz val="9"/>
        <rFont val="Calibri"/>
        <family val="2"/>
        <scheme val="minor"/>
      </rPr>
      <t xml:space="preserve">1. Specific End-Use: </t>
    </r>
    <r>
      <rPr>
        <sz val="9"/>
        <rFont val="Calibri"/>
        <family val="2"/>
        <scheme val="minor"/>
      </rPr>
      <t xml:space="preserve">Identify each end-use that may be reasonably anticipated for the alternative. Identify the ODS (and/or other alternatives) used in the end-use and/or application and the quantity of proposed substitute needed to replace it for each end-use and/or application (i.e., the replacement ratio). For an explanation of each end-use and application visit the SNAP website: </t>
    </r>
    <r>
      <rPr>
        <u/>
        <sz val="9"/>
        <color theme="8"/>
        <rFont val="Calibri"/>
        <family val="2"/>
        <scheme val="minor"/>
      </rPr>
      <t>https://www.epa.gov/snap/substitutes-foam-blowing-agents</t>
    </r>
    <r>
      <rPr>
        <sz val="9"/>
        <rFont val="Calibri"/>
        <family val="2"/>
        <scheme val="minor"/>
      </rPr>
      <t xml:space="preserve">. </t>
    </r>
    <r>
      <rPr>
        <b/>
        <sz val="9"/>
        <rFont val="Calibri"/>
        <family val="2"/>
        <scheme val="minor"/>
      </rPr>
      <t>The end-uses for which you are applying are highlighted in yellow based on selections in Part I, Section B, Number 2.</t>
    </r>
    <r>
      <rPr>
        <sz val="9"/>
        <rFont val="Calibri"/>
        <family val="2"/>
        <scheme val="minor"/>
      </rPr>
      <t xml:space="preserve">
Note: If more than one end-use if listed, consider each end-use separately throughout application.  </t>
    </r>
  </si>
  <si>
    <r>
      <rPr>
        <b/>
        <sz val="9"/>
        <rFont val="Calibri"/>
        <family val="2"/>
        <scheme val="minor"/>
      </rPr>
      <t>1. Specific End-Use</t>
    </r>
    <r>
      <rPr>
        <sz val="9"/>
        <rFont val="Calibri"/>
        <family val="2"/>
        <scheme val="minor"/>
      </rPr>
      <t xml:space="preserve">: Identify each end-use for which you are seeking review.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https://www.epa.gov/snap/substitutes-cleaning-solvents</t>
    </r>
    <r>
      <rPr>
        <sz val="9"/>
        <rFont val="Calibri"/>
        <family val="2"/>
        <scheme val="minor"/>
      </rPr>
      <t xml:space="preserve">. </t>
    </r>
    <r>
      <rPr>
        <b/>
        <sz val="9"/>
        <rFont val="Calibri"/>
        <family val="2"/>
        <scheme val="minor"/>
      </rPr>
      <t>The end-uses for which you are applying are highlighted in yellow based on selections in Part I, Section B, Number 2.</t>
    </r>
  </si>
  <si>
    <r>
      <rPr>
        <b/>
        <sz val="9"/>
        <rFont val="Calibri"/>
        <family val="2"/>
        <scheme val="minor"/>
      </rPr>
      <t>1. Specific End-Use</t>
    </r>
    <r>
      <rPr>
        <sz val="9"/>
        <rFont val="Calibri"/>
        <family val="2"/>
        <scheme val="minor"/>
      </rPr>
      <t xml:space="preserve">: Identify each end-use and application (if applicable) for which you are seeking review and provide the requested information. For an explanation of each end-use and application visit the SNAP website: </t>
    </r>
    <r>
      <rPr>
        <u/>
        <sz val="9"/>
        <color theme="8"/>
        <rFont val="Calibri"/>
        <family val="2"/>
        <scheme val="minor"/>
      </rPr>
      <t>https://www.epa.gov/snap/substitutes-fire-suppression-and-explosion-protection</t>
    </r>
    <r>
      <rPr>
        <sz val="9"/>
        <rFont val="Calibri"/>
        <family val="2"/>
        <scheme val="minor"/>
      </rPr>
      <t xml:space="preserve">. </t>
    </r>
    <r>
      <rPr>
        <b/>
        <sz val="9"/>
        <rFont val="Calibri"/>
        <family val="2"/>
        <scheme val="minor"/>
      </rPr>
      <t xml:space="preserve">The end-uses and/or applications for which you are applying are highlighted in yellow based on selections in Part I, Section B, Number 2.
</t>
    </r>
    <r>
      <rPr>
        <sz val="9"/>
        <rFont val="Calibri"/>
        <family val="2"/>
        <scheme val="minor"/>
      </rPr>
      <t xml:space="preserve">
Note: If more than one end-use is listed, consider each end-use separately throughout application. </t>
    </r>
  </si>
  <si>
    <r>
      <rPr>
        <b/>
        <sz val="9"/>
        <rFont val="Calibri"/>
        <family val="2"/>
        <scheme val="minor"/>
      </rPr>
      <t>1. Specific End-Use</t>
    </r>
    <r>
      <rPr>
        <sz val="9"/>
        <rFont val="Calibri"/>
        <family val="2"/>
        <scheme val="minor"/>
      </rPr>
      <t xml:space="preserve">: Identify each end-use and application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https://www.epa.gov/snap/substitutes-aerosols</t>
    </r>
    <r>
      <rPr>
        <sz val="9"/>
        <rFont val="Calibri"/>
        <family val="2"/>
        <scheme val="minor"/>
      </rPr>
      <t>.</t>
    </r>
    <r>
      <rPr>
        <b/>
        <sz val="9"/>
        <rFont val="Calibri"/>
        <family val="2"/>
        <scheme val="minor"/>
      </rPr>
      <t xml:space="preserve"> The end-uses and applications for which you are applying are highlighted in yellow based on selections in Part I, Section B, Number 2.</t>
    </r>
  </si>
  <si>
    <r>
      <rPr>
        <b/>
        <sz val="9"/>
        <rFont val="Calibri"/>
        <family val="2"/>
        <scheme val="minor"/>
      </rPr>
      <t>1. Specific End-Use</t>
    </r>
    <r>
      <rPr>
        <sz val="9"/>
        <rFont val="Calibri"/>
        <family val="2"/>
        <scheme val="minor"/>
      </rPr>
      <t xml:space="preserve">: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https://www.epa.gov/snap/substitutes-sterilants</t>
    </r>
    <r>
      <rPr>
        <sz val="9"/>
        <rFont val="Calibri"/>
        <family val="2"/>
        <scheme val="minor"/>
      </rPr>
      <t xml:space="preserve">. </t>
    </r>
    <r>
      <rPr>
        <b/>
        <sz val="9"/>
        <rFont val="Calibri"/>
        <family val="2"/>
        <scheme val="minor"/>
      </rPr>
      <t>The end-use for which you are applying is highlighted in yellow based on selections in Part I, Section B, Number 2.</t>
    </r>
  </si>
  <si>
    <r>
      <rPr>
        <b/>
        <sz val="9"/>
        <rFont val="Calibri"/>
        <family val="2"/>
        <scheme val="minor"/>
      </rPr>
      <t>1. Specific End-Use</t>
    </r>
    <r>
      <rPr>
        <sz val="9"/>
        <rFont val="Calibri"/>
        <family val="2"/>
        <scheme val="minor"/>
      </rPr>
      <t xml:space="preserve">: Identify each end-use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t>
    </r>
    <r>
      <rPr>
        <u/>
        <sz val="9"/>
        <color theme="8"/>
        <rFont val="Calibri"/>
        <family val="2"/>
        <scheme val="minor"/>
      </rPr>
      <t>https://www.epa.gov/snap/substitutes-adhesives-coatings-and-inks</t>
    </r>
    <r>
      <rPr>
        <sz val="9"/>
        <rFont val="Calibri"/>
        <family val="2"/>
        <scheme val="minor"/>
      </rPr>
      <t xml:space="preserve">. </t>
    </r>
    <r>
      <rPr>
        <b/>
        <sz val="9"/>
        <rFont val="Calibri"/>
        <family val="2"/>
        <scheme val="minor"/>
      </rPr>
      <t>The end-uses for which you are applying are highlighted in yellow based on selections in Part I, Section B, Number 2.</t>
    </r>
  </si>
  <si>
    <r>
      <rPr>
        <b/>
        <sz val="9"/>
        <rFont val="Calibri"/>
        <family val="2"/>
      </rPr>
      <t>GENERAL INSTRUCTIONS</t>
    </r>
    <r>
      <rPr>
        <sz val="9"/>
        <rFont val="Calibri"/>
        <family val="2"/>
      </rPr>
      <t xml:space="preserve">
This form may be used to submit information under the Significant New Alternatives Policy (SNAP) program for the review of alternatives to Class I and Class II ozone-depleting substances (ODS) under Section 612 of the Clean Air Act.  Submitters are required to provide this information on new substitutes or new end-uses of existing substitutes to assist the Agency in assessing the acceptability of chemicals or processes that are considered alternatives in sectors, end-uses, products, and/or equipment that use ODS. Additionally, submitters may voluntarily provide this information on new substitutes or new end-uses of existing substitutes to assist the Agency in assessing the acceptability of chemicals or processes that are considered alternatives in sectors that previously used ODS. A separate notice must be filed for each alternative you are submitting. You may submit a single notice for multiple uses of the same alternative. If the alternative is a new chemical substance, you must submit a Premanufacturing Notice (PMN) to EPA's New Chemicals Program and the TSCA/SNAP Addendum form to SNAP.  
Please visit the SNAP website for instructions and frequently asked questions: </t>
    </r>
    <r>
      <rPr>
        <u/>
        <sz val="9"/>
        <color theme="8"/>
        <rFont val="Calibri"/>
        <family val="2"/>
      </rPr>
      <t>https://www.epa.gov/snap/submit-snap-substitute</t>
    </r>
    <r>
      <rPr>
        <sz val="9"/>
        <rFont val="Calibri"/>
        <family val="2"/>
      </rPr>
      <t>. 
This form contains a Response Checker that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questions have been answered prior to submission.</t>
    </r>
  </si>
  <si>
    <t>(f) Viscosity</t>
  </si>
  <si>
    <t xml:space="preserve">(b) Explosive Range (LEL/UEL)                                  </t>
  </si>
  <si>
    <t xml:space="preserve">This checker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applicable questions have been answered prior to submission. You may determine that some questions are not applicable to your application, in which case it may be appropriate for the response checker to determine such questions to be incomplete. </t>
  </si>
  <si>
    <t>(c) Has a petition for VOC exemption been submitted? If so, provide details below (e.g., date of submission).</t>
  </si>
  <si>
    <r>
      <t xml:space="preserve">13. Toxicity Limits. </t>
    </r>
    <r>
      <rPr>
        <sz val="9"/>
        <rFont val="Calibri"/>
        <family val="2"/>
        <scheme val="minor"/>
      </rPr>
      <t xml:space="preserve">For the proposed substitute, impurities and/or byproducts, provide short and long term exposure limits set for use in the workplace, if available. </t>
    </r>
    <r>
      <rPr>
        <i/>
        <sz val="9"/>
        <rFont val="Calibri"/>
        <family val="2"/>
        <scheme val="minor"/>
      </rPr>
      <t>If the submission includes one or more chemicals that the SNAP program has not listed, please reference Part XII Recommended Toxicity Studies in this SNAP Information Notice to see a list of toxicological studies, for each sector, that are recommended for a critical toxicity review of chemicals submitted to the SNAP program as proposed substitutes.</t>
    </r>
  </si>
  <si>
    <t xml:space="preserve">
OMB Control No.: 2060-0226
EPA Form No. 1265-14   (Revised January 2020)
</t>
  </si>
  <si>
    <t>Paperwork Reduction Act Notice</t>
  </si>
  <si>
    <t>OMB Control No. 2060-0226</t>
  </si>
  <si>
    <t>Approval expires TBD</t>
  </si>
  <si>
    <t>Expires: TBD</t>
  </si>
  <si>
    <r>
      <t xml:space="preserve">(b) Risk assessment for all end-uses, consumer and occupational (technician) exposure </t>
    </r>
    <r>
      <rPr>
        <i/>
        <sz val="9"/>
        <rFont val="Calibri"/>
        <family val="2"/>
        <scheme val="minor"/>
      </rPr>
      <t>(Required if flammable)</t>
    </r>
  </si>
  <si>
    <r>
      <t xml:space="preserve">(a) Fault Tree Analysis or Failure Mode and Effects Analysis </t>
    </r>
    <r>
      <rPr>
        <i/>
        <sz val="9"/>
        <rFont val="Calibri"/>
        <family val="2"/>
        <scheme val="minor"/>
      </rPr>
      <t>(Required for each end-use if flammable)</t>
    </r>
  </si>
  <si>
    <t>This collection of information is approved by OMB under the Paperwork Reduction Act, 44 U.S.C. 3501 et seq. (OMB Control No. 2060-0226). Responses to this collection of information are mandatory (40 CFR part 82, subpart G). An agency may not conduct or sponsor, and a person is not required to respond to, a collection of information unless it displays a currently valid OMB control number. The public reporting and recordkeeping burden for this collection of information is estimated to be 31 hours per response. Send comments on the Agency’s need this 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</si>
</sst>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1" x14ac:knownFonts="1">
    <font>
      <sz val="11"/>
      <color theme="1"/>
      <name val="Calibri"/>
      <family val="2"/>
      <scheme val="minor"/>
    </font>
    <font>
      <b/>
      <sz val="11"/>
      <color theme="1"/>
      <name val="Calibri"/>
      <family val="2"/>
      <scheme val="minor"/>
    </font>
    <font>
      <sz val="11"/>
      <color theme="0"/>
      <name val="Calibri"/>
      <family val="2"/>
      <scheme val="minor"/>
    </font>
    <font>
      <b/>
      <sz val="10"/>
      <color theme="1"/>
      <name val="Arial"/>
      <family val="2"/>
    </font>
    <font>
      <b/>
      <sz val="9"/>
      <color theme="1"/>
      <name val="Arial"/>
      <family val="2"/>
    </font>
    <font>
      <b/>
      <u/>
      <sz val="8"/>
      <name val="Calibri"/>
      <family val="2"/>
    </font>
    <font>
      <b/>
      <u/>
      <sz val="8"/>
      <color theme="1"/>
      <name val="Calibri"/>
      <family val="2"/>
    </font>
    <font>
      <sz val="8"/>
      <name val="Calibri"/>
      <family val="2"/>
    </font>
    <font>
      <sz val="8"/>
      <color theme="1"/>
      <name val="Calibri"/>
      <family val="2"/>
    </font>
    <font>
      <sz val="9"/>
      <color theme="0"/>
      <name val="Calibri"/>
      <family val="2"/>
      <scheme val="minor"/>
    </font>
    <font>
      <b/>
      <sz val="11"/>
      <color theme="1"/>
      <name val="Arial"/>
      <family val="2"/>
    </font>
    <font>
      <sz val="8"/>
      <color theme="1"/>
      <name val="Times New Roman"/>
      <family val="1"/>
    </font>
    <font>
      <b/>
      <sz val="9"/>
      <name val="Calibri"/>
      <family val="2"/>
    </font>
    <font>
      <sz val="11"/>
      <name val="Calibri"/>
      <family val="2"/>
      <scheme val="minor"/>
    </font>
    <font>
      <u/>
      <sz val="8"/>
      <name val="Calibri"/>
      <family val="2"/>
    </font>
    <font>
      <u/>
      <sz val="8"/>
      <color rgb="FF008080"/>
      <name val="Calibri"/>
      <family val="2"/>
    </font>
    <font>
      <b/>
      <sz val="11"/>
      <name val="Calibri"/>
      <family val="2"/>
    </font>
    <font>
      <strike/>
      <sz val="8"/>
      <color rgb="FFFF0000"/>
      <name val="Calibri"/>
      <family val="2"/>
    </font>
    <font>
      <b/>
      <sz val="9"/>
      <color theme="1"/>
      <name val="Calibri"/>
      <family val="2"/>
    </font>
    <font>
      <sz val="9"/>
      <color theme="1"/>
      <name val="Calibri"/>
      <family val="2"/>
    </font>
    <font>
      <b/>
      <sz val="9"/>
      <color theme="1"/>
      <name val="Calibri"/>
      <family val="2"/>
      <scheme val="minor"/>
    </font>
    <font>
      <sz val="9"/>
      <color theme="1"/>
      <name val="Calibri"/>
      <family val="2"/>
      <scheme val="minor"/>
    </font>
    <font>
      <sz val="9"/>
      <name val="Calibri"/>
      <family val="2"/>
      <scheme val="minor"/>
    </font>
    <font>
      <u/>
      <sz val="11"/>
      <color theme="10"/>
      <name val="Calibri"/>
      <family val="2"/>
      <scheme val="minor"/>
    </font>
    <font>
      <u/>
      <sz val="9"/>
      <name val="Calibri"/>
      <family val="2"/>
      <scheme val="minor"/>
    </font>
    <font>
      <u/>
      <sz val="9"/>
      <name val="Calibri"/>
      <family val="2"/>
    </font>
    <font>
      <sz val="9"/>
      <name val="Calibri"/>
      <family val="2"/>
    </font>
    <font>
      <b/>
      <sz val="11"/>
      <name val="Calibri"/>
      <family val="2"/>
      <scheme val="minor"/>
    </font>
    <font>
      <b/>
      <sz val="7"/>
      <color theme="1"/>
      <name val="Arial"/>
      <family val="2"/>
    </font>
    <font>
      <b/>
      <sz val="14"/>
      <color theme="1"/>
      <name val="Calibri"/>
      <family val="2"/>
      <scheme val="minor"/>
    </font>
    <font>
      <u/>
      <sz val="9"/>
      <color rgb="FF008080"/>
      <name val="Calibri"/>
      <family val="2"/>
    </font>
    <font>
      <sz val="9"/>
      <color theme="1"/>
      <name val="Times New Roman"/>
      <family val="1"/>
    </font>
    <font>
      <b/>
      <sz val="9"/>
      <name val="Calibri"/>
      <family val="2"/>
      <scheme val="minor"/>
    </font>
    <font>
      <sz val="10"/>
      <color theme="1"/>
      <name val="Calibri"/>
      <family val="2"/>
      <scheme val="minor"/>
    </font>
    <font>
      <b/>
      <sz val="10"/>
      <color theme="1"/>
      <name val="Calibri"/>
      <family val="2"/>
      <scheme val="minor"/>
    </font>
    <font>
      <b/>
      <sz val="10"/>
      <name val="Calibri"/>
      <family val="2"/>
      <scheme val="minor"/>
    </font>
    <font>
      <i/>
      <sz val="9"/>
      <color theme="1"/>
      <name val="Calibri"/>
      <family val="2"/>
    </font>
    <font>
      <sz val="9"/>
      <name val="Times New Roman"/>
      <family val="1"/>
    </font>
    <font>
      <sz val="10"/>
      <color theme="0"/>
      <name val="Calibri"/>
      <family val="2"/>
      <scheme val="minor"/>
    </font>
    <font>
      <sz val="10"/>
      <name val="Calibri"/>
      <family val="2"/>
      <scheme val="minor"/>
    </font>
    <font>
      <b/>
      <sz val="11"/>
      <color rgb="FFFF0000"/>
      <name val="Calibri"/>
      <family val="2"/>
      <scheme val="minor"/>
    </font>
    <font>
      <i/>
      <sz val="9"/>
      <color theme="1"/>
      <name val="Calibri"/>
      <family val="2"/>
      <scheme val="minor"/>
    </font>
    <font>
      <i/>
      <sz val="9"/>
      <name val="Calibri"/>
      <family val="2"/>
      <scheme val="minor"/>
    </font>
    <font>
      <b/>
      <strike/>
      <sz val="9"/>
      <color theme="1"/>
      <name val="Calibri"/>
      <family val="2"/>
      <scheme val="minor"/>
    </font>
    <font>
      <sz val="8"/>
      <color theme="1"/>
      <name val="Arial"/>
      <family val="2"/>
    </font>
    <font>
      <b/>
      <u/>
      <sz val="10"/>
      <color theme="1"/>
      <name val="Calibri"/>
      <family val="2"/>
    </font>
    <font>
      <b/>
      <u/>
      <sz val="8"/>
      <color theme="0"/>
      <name val="Calibri"/>
      <family val="2"/>
    </font>
    <font>
      <sz val="8"/>
      <color theme="0"/>
      <name val="Calibri"/>
      <family val="2"/>
    </font>
    <font>
      <u/>
      <sz val="9"/>
      <color theme="0"/>
      <name val="Calibri"/>
      <family val="2"/>
    </font>
    <font>
      <sz val="9"/>
      <color theme="0"/>
      <name val="Calibri"/>
      <family val="2"/>
    </font>
    <font>
      <b/>
      <sz val="9"/>
      <color theme="0"/>
      <name val="Calibri"/>
      <family val="2"/>
    </font>
    <font>
      <sz val="9"/>
      <color theme="0"/>
      <name val="Times New Roman"/>
      <family val="1"/>
    </font>
    <font>
      <b/>
      <sz val="9"/>
      <color theme="0"/>
      <name val="Times New Roman"/>
      <family val="1"/>
    </font>
    <font>
      <i/>
      <sz val="9"/>
      <name val="Calibri"/>
      <family val="2"/>
    </font>
    <font>
      <b/>
      <i/>
      <sz val="9"/>
      <name val="Calibri"/>
      <family val="2"/>
      <scheme val="minor"/>
    </font>
    <font>
      <u/>
      <sz val="9"/>
      <color theme="1"/>
      <name val="Calibri"/>
      <family val="2"/>
    </font>
    <font>
      <b/>
      <u/>
      <sz val="9"/>
      <color theme="1"/>
      <name val="Calibri"/>
      <family val="2"/>
    </font>
    <font>
      <b/>
      <sz val="7"/>
      <color theme="1"/>
      <name val="Calibri"/>
      <family val="2"/>
      <scheme val="minor"/>
    </font>
    <font>
      <b/>
      <u/>
      <sz val="8"/>
      <color theme="1"/>
      <name val="Calibri"/>
      <family val="2"/>
      <scheme val="minor"/>
    </font>
    <font>
      <sz val="8"/>
      <color theme="1"/>
      <name val="Calibri"/>
      <family val="2"/>
      <scheme val="minor"/>
    </font>
    <font>
      <b/>
      <u/>
      <sz val="9"/>
      <color theme="1"/>
      <name val="Calibri"/>
      <family val="2"/>
      <scheme val="minor"/>
    </font>
    <font>
      <i/>
      <sz val="8"/>
      <color theme="1"/>
      <name val="Calibri"/>
      <family val="2"/>
      <scheme val="minor"/>
    </font>
    <font>
      <i/>
      <vertAlign val="superscript"/>
      <sz val="8"/>
      <color theme="1"/>
      <name val="Calibri"/>
      <family val="2"/>
      <scheme val="minor"/>
    </font>
    <font>
      <b/>
      <i/>
      <sz val="8"/>
      <color theme="1"/>
      <name val="Calibri"/>
      <family val="2"/>
      <scheme val="minor"/>
    </font>
    <font>
      <b/>
      <sz val="8"/>
      <color theme="1"/>
      <name val="Calibri"/>
      <family val="2"/>
      <scheme val="minor"/>
    </font>
    <font>
      <i/>
      <sz val="11"/>
      <color theme="1"/>
      <name val="Calibri"/>
      <family val="2"/>
      <scheme val="minor"/>
    </font>
    <font>
      <b/>
      <i/>
      <sz val="11"/>
      <color theme="1"/>
      <name val="Calibri"/>
      <family val="2"/>
      <scheme val="minor"/>
    </font>
    <font>
      <sz val="9"/>
      <color indexed="81"/>
      <name val="Tahoma"/>
      <family val="2"/>
    </font>
    <font>
      <b/>
      <i/>
      <sz val="9"/>
      <color theme="1"/>
      <name val="Calibri"/>
      <family val="2"/>
      <scheme val="minor"/>
    </font>
    <font>
      <b/>
      <sz val="9"/>
      <color rgb="FFFF0000"/>
      <name val="Calibri"/>
      <family val="2"/>
      <scheme val="minor"/>
    </font>
    <font>
      <b/>
      <strike/>
      <sz val="9"/>
      <name val="Calibri"/>
      <family val="2"/>
      <scheme val="minor"/>
    </font>
    <font>
      <sz val="9"/>
      <color rgb="FFFF0000"/>
      <name val="Calibri"/>
      <family val="2"/>
    </font>
    <font>
      <i/>
      <vertAlign val="superscript"/>
      <sz val="9"/>
      <color theme="1"/>
      <name val="Calibri"/>
      <family val="2"/>
      <scheme val="minor"/>
    </font>
    <font>
      <vertAlign val="subscript"/>
      <sz val="9"/>
      <name val="Calibri"/>
      <family val="2"/>
    </font>
    <font>
      <b/>
      <vertAlign val="subscript"/>
      <sz val="9"/>
      <name val="Calibri"/>
      <family val="2"/>
      <scheme val="minor"/>
    </font>
    <font>
      <b/>
      <sz val="14"/>
      <name val="Calibri"/>
      <family val="2"/>
      <scheme val="minor"/>
    </font>
    <font>
      <sz val="9"/>
      <name val="Arial"/>
      <family val="2"/>
    </font>
    <font>
      <b/>
      <i/>
      <sz val="9"/>
      <name val="Calibri"/>
      <family val="2"/>
    </font>
    <font>
      <b/>
      <sz val="9"/>
      <name val="Times New Roman"/>
      <family val="1"/>
    </font>
    <font>
      <sz val="9"/>
      <name val="Symbol"/>
      <family val="1"/>
      <charset val="2"/>
    </font>
    <font>
      <b/>
      <vertAlign val="superscript"/>
      <sz val="9"/>
      <name val="Calibri"/>
      <family val="2"/>
      <scheme val="minor"/>
    </font>
    <font>
      <b/>
      <sz val="7"/>
      <name val="Arial"/>
      <family val="2"/>
    </font>
    <font>
      <b/>
      <sz val="10"/>
      <name val="Arial"/>
      <family val="2"/>
    </font>
    <font>
      <b/>
      <sz val="9"/>
      <name val="Arial"/>
      <family val="2"/>
    </font>
    <font>
      <b/>
      <vertAlign val="superscript"/>
      <sz val="9"/>
      <name val="Calibri"/>
      <family val="2"/>
    </font>
    <font>
      <b/>
      <u/>
      <sz val="10"/>
      <name val="Calibri"/>
      <family val="2"/>
    </font>
    <font>
      <b/>
      <sz val="7"/>
      <name val="Calibri"/>
      <family val="2"/>
      <scheme val="minor"/>
    </font>
    <font>
      <b/>
      <u/>
      <sz val="8"/>
      <name val="Calibri"/>
      <family val="2"/>
      <scheme val="minor"/>
    </font>
    <font>
      <sz val="8"/>
      <name val="Calibri"/>
      <family val="2"/>
      <scheme val="minor"/>
    </font>
    <font>
      <i/>
      <vertAlign val="subscript"/>
      <sz val="10"/>
      <name val="Arial"/>
      <family val="2"/>
    </font>
    <font>
      <i/>
      <sz val="10"/>
      <name val="Arial"/>
      <family val="2"/>
    </font>
    <font>
      <sz val="10"/>
      <name val="Wingdings"/>
      <charset val="2"/>
    </font>
    <font>
      <vertAlign val="superscript"/>
      <sz val="10"/>
      <name val="Arial"/>
      <family val="2"/>
    </font>
    <font>
      <sz val="10"/>
      <name val="Wingdings 2"/>
      <family val="1"/>
      <charset val="2"/>
    </font>
    <font>
      <sz val="10"/>
      <name val="Arial"/>
      <family val="2"/>
    </font>
    <font>
      <sz val="8"/>
      <name val="Wingdings"/>
      <charset val="2"/>
    </font>
    <font>
      <i/>
      <sz val="8"/>
      <name val="Arial"/>
      <family val="2"/>
    </font>
    <font>
      <sz val="8"/>
      <name val="Wingdings 2"/>
      <family val="1"/>
      <charset val="2"/>
    </font>
    <font>
      <sz val="8"/>
      <name val="Arial"/>
      <family val="2"/>
    </font>
    <font>
      <i/>
      <sz val="8"/>
      <name val="Times New Roman"/>
      <family val="1"/>
    </font>
    <font>
      <i/>
      <vertAlign val="superscript"/>
      <sz val="8"/>
      <name val="Arial"/>
      <family val="2"/>
    </font>
    <font>
      <strike/>
      <sz val="9"/>
      <name val="Calibri"/>
      <family val="2"/>
      <scheme val="minor"/>
    </font>
    <font>
      <vertAlign val="subscript"/>
      <sz val="9"/>
      <name val="Calibri"/>
      <family val="2"/>
      <scheme val="minor"/>
    </font>
    <font>
      <vertAlign val="superscript"/>
      <sz val="9"/>
      <name val="Calibri"/>
      <family val="2"/>
    </font>
    <font>
      <i/>
      <vertAlign val="superscript"/>
      <sz val="9"/>
      <name val="Calibri"/>
      <family val="2"/>
    </font>
    <font>
      <vertAlign val="superscript"/>
      <sz val="9"/>
      <name val="Calibri"/>
      <family val="2"/>
      <scheme val="minor"/>
    </font>
    <font>
      <b/>
      <sz val="8"/>
      <name val="Calibri"/>
      <family val="2"/>
      <scheme val="minor"/>
    </font>
    <font>
      <u/>
      <sz val="9"/>
      <color theme="8"/>
      <name val="Calibri"/>
      <family val="2"/>
      <scheme val="minor"/>
    </font>
    <font>
      <u/>
      <sz val="9"/>
      <color theme="8"/>
      <name val="Calibri"/>
      <family val="2"/>
    </font>
    <font>
      <sz val="9"/>
      <name val="Calibri"/>
    </font>
    <font>
      <sz val="9"/>
      <color theme="1"/>
      <name val="Calibri"/>
    </font>
  </fonts>
  <fills count="1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2F2F2"/>
        <bgColor indexed="64"/>
      </patternFill>
    </fill>
    <fill>
      <patternFill patternType="solid">
        <fgColor rgb="FFFFFFFF"/>
        <bgColor indexed="64"/>
      </patternFill>
    </fill>
    <fill>
      <patternFill patternType="solid">
        <fgColor theme="1" tint="0.34998626667073579"/>
        <bgColor indexed="64"/>
      </patternFill>
    </fill>
    <fill>
      <patternFill patternType="solid">
        <fgColor theme="6" tint="0.79998168889431442"/>
        <bgColor indexed="64"/>
      </patternFill>
    </fill>
  </fills>
  <borders count="26">
    <border>
      <left/>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3" fillId="0" borderId="0" applyNumberFormat="0" applyFill="0" applyBorder="0" applyAlignment="0" applyProtection="0"/>
  </cellStyleXfs>
  <cellXfs count="983">
    <xf numFmtId="0" fontId="0" fillId="0" borderId="0" xfId="0"/>
    <xf numFmtId="0" fontId="0" fillId="2" borderId="0" xfId="0" applyFill="1"/>
    <xf numFmtId="0" fontId="0" fillId="3" borderId="0" xfId="0" applyFill="1"/>
    <xf numFmtId="0" fontId="6" fillId="3" borderId="0" xfId="0" applyFont="1" applyFill="1" applyBorder="1" applyAlignment="1">
      <alignment vertical="center" wrapText="1"/>
    </xf>
    <xf numFmtId="0" fontId="8" fillId="3" borderId="0" xfId="0" applyFont="1" applyFill="1" applyBorder="1" applyAlignment="1">
      <alignment vertical="center" wrapText="1"/>
    </xf>
    <xf numFmtId="0" fontId="9" fillId="3" borderId="0" xfId="0" applyFont="1" applyFill="1"/>
    <xf numFmtId="0" fontId="0" fillId="3" borderId="0" xfId="0" applyFill="1" applyBorder="1"/>
    <xf numFmtId="0" fontId="2" fillId="3" borderId="0" xfId="0" applyFont="1" applyFill="1"/>
    <xf numFmtId="0" fontId="15" fillId="3" borderId="0" xfId="0" applyFont="1" applyFill="1" applyBorder="1" applyAlignment="1">
      <alignment vertical="center" wrapText="1"/>
    </xf>
    <xf numFmtId="0" fontId="16" fillId="3" borderId="0" xfId="0" applyFont="1" applyFill="1" applyBorder="1" applyAlignment="1">
      <alignment horizontal="center" vertical="center" wrapText="1"/>
    </xf>
    <xf numFmtId="0" fontId="17" fillId="3" borderId="0" xfId="0" applyFont="1" applyFill="1" applyBorder="1" applyAlignment="1">
      <alignment vertical="center" wrapText="1"/>
    </xf>
    <xf numFmtId="0" fontId="19" fillId="3" borderId="0" xfId="0" applyFont="1" applyFill="1" applyBorder="1" applyAlignment="1">
      <alignment horizontal="left" vertical="top" wrapText="1"/>
    </xf>
    <xf numFmtId="0" fontId="24" fillId="3" borderId="0" xfId="1" applyFont="1" applyFill="1" applyBorder="1" applyAlignment="1">
      <alignment horizontal="left" vertical="top" wrapText="1"/>
    </xf>
    <xf numFmtId="0" fontId="25" fillId="3" borderId="0" xfId="0" applyFont="1" applyFill="1" applyBorder="1" applyAlignment="1">
      <alignment horizontal="left" vertical="top" wrapText="1"/>
    </xf>
    <xf numFmtId="0" fontId="24" fillId="3" borderId="0" xfId="1" applyFont="1" applyFill="1" applyBorder="1" applyAlignment="1">
      <alignment horizontal="left" vertical="top" wrapText="1" indent="3"/>
    </xf>
    <xf numFmtId="0" fontId="25" fillId="3" borderId="0" xfId="0" applyFont="1" applyFill="1" applyBorder="1" applyAlignment="1">
      <alignment horizontal="left" vertical="top" wrapText="1" indent="3"/>
    </xf>
    <xf numFmtId="0" fontId="19" fillId="3" borderId="0" xfId="0" applyFont="1" applyFill="1" applyBorder="1" applyAlignment="1">
      <alignment horizontal="left" vertical="top" wrapText="1" indent="3"/>
    </xf>
    <xf numFmtId="0" fontId="1" fillId="3" borderId="0" xfId="0" applyFont="1" applyFill="1"/>
    <xf numFmtId="0" fontId="21" fillId="3" borderId="0" xfId="0" applyFont="1" applyFill="1" applyAlignment="1">
      <alignment vertical="top" wrapText="1"/>
    </xf>
    <xf numFmtId="0" fontId="21" fillId="3" borderId="0" xfId="0" applyFont="1" applyFill="1"/>
    <xf numFmtId="0" fontId="10" fillId="3" borderId="0" xfId="0" applyFont="1" applyFill="1" applyBorder="1" applyAlignment="1">
      <alignment vertical="center" wrapText="1"/>
    </xf>
    <xf numFmtId="0" fontId="1" fillId="3" borderId="0" xfId="0" applyFont="1" applyFill="1" applyBorder="1" applyAlignment="1">
      <alignment horizontal="left" vertical="center" wrapText="1"/>
    </xf>
    <xf numFmtId="0" fontId="30" fillId="3" borderId="0" xfId="0" applyFont="1" applyFill="1" applyBorder="1" applyAlignment="1">
      <alignment vertical="center" wrapText="1"/>
    </xf>
    <xf numFmtId="0" fontId="19" fillId="3" borderId="0" xfId="0" applyFont="1" applyFill="1" applyBorder="1" applyAlignment="1">
      <alignment vertical="center" wrapText="1"/>
    </xf>
    <xf numFmtId="0" fontId="18" fillId="3" borderId="0" xfId="0" applyFont="1" applyFill="1" applyBorder="1" applyAlignment="1">
      <alignment vertical="center" wrapText="1"/>
    </xf>
    <xf numFmtId="0" fontId="18" fillId="3" borderId="0" xfId="0" applyFont="1" applyFill="1" applyBorder="1" applyAlignment="1">
      <alignment horizontal="left" vertical="center" wrapText="1"/>
    </xf>
    <xf numFmtId="0" fontId="18" fillId="3" borderId="0" xfId="0" applyFont="1" applyFill="1" applyBorder="1" applyAlignment="1">
      <alignment horizontal="center" vertical="center" wrapText="1"/>
    </xf>
    <xf numFmtId="0" fontId="21" fillId="3" borderId="0" xfId="0" applyFont="1" applyFill="1" applyBorder="1" applyAlignment="1">
      <alignment horizontal="center"/>
    </xf>
    <xf numFmtId="0" fontId="21" fillId="3" borderId="0" xfId="0" applyFont="1" applyFill="1" applyBorder="1"/>
    <xf numFmtId="0" fontId="18" fillId="0" borderId="7" xfId="0" applyFont="1" applyBorder="1" applyAlignment="1">
      <alignment vertical="center" wrapText="1"/>
    </xf>
    <xf numFmtId="0" fontId="31" fillId="3" borderId="0" xfId="0" applyFont="1" applyFill="1" applyBorder="1" applyAlignment="1">
      <alignment vertical="center" wrapText="1"/>
    </xf>
    <xf numFmtId="0" fontId="21" fillId="3" borderId="0" xfId="0" applyFont="1" applyFill="1" applyBorder="1" applyAlignment="1">
      <alignment vertical="top" wrapText="1"/>
    </xf>
    <xf numFmtId="0" fontId="20" fillId="3" borderId="0" xfId="0" applyFont="1" applyFill="1" applyBorder="1" applyAlignment="1">
      <alignment vertical="top" wrapText="1"/>
    </xf>
    <xf numFmtId="0" fontId="0" fillId="3" borderId="0" xfId="0" applyFill="1" applyBorder="1" applyAlignment="1"/>
    <xf numFmtId="0" fontId="13" fillId="3" borderId="0" xfId="0" applyFont="1" applyFill="1"/>
    <xf numFmtId="0" fontId="33" fillId="3" borderId="0" xfId="0" applyFont="1" applyFill="1"/>
    <xf numFmtId="0" fontId="19" fillId="3" borderId="0" xfId="0" applyFont="1" applyFill="1" applyBorder="1" applyAlignment="1">
      <alignment horizontal="center" vertical="center" wrapText="1"/>
    </xf>
    <xf numFmtId="0" fontId="13" fillId="2" borderId="0" xfId="0" applyFont="1" applyFill="1"/>
    <xf numFmtId="0" fontId="38" fillId="3" borderId="0" xfId="0" applyFont="1" applyFill="1" applyBorder="1"/>
    <xf numFmtId="0" fontId="39" fillId="3" borderId="0" xfId="0" applyFont="1" applyFill="1" applyBorder="1"/>
    <xf numFmtId="0" fontId="39" fillId="3" borderId="0" xfId="0" applyFont="1" applyFill="1" applyBorder="1" applyAlignment="1">
      <alignment wrapText="1"/>
    </xf>
    <xf numFmtId="0" fontId="20" fillId="3" borderId="0" xfId="0" applyFont="1" applyFill="1" applyBorder="1" applyAlignment="1">
      <alignment horizontal="left"/>
    </xf>
    <xf numFmtId="0" fontId="22" fillId="3" borderId="0" xfId="0" applyFont="1" applyFill="1"/>
    <xf numFmtId="0" fontId="29" fillId="3" borderId="0" xfId="0" applyFont="1" applyFill="1" applyBorder="1" applyAlignment="1">
      <alignment horizontal="left" vertical="center" wrapText="1"/>
    </xf>
    <xf numFmtId="0" fontId="28" fillId="3" borderId="0" xfId="0" applyFont="1" applyFill="1" applyBorder="1" applyAlignment="1">
      <alignment horizontal="center" vertical="center" wrapText="1"/>
    </xf>
    <xf numFmtId="0" fontId="2" fillId="3" borderId="0" xfId="0" applyFont="1" applyFill="1" applyBorder="1"/>
    <xf numFmtId="0" fontId="9" fillId="3" borderId="0" xfId="0" applyFont="1" applyFill="1" applyBorder="1"/>
    <xf numFmtId="0" fontId="21" fillId="8" borderId="7" xfId="0" applyFont="1" applyFill="1" applyBorder="1" applyAlignment="1">
      <alignment vertical="center" wrapText="1"/>
    </xf>
    <xf numFmtId="0" fontId="20" fillId="3" borderId="0" xfId="0" applyFont="1" applyFill="1"/>
    <xf numFmtId="0" fontId="21" fillId="3" borderId="0" xfId="0" applyFont="1" applyFill="1" applyAlignment="1">
      <alignment horizontal="left" vertical="top" wrapText="1"/>
    </xf>
    <xf numFmtId="0" fontId="2" fillId="2" borderId="0" xfId="0" applyFont="1" applyFill="1"/>
    <xf numFmtId="0" fontId="13" fillId="3" borderId="0" xfId="0" applyFont="1" applyFill="1" applyAlignment="1">
      <alignment vertical="center"/>
    </xf>
    <xf numFmtId="0" fontId="0" fillId="3" borderId="0" xfId="0" applyFont="1" applyFill="1"/>
    <xf numFmtId="0" fontId="22" fillId="3" borderId="2" xfId="0" applyFont="1" applyFill="1" applyBorder="1" applyAlignment="1">
      <alignment wrapText="1"/>
    </xf>
    <xf numFmtId="0" fontId="19" fillId="3" borderId="0" xfId="0" applyFont="1" applyFill="1" applyBorder="1" applyAlignment="1">
      <alignment horizontal="left" vertical="center" wrapText="1"/>
    </xf>
    <xf numFmtId="0" fontId="21" fillId="3" borderId="0" xfId="0" applyFont="1" applyFill="1" applyBorder="1" applyAlignment="1"/>
    <xf numFmtId="0" fontId="31" fillId="3" borderId="0" xfId="0" applyFont="1" applyFill="1" applyBorder="1" applyAlignment="1">
      <alignment horizontal="center" vertical="center"/>
    </xf>
    <xf numFmtId="0" fontId="20" fillId="0" borderId="7" xfId="0" applyFont="1" applyBorder="1" applyAlignment="1">
      <alignment vertical="center" wrapText="1"/>
    </xf>
    <xf numFmtId="0" fontId="21" fillId="3" borderId="0" xfId="0" applyFont="1" applyFill="1" applyBorder="1" applyAlignment="1">
      <alignment horizontal="center" vertical="center" wrapText="1"/>
    </xf>
    <xf numFmtId="0" fontId="0" fillId="2" borderId="0" xfId="0" applyFont="1" applyFill="1"/>
    <xf numFmtId="0" fontId="19" fillId="8" borderId="7" xfId="0" applyFont="1" applyFill="1" applyBorder="1" applyAlignment="1">
      <alignment vertical="center" wrapText="1"/>
    </xf>
    <xf numFmtId="0" fontId="44" fillId="3" borderId="0" xfId="0" applyFont="1" applyFill="1" applyBorder="1" applyAlignment="1">
      <alignment vertical="center" wrapText="1"/>
    </xf>
    <xf numFmtId="0" fontId="0" fillId="0" borderId="0" xfId="0" applyAlignment="1">
      <alignment wrapText="1"/>
    </xf>
    <xf numFmtId="0" fontId="29" fillId="3" borderId="0" xfId="0" applyFont="1" applyFill="1" applyBorder="1" applyAlignment="1">
      <alignment vertical="center" wrapText="1"/>
    </xf>
    <xf numFmtId="0" fontId="0" fillId="3" borderId="22" xfId="0" applyFill="1" applyBorder="1"/>
    <xf numFmtId="0" fontId="0" fillId="3" borderId="23" xfId="0" applyFill="1" applyBorder="1"/>
    <xf numFmtId="0" fontId="0" fillId="0" borderId="0" xfId="0" applyAlignment="1"/>
    <xf numFmtId="0" fontId="35" fillId="3" borderId="0" xfId="0" applyFont="1" applyFill="1" applyBorder="1" applyAlignment="1"/>
    <xf numFmtId="0" fontId="39" fillId="3" borderId="0" xfId="0" applyFont="1" applyFill="1" applyBorder="1" applyAlignment="1"/>
    <xf numFmtId="0" fontId="35" fillId="3" borderId="0" xfId="0" applyFont="1" applyFill="1" applyBorder="1" applyAlignment="1">
      <alignment horizontal="center" vertical="center"/>
    </xf>
    <xf numFmtId="0" fontId="20" fillId="0" borderId="8" xfId="0" applyFont="1" applyBorder="1" applyAlignment="1">
      <alignment horizontal="center" vertical="center" wrapText="1"/>
    </xf>
    <xf numFmtId="0" fontId="16" fillId="3" borderId="0" xfId="0" applyFont="1" applyFill="1" applyBorder="1" applyAlignment="1">
      <alignment horizontal="left" vertical="center" wrapText="1"/>
    </xf>
    <xf numFmtId="0" fontId="14" fillId="3" borderId="0" xfId="0" applyFont="1" applyFill="1" applyBorder="1" applyAlignment="1">
      <alignment horizontal="center" vertical="center" wrapText="1"/>
    </xf>
    <xf numFmtId="0" fontId="13" fillId="3" borderId="0" xfId="0" applyFont="1" applyFill="1" applyBorder="1" applyAlignment="1">
      <alignment horizontal="center"/>
    </xf>
    <xf numFmtId="0" fontId="39" fillId="3" borderId="0" xfId="0" applyFont="1" applyFill="1" applyBorder="1" applyAlignment="1">
      <alignment vertical="center"/>
    </xf>
    <xf numFmtId="0" fontId="39" fillId="3" borderId="0" xfId="0" applyFont="1" applyFill="1" applyBorder="1" applyAlignment="1">
      <alignment vertical="center" wrapText="1"/>
    </xf>
    <xf numFmtId="0" fontId="22" fillId="3" borderId="0" xfId="0" applyFont="1" applyFill="1" applyBorder="1"/>
    <xf numFmtId="0" fontId="46" fillId="3" borderId="0" xfId="0" applyFont="1" applyFill="1" applyBorder="1" applyAlignment="1">
      <alignment vertical="center" wrapText="1"/>
    </xf>
    <xf numFmtId="0" fontId="47" fillId="3" borderId="0" xfId="0" applyFont="1" applyFill="1" applyBorder="1" applyAlignment="1">
      <alignment vertical="center" wrapText="1"/>
    </xf>
    <xf numFmtId="0" fontId="48" fillId="3" borderId="0" xfId="0" applyFont="1" applyFill="1" applyBorder="1" applyAlignment="1">
      <alignment vertical="center" wrapText="1"/>
    </xf>
    <xf numFmtId="0" fontId="49" fillId="3" borderId="0" xfId="0" applyFont="1" applyFill="1" applyBorder="1" applyAlignment="1">
      <alignment vertical="center" wrapText="1"/>
    </xf>
    <xf numFmtId="0" fontId="50" fillId="3" borderId="0" xfId="0" applyFont="1" applyFill="1" applyBorder="1" applyAlignment="1">
      <alignment vertical="center" wrapText="1"/>
    </xf>
    <xf numFmtId="0" fontId="51" fillId="3" borderId="0" xfId="0" applyFont="1" applyFill="1" applyBorder="1" applyAlignment="1">
      <alignment vertical="center" wrapText="1"/>
    </xf>
    <xf numFmtId="0" fontId="52" fillId="3" borderId="0" xfId="0" applyFont="1" applyFill="1" applyBorder="1" applyAlignment="1">
      <alignment vertical="center" wrapText="1"/>
    </xf>
    <xf numFmtId="0" fontId="9" fillId="3" borderId="0" xfId="0" applyFont="1" applyFill="1" applyBorder="1" applyAlignment="1">
      <alignment wrapText="1"/>
    </xf>
    <xf numFmtId="0" fontId="22" fillId="3" borderId="0" xfId="0" applyFont="1" applyFill="1" applyBorder="1" applyAlignment="1">
      <alignment wrapText="1"/>
    </xf>
    <xf numFmtId="0" fontId="22" fillId="3" borderId="0" xfId="0" applyFont="1" applyFill="1" applyAlignment="1">
      <alignment vertical="center"/>
    </xf>
    <xf numFmtId="0" fontId="22" fillId="3" borderId="7" xfId="0" applyFont="1" applyFill="1" applyBorder="1"/>
    <xf numFmtId="0" fontId="18" fillId="0" borderId="7" xfId="0" applyFont="1" applyBorder="1" applyAlignment="1">
      <alignment horizontal="center" vertical="center" wrapText="1"/>
    </xf>
    <xf numFmtId="0" fontId="22" fillId="3" borderId="0" xfId="0" applyFont="1" applyFill="1" applyBorder="1" applyAlignment="1">
      <alignment horizontal="left" vertical="center" wrapText="1"/>
    </xf>
    <xf numFmtId="0" fontId="1" fillId="3" borderId="0" xfId="0" applyFont="1" applyFill="1" applyBorder="1" applyAlignment="1">
      <alignment vertical="center" wrapText="1"/>
    </xf>
    <xf numFmtId="0" fontId="18" fillId="0" borderId="0" xfId="0" applyFont="1" applyBorder="1" applyAlignment="1">
      <alignment horizontal="center" vertical="center" wrapText="1"/>
    </xf>
    <xf numFmtId="0" fontId="27" fillId="3" borderId="0" xfId="0" applyFont="1" applyFill="1" applyBorder="1"/>
    <xf numFmtId="0" fontId="22" fillId="3" borderId="0" xfId="0" applyFont="1" applyFill="1" applyBorder="1" applyAlignment="1">
      <alignment vertical="center" wrapText="1"/>
    </xf>
    <xf numFmtId="0" fontId="33" fillId="2" borderId="0" xfId="0" applyFont="1" applyFill="1"/>
    <xf numFmtId="0" fontId="38" fillId="3" borderId="0" xfId="0" applyFont="1" applyFill="1"/>
    <xf numFmtId="0" fontId="39" fillId="3" borderId="0" xfId="0" applyFont="1" applyFill="1"/>
    <xf numFmtId="0" fontId="39" fillId="2" borderId="0" xfId="0" applyFont="1" applyFill="1"/>
    <xf numFmtId="0" fontId="22" fillId="2" borderId="0" xfId="0" applyFont="1" applyFill="1" applyAlignment="1">
      <alignment vertical="center"/>
    </xf>
    <xf numFmtId="0" fontId="13" fillId="3" borderId="7" xfId="0" applyFont="1" applyFill="1" applyBorder="1"/>
    <xf numFmtId="0" fontId="19" fillId="0" borderId="7" xfId="0" applyFont="1" applyBorder="1" applyAlignment="1">
      <alignment vertical="center" wrapText="1"/>
    </xf>
    <xf numFmtId="0" fontId="19" fillId="0" borderId="7" xfId="0" applyFont="1" applyBorder="1" applyAlignment="1">
      <alignment horizontal="center" vertical="center" wrapText="1"/>
    </xf>
    <xf numFmtId="0" fontId="19" fillId="0" borderId="8" xfId="0" applyFont="1" applyBorder="1" applyAlignment="1">
      <alignment vertical="center" wrapText="1"/>
    </xf>
    <xf numFmtId="0" fontId="19" fillId="3" borderId="7" xfId="0" applyFont="1" applyFill="1" applyBorder="1" applyAlignment="1">
      <alignment vertical="center" wrapText="1"/>
    </xf>
    <xf numFmtId="0" fontId="19" fillId="0" borderId="7"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0" fillId="0" borderId="7" xfId="0" applyFont="1" applyBorder="1" applyAlignment="1">
      <alignment horizontal="center" vertical="center" wrapText="1"/>
    </xf>
    <xf numFmtId="0" fontId="19" fillId="0" borderId="7" xfId="0" applyFont="1" applyBorder="1" applyAlignment="1">
      <alignment horizontal="center" vertical="center" wrapText="1"/>
    </xf>
    <xf numFmtId="0" fontId="18"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20" fillId="3" borderId="7"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21" fillId="3" borderId="0" xfId="0" applyFont="1" applyFill="1" applyBorder="1" applyAlignment="1">
      <alignment horizontal="left" vertical="center" wrapText="1"/>
    </xf>
    <xf numFmtId="0" fontId="34" fillId="3" borderId="0" xfId="0" applyFont="1" applyFill="1" applyBorder="1" applyAlignment="1">
      <alignment horizontal="left" vertical="top" wrapText="1"/>
    </xf>
    <xf numFmtId="0" fontId="22" fillId="3" borderId="0" xfId="0" applyFont="1" applyFill="1" applyBorder="1" applyAlignment="1">
      <alignment horizontal="left" vertical="center" wrapText="1"/>
    </xf>
    <xf numFmtId="0" fontId="21" fillId="3" borderId="0" xfId="0" applyFont="1" applyFill="1" applyBorder="1" applyAlignment="1">
      <alignment vertical="center" wrapText="1"/>
    </xf>
    <xf numFmtId="0" fontId="20" fillId="3" borderId="0" xfId="0" applyFont="1" applyFill="1" applyBorder="1" applyAlignment="1">
      <alignment horizontal="left" vertical="top" wrapText="1"/>
    </xf>
    <xf numFmtId="0" fontId="19" fillId="3" borderId="0" xfId="0" applyFont="1" applyFill="1" applyBorder="1" applyAlignment="1" applyProtection="1">
      <alignment vertical="center" wrapText="1"/>
      <protection locked="0"/>
    </xf>
    <xf numFmtId="0" fontId="0" fillId="2" borderId="0" xfId="0" applyFill="1" applyProtection="1">
      <protection locked="0"/>
    </xf>
    <xf numFmtId="0" fontId="22" fillId="3" borderId="0" xfId="0" applyFont="1" applyFill="1" applyProtection="1">
      <protection locked="0"/>
    </xf>
    <xf numFmtId="0" fontId="13" fillId="3" borderId="0" xfId="0" applyFont="1" applyFill="1" applyProtection="1">
      <protection locked="0"/>
    </xf>
    <xf numFmtId="0" fontId="0" fillId="3" borderId="0" xfId="0" applyFill="1" applyProtection="1">
      <protection locked="0"/>
    </xf>
    <xf numFmtId="0" fontId="9" fillId="3" borderId="0" xfId="0" applyFont="1" applyFill="1" applyProtection="1">
      <protection locked="0"/>
    </xf>
    <xf numFmtId="0" fontId="19" fillId="7" borderId="8" xfId="0" applyFont="1" applyFill="1" applyBorder="1" applyAlignment="1" applyProtection="1">
      <alignment horizontal="left" vertical="center" wrapText="1"/>
      <protection locked="0"/>
    </xf>
    <xf numFmtId="0" fontId="19" fillId="7" borderId="7" xfId="0" applyFont="1" applyFill="1" applyBorder="1" applyAlignment="1" applyProtection="1">
      <alignment horizontal="center" vertical="center" wrapText="1"/>
      <protection locked="0"/>
    </xf>
    <xf numFmtId="0" fontId="19" fillId="3" borderId="0" xfId="0" applyFont="1" applyFill="1" applyBorder="1" applyAlignment="1" applyProtection="1">
      <alignment horizontal="center" vertical="center" wrapText="1"/>
      <protection locked="0"/>
    </xf>
    <xf numFmtId="0" fontId="13" fillId="2" borderId="0" xfId="0" applyFont="1" applyFill="1" applyProtection="1">
      <protection locked="0"/>
    </xf>
    <xf numFmtId="0" fontId="19" fillId="7" borderId="7" xfId="0" applyFont="1" applyFill="1" applyBorder="1" applyAlignment="1" applyProtection="1">
      <alignment horizontal="center" vertical="center" wrapText="1"/>
      <protection locked="0"/>
    </xf>
    <xf numFmtId="0" fontId="19" fillId="7" borderId="7" xfId="0" applyFont="1" applyFill="1" applyBorder="1" applyAlignment="1" applyProtection="1">
      <alignment vertical="center" wrapText="1"/>
      <protection locked="0"/>
    </xf>
    <xf numFmtId="0" fontId="19" fillId="7" borderId="7" xfId="0" applyFont="1" applyFill="1" applyBorder="1" applyAlignment="1" applyProtection="1">
      <alignment horizontal="left" vertical="center" wrapText="1"/>
      <protection locked="0"/>
    </xf>
    <xf numFmtId="0" fontId="26" fillId="7" borderId="7" xfId="0" applyFont="1" applyFill="1" applyBorder="1" applyAlignment="1" applyProtection="1">
      <alignment horizontal="left" vertical="center" wrapText="1"/>
      <protection locked="0"/>
    </xf>
    <xf numFmtId="0" fontId="21" fillId="5" borderId="7" xfId="0" applyFont="1" applyFill="1" applyBorder="1" applyAlignment="1" applyProtection="1">
      <alignment vertical="center" wrapText="1"/>
      <protection locked="0"/>
    </xf>
    <xf numFmtId="0" fontId="21" fillId="7" borderId="7" xfId="0" applyFont="1" applyFill="1" applyBorder="1" applyAlignment="1" applyProtection="1">
      <alignment horizontal="center" vertical="center" wrapText="1"/>
      <protection locked="0"/>
    </xf>
    <xf numFmtId="0" fontId="22" fillId="7" borderId="7" xfId="0" applyFont="1" applyFill="1" applyBorder="1" applyAlignment="1" applyProtection="1">
      <alignment horizontal="right" vertical="center" wrapText="1"/>
      <protection locked="0"/>
    </xf>
    <xf numFmtId="0" fontId="21" fillId="7" borderId="7" xfId="0" applyFont="1" applyFill="1" applyBorder="1" applyAlignment="1" applyProtection="1">
      <alignment horizontal="right" vertical="center" wrapText="1"/>
      <protection locked="0"/>
    </xf>
    <xf numFmtId="0" fontId="21" fillId="7" borderId="7" xfId="0" applyFont="1" applyFill="1" applyBorder="1" applyAlignment="1" applyProtection="1">
      <alignment vertical="center" wrapText="1"/>
      <protection locked="0"/>
    </xf>
    <xf numFmtId="0" fontId="21" fillId="3" borderId="7" xfId="0" applyFont="1" applyFill="1" applyBorder="1" applyAlignment="1">
      <alignment horizontal="center" vertical="center"/>
    </xf>
    <xf numFmtId="0" fontId="18" fillId="7" borderId="7" xfId="0" applyFont="1" applyFill="1" applyBorder="1" applyAlignment="1" applyProtection="1">
      <alignment vertical="center" wrapText="1"/>
      <protection locked="0"/>
    </xf>
    <xf numFmtId="0" fontId="21" fillId="2" borderId="0" xfId="0" applyFont="1" applyFill="1"/>
    <xf numFmtId="0" fontId="55" fillId="3" borderId="0" xfId="0" applyFont="1" applyFill="1" applyBorder="1" applyAlignment="1">
      <alignment vertical="center" wrapText="1"/>
    </xf>
    <xf numFmtId="0" fontId="19" fillId="3" borderId="2" xfId="0" applyFont="1" applyFill="1" applyBorder="1" applyAlignment="1">
      <alignment horizontal="center" vertical="center" wrapText="1"/>
    </xf>
    <xf numFmtId="0" fontId="21" fillId="3" borderId="0" xfId="0" applyFont="1" applyFill="1" applyBorder="1" applyAlignment="1">
      <alignment vertical="center"/>
    </xf>
    <xf numFmtId="0" fontId="21" fillId="3" borderId="0" xfId="0" applyFont="1" applyFill="1" applyAlignment="1">
      <alignment horizontal="center"/>
    </xf>
    <xf numFmtId="0" fontId="21" fillId="2" borderId="0" xfId="0" applyFont="1" applyFill="1" applyAlignment="1">
      <alignment horizontal="center"/>
    </xf>
    <xf numFmtId="0" fontId="56" fillId="3"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3" borderId="9" xfId="0" applyFont="1" applyFill="1" applyBorder="1" applyAlignment="1">
      <alignment horizontal="center" vertical="top" wrapText="1"/>
    </xf>
    <xf numFmtId="0" fontId="22" fillId="2" borderId="0" xfId="0" applyFont="1" applyFill="1"/>
    <xf numFmtId="0" fontId="21" fillId="2" borderId="0" xfId="0" applyFont="1" applyFill="1" applyProtection="1">
      <protection locked="0"/>
    </xf>
    <xf numFmtId="0" fontId="21" fillId="3" borderId="0" xfId="0" applyFont="1" applyFill="1" applyProtection="1">
      <protection locked="0"/>
    </xf>
    <xf numFmtId="0" fontId="31" fillId="3" borderId="0" xfId="0" applyFont="1" applyFill="1" applyAlignment="1">
      <alignment vertical="center"/>
    </xf>
    <xf numFmtId="0" fontId="57" fillId="3" borderId="0" xfId="0" applyFont="1" applyFill="1" applyBorder="1" applyAlignment="1">
      <alignment horizontal="center" vertical="center" wrapText="1"/>
    </xf>
    <xf numFmtId="0" fontId="58" fillId="3" borderId="0" xfId="0" applyFont="1" applyFill="1" applyBorder="1" applyAlignment="1">
      <alignment vertical="center" wrapText="1"/>
    </xf>
    <xf numFmtId="0" fontId="59" fillId="3" borderId="0" xfId="0" applyFont="1" applyFill="1" applyBorder="1" applyAlignment="1">
      <alignment vertical="center" wrapText="1"/>
    </xf>
    <xf numFmtId="0" fontId="0" fillId="3" borderId="0" xfId="0" applyFont="1" applyFill="1" applyBorder="1"/>
    <xf numFmtId="0" fontId="21" fillId="0" borderId="7" xfId="0" applyFont="1" applyBorder="1" applyAlignment="1">
      <alignment horizontal="center" vertical="center" wrapText="1"/>
    </xf>
    <xf numFmtId="0" fontId="20" fillId="3" borderId="0" xfId="0" applyFont="1" applyFill="1" applyAlignment="1">
      <alignment horizontal="center"/>
    </xf>
    <xf numFmtId="0" fontId="60" fillId="3"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6" fillId="7" borderId="7" xfId="0" applyFont="1" applyFill="1" applyBorder="1" applyAlignment="1" applyProtection="1">
      <alignment horizontal="center" vertical="center" wrapText="1"/>
      <protection locked="0"/>
    </xf>
    <xf numFmtId="0" fontId="21" fillId="0" borderId="0" xfId="0" applyFont="1" applyAlignment="1">
      <alignment horizontal="center"/>
    </xf>
    <xf numFmtId="0" fontId="0" fillId="2" borderId="0" xfId="0" applyFont="1" applyFill="1" applyProtection="1">
      <protection locked="0"/>
    </xf>
    <xf numFmtId="0" fontId="0" fillId="3" borderId="0" xfId="0" applyFont="1" applyFill="1" applyProtection="1">
      <protection locked="0"/>
    </xf>
    <xf numFmtId="0" fontId="0" fillId="0" borderId="0" xfId="0" applyFont="1" applyAlignment="1" applyProtection="1">
      <alignment wrapText="1"/>
      <protection locked="0"/>
    </xf>
    <xf numFmtId="0" fontId="59" fillId="3" borderId="0" xfId="0" applyFont="1" applyFill="1" applyBorder="1" applyAlignment="1" applyProtection="1">
      <alignment vertical="center" wrapText="1"/>
      <protection locked="0"/>
    </xf>
    <xf numFmtId="0" fontId="18" fillId="0" borderId="7" xfId="0" applyFont="1" applyFill="1" applyBorder="1" applyAlignment="1">
      <alignment vertical="center" wrapText="1"/>
    </xf>
    <xf numFmtId="0" fontId="19" fillId="0" borderId="7" xfId="0" applyFont="1" applyFill="1" applyBorder="1" applyAlignment="1">
      <alignment vertical="center" wrapText="1"/>
    </xf>
    <xf numFmtId="0" fontId="1" fillId="6" borderId="0" xfId="0" applyFont="1" applyFill="1" applyAlignment="1">
      <alignment vertical="center"/>
    </xf>
    <xf numFmtId="0" fontId="0" fillId="6" borderId="0" xfId="0" applyFill="1" applyAlignment="1">
      <alignment vertical="center"/>
    </xf>
    <xf numFmtId="0" fontId="18" fillId="0" borderId="7" xfId="0" applyFont="1" applyFill="1" applyBorder="1" applyAlignment="1" applyProtection="1">
      <alignment vertical="center" wrapText="1"/>
      <protection locked="0"/>
    </xf>
    <xf numFmtId="0" fontId="19" fillId="0" borderId="7" xfId="0" applyFont="1" applyFill="1" applyBorder="1" applyAlignment="1" applyProtection="1">
      <alignment vertical="center" wrapText="1"/>
      <protection locked="0"/>
    </xf>
    <xf numFmtId="0" fontId="61" fillId="3" borderId="0" xfId="0" applyFont="1" applyFill="1" applyAlignment="1">
      <alignment wrapText="1"/>
    </xf>
    <xf numFmtId="0" fontId="61" fillId="3" borderId="0" xfId="0" applyFont="1" applyFill="1" applyAlignment="1">
      <alignment horizontal="center" wrapText="1"/>
    </xf>
    <xf numFmtId="0" fontId="61" fillId="3" borderId="0" xfId="0" applyFont="1" applyFill="1" applyAlignment="1">
      <alignment vertical="top" wrapText="1"/>
    </xf>
    <xf numFmtId="0" fontId="59" fillId="3" borderId="0" xfId="0" applyFont="1" applyFill="1" applyAlignment="1">
      <alignment horizontal="center"/>
    </xf>
    <xf numFmtId="0" fontId="64" fillId="3" borderId="0" xfId="0" applyFont="1" applyFill="1" applyAlignment="1">
      <alignment horizontal="center"/>
    </xf>
    <xf numFmtId="0" fontId="61" fillId="3" borderId="0" xfId="0" applyFont="1" applyFill="1" applyAlignment="1">
      <alignment horizontal="center"/>
    </xf>
    <xf numFmtId="0" fontId="1" fillId="6" borderId="0" xfId="0" applyFont="1" applyFill="1"/>
    <xf numFmtId="0" fontId="0" fillId="6" borderId="0" xfId="0" applyFill="1"/>
    <xf numFmtId="0" fontId="0" fillId="3" borderId="0" xfId="0" applyFill="1" applyAlignment="1">
      <alignment vertical="center"/>
    </xf>
    <xf numFmtId="0" fontId="59" fillId="0" borderId="0" xfId="0" applyFont="1" applyFill="1" applyAlignment="1">
      <alignment horizontal="center"/>
    </xf>
    <xf numFmtId="0" fontId="21" fillId="3" borderId="0" xfId="0" applyFont="1" applyFill="1" applyBorder="1" applyAlignment="1" applyProtection="1">
      <alignment vertical="center" wrapText="1"/>
      <protection locked="0"/>
    </xf>
    <xf numFmtId="0" fontId="21" fillId="3" borderId="0" xfId="0" applyFont="1" applyFill="1" applyBorder="1" applyAlignment="1">
      <alignment horizontal="left" vertical="top" wrapText="1"/>
    </xf>
    <xf numFmtId="0" fontId="59" fillId="3" borderId="0" xfId="0" applyFont="1" applyFill="1" applyAlignment="1">
      <alignment horizontal="center" wrapText="1"/>
    </xf>
    <xf numFmtId="0" fontId="66" fillId="3" borderId="0" xfId="0" applyFont="1" applyFill="1"/>
    <xf numFmtId="0" fontId="21" fillId="3" borderId="22" xfId="0" applyFont="1" applyFill="1" applyBorder="1" applyAlignment="1">
      <alignment horizontal="left" vertical="top" wrapText="1"/>
    </xf>
    <xf numFmtId="0" fontId="21" fillId="3" borderId="23" xfId="0" applyFont="1" applyFill="1" applyBorder="1" applyAlignment="1">
      <alignment horizontal="left" vertical="top" wrapText="1"/>
    </xf>
    <xf numFmtId="0" fontId="12" fillId="7" borderId="7" xfId="0" applyFont="1" applyFill="1" applyBorder="1" applyAlignment="1" applyProtection="1">
      <alignment horizontal="center" vertical="center" wrapText="1"/>
      <protection locked="0"/>
    </xf>
    <xf numFmtId="0" fontId="24" fillId="3" borderId="0" xfId="1" applyFont="1" applyFill="1" applyBorder="1" applyAlignment="1">
      <alignment horizontal="left" vertical="top" wrapText="1"/>
    </xf>
    <xf numFmtId="0" fontId="27" fillId="3" borderId="0" xfId="0" applyFont="1" applyFill="1"/>
    <xf numFmtId="0" fontId="19" fillId="3" borderId="0" xfId="0" applyFont="1" applyFill="1" applyAlignment="1">
      <alignment vertical="top" wrapText="1"/>
    </xf>
    <xf numFmtId="0" fontId="29" fillId="3" borderId="0" xfId="0" applyFont="1" applyFill="1" applyBorder="1" applyAlignment="1">
      <alignment horizontal="left" vertical="center" wrapText="1"/>
    </xf>
    <xf numFmtId="0" fontId="21" fillId="3" borderId="0" xfId="0" applyFont="1" applyFill="1" applyBorder="1" applyAlignment="1">
      <alignment horizontal="left" vertical="top" wrapText="1"/>
    </xf>
    <xf numFmtId="0" fontId="28" fillId="3" borderId="0" xfId="0" applyFont="1" applyFill="1" applyBorder="1" applyAlignment="1">
      <alignment horizontal="center" vertical="center" wrapText="1"/>
    </xf>
    <xf numFmtId="0" fontId="57" fillId="3" borderId="0" xfId="0" applyFont="1" applyFill="1" applyBorder="1" applyAlignment="1">
      <alignment horizontal="center" vertical="center" wrapText="1"/>
    </xf>
    <xf numFmtId="0" fontId="32" fillId="3" borderId="0" xfId="0" applyFont="1" applyFill="1" applyBorder="1" applyAlignment="1">
      <alignment vertical="center" wrapText="1"/>
    </xf>
    <xf numFmtId="0" fontId="32" fillId="3" borderId="0" xfId="0" applyFont="1" applyFill="1" applyBorder="1" applyAlignment="1">
      <alignment horizontal="left" wrapText="1"/>
    </xf>
    <xf numFmtId="0" fontId="21" fillId="3" borderId="0" xfId="0" applyFont="1" applyFill="1" applyBorder="1" applyAlignment="1">
      <alignment horizontal="left" vertical="center" wrapText="1"/>
    </xf>
    <xf numFmtId="0" fontId="20" fillId="0" borderId="0" xfId="0" applyFont="1" applyAlignment="1">
      <alignment horizontal="left" wrapText="1"/>
    </xf>
    <xf numFmtId="0" fontId="20" fillId="3" borderId="0" xfId="0" applyFont="1" applyFill="1" applyBorder="1" applyAlignment="1">
      <alignment horizontal="left" vertical="top" wrapText="1"/>
    </xf>
    <xf numFmtId="0" fontId="21" fillId="3" borderId="0" xfId="0" applyFont="1" applyFill="1" applyBorder="1" applyAlignment="1">
      <alignment vertical="center" wrapText="1"/>
    </xf>
    <xf numFmtId="0" fontId="21" fillId="3" borderId="0" xfId="0" applyFont="1" applyFill="1" applyBorder="1" applyAlignment="1">
      <alignment horizontal="center" vertical="center" wrapText="1"/>
    </xf>
    <xf numFmtId="0" fontId="21" fillId="3" borderId="7" xfId="0" applyFont="1" applyFill="1" applyBorder="1" applyAlignment="1" applyProtection="1">
      <alignment horizontal="right" vertical="center" wrapText="1"/>
      <protection locked="0"/>
    </xf>
    <xf numFmtId="0" fontId="40" fillId="3" borderId="0" xfId="0" applyFont="1" applyFill="1" applyBorder="1" applyAlignment="1">
      <alignment horizontal="left" vertical="center" wrapText="1"/>
    </xf>
    <xf numFmtId="0" fontId="22" fillId="7" borderId="8" xfId="0" applyFont="1" applyFill="1" applyBorder="1" applyAlignment="1" applyProtection="1">
      <alignment vertical="center" wrapText="1"/>
      <protection locked="0"/>
    </xf>
    <xf numFmtId="0" fontId="22" fillId="3" borderId="8" xfId="0" applyFont="1" applyFill="1" applyBorder="1" applyAlignment="1" applyProtection="1">
      <alignment vertical="center" wrapText="1"/>
      <protection locked="0"/>
    </xf>
    <xf numFmtId="0" fontId="22" fillId="3" borderId="7" xfId="0" applyFont="1" applyFill="1" applyBorder="1" applyAlignment="1" applyProtection="1">
      <alignment horizontal="right" vertical="center" wrapText="1"/>
      <protection locked="0"/>
    </xf>
    <xf numFmtId="0" fontId="32" fillId="3" borderId="0" xfId="0" applyFont="1" applyFill="1" applyBorder="1" applyAlignment="1">
      <alignment horizontal="left" vertical="center" wrapText="1"/>
    </xf>
    <xf numFmtId="0" fontId="19" fillId="3" borderId="0" xfId="0" applyFont="1" applyFill="1" applyBorder="1" applyAlignment="1">
      <alignment vertical="top" wrapText="1"/>
    </xf>
    <xf numFmtId="0" fontId="21" fillId="7" borderId="10" xfId="0" applyFont="1" applyFill="1" applyBorder="1" applyAlignment="1" applyProtection="1">
      <alignment vertical="center" wrapText="1"/>
      <protection locked="0"/>
    </xf>
    <xf numFmtId="0" fontId="21" fillId="5" borderId="8" xfId="0" applyFont="1" applyFill="1" applyBorder="1" applyAlignment="1" applyProtection="1">
      <alignment vertical="center" wrapText="1"/>
      <protection locked="0"/>
    </xf>
    <xf numFmtId="0" fontId="19" fillId="5" borderId="7" xfId="0" applyFont="1" applyFill="1" applyBorder="1" applyAlignment="1" applyProtection="1">
      <alignment horizontal="center" vertical="center" wrapText="1"/>
      <protection locked="0"/>
    </xf>
    <xf numFmtId="0" fontId="22" fillId="5" borderId="8" xfId="0" applyFont="1" applyFill="1" applyBorder="1" applyAlignment="1" applyProtection="1">
      <alignment vertical="center" wrapText="1"/>
      <protection locked="0"/>
    </xf>
    <xf numFmtId="0" fontId="22" fillId="7" borderId="10" xfId="0" applyFont="1" applyFill="1" applyBorder="1" applyAlignment="1" applyProtection="1">
      <alignment vertical="center" wrapText="1"/>
      <protection locked="0"/>
    </xf>
    <xf numFmtId="0" fontId="20" fillId="0" borderId="9" xfId="0" applyFont="1" applyBorder="1" applyAlignment="1">
      <alignment vertical="center" wrapText="1"/>
    </xf>
    <xf numFmtId="0" fontId="32" fillId="3" borderId="5" xfId="0" applyFont="1" applyFill="1" applyBorder="1" applyAlignment="1">
      <alignment horizontal="left" vertical="top" wrapText="1"/>
    </xf>
    <xf numFmtId="0" fontId="22" fillId="7" borderId="7" xfId="0" applyFont="1" applyFill="1" applyBorder="1" applyAlignment="1" applyProtection="1">
      <alignment horizontal="center" vertical="center" wrapText="1"/>
      <protection locked="0"/>
    </xf>
    <xf numFmtId="0" fontId="12" fillId="3" borderId="0" xfId="0" applyFont="1" applyFill="1" applyBorder="1" applyAlignment="1">
      <alignment horizontal="center" vertical="center" wrapText="1"/>
    </xf>
    <xf numFmtId="0" fontId="32" fillId="3" borderId="8" xfId="0" applyFont="1" applyFill="1" applyBorder="1" applyAlignment="1">
      <alignment horizontal="center" vertical="center"/>
    </xf>
    <xf numFmtId="0" fontId="22" fillId="3" borderId="7" xfId="0" applyFont="1" applyFill="1" applyBorder="1" applyAlignment="1">
      <alignment horizontal="left" vertical="center" wrapText="1"/>
    </xf>
    <xf numFmtId="0" fontId="12" fillId="0" borderId="9" xfId="0" applyFont="1" applyBorder="1" applyAlignment="1">
      <alignment horizontal="center" vertical="center" wrapText="1"/>
    </xf>
    <xf numFmtId="0" fontId="22" fillId="5" borderId="8" xfId="0" applyFont="1" applyFill="1" applyBorder="1" applyAlignment="1" applyProtection="1">
      <alignment horizontal="center"/>
      <protection locked="0"/>
    </xf>
    <xf numFmtId="0" fontId="26" fillId="3" borderId="9" xfId="0" applyFont="1" applyFill="1" applyBorder="1" applyAlignment="1">
      <alignment horizontal="left" vertical="center" wrapText="1"/>
    </xf>
    <xf numFmtId="0" fontId="32" fillId="3" borderId="5" xfId="0" applyFont="1" applyFill="1" applyBorder="1" applyAlignment="1">
      <alignment horizontal="left" vertical="center" wrapText="1"/>
    </xf>
    <xf numFmtId="0" fontId="22" fillId="3" borderId="9" xfId="0" applyFont="1" applyFill="1" applyBorder="1" applyAlignment="1">
      <alignment horizontal="left" vertical="top" wrapText="1"/>
    </xf>
    <xf numFmtId="0" fontId="32" fillId="0" borderId="8" xfId="0" applyFont="1" applyBorder="1" applyAlignment="1">
      <alignment horizontal="center" vertical="center" wrapText="1"/>
    </xf>
    <xf numFmtId="0" fontId="32" fillId="3" borderId="5" xfId="0" applyFont="1" applyFill="1" applyBorder="1" applyAlignment="1">
      <alignment vertical="center" wrapText="1"/>
    </xf>
    <xf numFmtId="0" fontId="22" fillId="3" borderId="8" xfId="0" applyFont="1" applyFill="1" applyBorder="1" applyAlignment="1">
      <alignment horizontal="left" vertical="center" wrapText="1"/>
    </xf>
    <xf numFmtId="0" fontId="22" fillId="3" borderId="10" xfId="0" applyFont="1" applyFill="1" applyBorder="1" applyAlignment="1">
      <alignment horizontal="left" vertical="center" wrapText="1"/>
    </xf>
    <xf numFmtId="0" fontId="32" fillId="3" borderId="0" xfId="0" applyFont="1" applyFill="1" applyBorder="1" applyAlignment="1">
      <alignment vertical="center" wrapText="1"/>
    </xf>
    <xf numFmtId="0" fontId="12" fillId="0" borderId="8" xfId="0" applyFont="1" applyBorder="1" applyAlignment="1">
      <alignment horizontal="center" vertical="center" wrapText="1"/>
    </xf>
    <xf numFmtId="0" fontId="22" fillId="3" borderId="5" xfId="0" applyFont="1" applyFill="1" applyBorder="1" applyAlignment="1">
      <alignment horizontal="left" vertical="center" wrapText="1"/>
    </xf>
    <xf numFmtId="0" fontId="32" fillId="3" borderId="0" xfId="0" applyFont="1" applyFill="1" applyBorder="1" applyAlignment="1">
      <alignment horizontal="left" vertical="top" wrapText="1"/>
    </xf>
    <xf numFmtId="0" fontId="22" fillId="3" borderId="1" xfId="0" applyFont="1" applyFill="1" applyBorder="1" applyAlignment="1">
      <alignment horizontal="left" vertical="center" wrapText="1"/>
    </xf>
    <xf numFmtId="0" fontId="22" fillId="3" borderId="11" xfId="0" applyFont="1" applyFill="1" applyBorder="1" applyAlignment="1">
      <alignment horizontal="left" vertical="center" wrapText="1"/>
    </xf>
    <xf numFmtId="0" fontId="32" fillId="3" borderId="0" xfId="0" applyFont="1" applyFill="1" applyBorder="1" applyAlignment="1">
      <alignment horizontal="left" wrapText="1"/>
    </xf>
    <xf numFmtId="0" fontId="22" fillId="3" borderId="0" xfId="0" applyFont="1" applyFill="1" applyBorder="1" applyAlignment="1">
      <alignment horizontal="left" vertical="top"/>
    </xf>
    <xf numFmtId="0" fontId="22" fillId="3" borderId="0" xfId="0" applyFont="1" applyFill="1" applyBorder="1" applyAlignment="1">
      <alignment horizontal="left" vertical="top" wrapText="1"/>
    </xf>
    <xf numFmtId="0" fontId="41" fillId="3" borderId="0" xfId="0" applyFont="1" applyFill="1" applyAlignment="1">
      <alignment wrapText="1"/>
    </xf>
    <xf numFmtId="0" fontId="41" fillId="3" borderId="0" xfId="0" applyFont="1" applyFill="1" applyAlignment="1">
      <alignment horizontal="center" wrapText="1"/>
    </xf>
    <xf numFmtId="0" fontId="59" fillId="0" borderId="0" xfId="0" applyFont="1" applyAlignment="1">
      <alignment horizontal="center"/>
    </xf>
    <xf numFmtId="0" fontId="0" fillId="3" borderId="0" xfId="0" applyFill="1" applyAlignment="1">
      <alignment horizontal="center"/>
    </xf>
    <xf numFmtId="0" fontId="59" fillId="0" borderId="0" xfId="0" applyFont="1" applyAlignment="1">
      <alignment horizontal="left"/>
    </xf>
    <xf numFmtId="0" fontId="0" fillId="3" borderId="0" xfId="0" applyFill="1" applyAlignment="1">
      <alignment vertical="center" wrapText="1"/>
    </xf>
    <xf numFmtId="0" fontId="1" fillId="3" borderId="0" xfId="0" applyFont="1" applyFill="1" applyAlignment="1">
      <alignment vertical="center"/>
    </xf>
    <xf numFmtId="0" fontId="32" fillId="3" borderId="7" xfId="0" applyFont="1" applyFill="1" applyBorder="1" applyAlignment="1">
      <alignment horizontal="center"/>
    </xf>
    <xf numFmtId="0" fontId="75" fillId="3" borderId="0" xfId="0" applyFont="1" applyFill="1" applyBorder="1" applyAlignment="1">
      <alignment horizontal="left" vertical="center" wrapText="1"/>
    </xf>
    <xf numFmtId="0" fontId="27" fillId="3" borderId="0" xfId="0" applyFont="1" applyFill="1" applyBorder="1" applyAlignment="1">
      <alignment horizontal="left" vertical="top" wrapText="1"/>
    </xf>
    <xf numFmtId="0" fontId="35" fillId="3" borderId="0" xfId="0" applyFont="1" applyFill="1" applyBorder="1" applyAlignment="1">
      <alignment horizontal="left" vertical="top" wrapText="1"/>
    </xf>
    <xf numFmtId="0" fontId="26" fillId="3" borderId="0" xfId="0" applyFont="1" applyFill="1" applyBorder="1" applyAlignment="1">
      <alignment vertical="center" wrapText="1"/>
    </xf>
    <xf numFmtId="0" fontId="32" fillId="3" borderId="0" xfId="0" applyFont="1" applyFill="1" applyBorder="1" applyAlignment="1">
      <alignment horizontal="left"/>
    </xf>
    <xf numFmtId="0" fontId="26" fillId="3" borderId="7" xfId="0" applyFont="1" applyFill="1" applyBorder="1" applyAlignment="1">
      <alignment horizontal="center" vertical="center" wrapText="1"/>
    </xf>
    <xf numFmtId="0" fontId="26" fillId="5" borderId="7" xfId="0" applyFont="1" applyFill="1" applyBorder="1" applyAlignment="1" applyProtection="1">
      <alignment horizontal="center" vertical="center" wrapText="1"/>
      <protection locked="0"/>
    </xf>
    <xf numFmtId="0" fontId="26" fillId="5" borderId="7" xfId="0" applyFont="1" applyFill="1" applyBorder="1" applyAlignment="1" applyProtection="1">
      <alignment vertical="center" wrapText="1"/>
      <protection locked="0"/>
    </xf>
    <xf numFmtId="0" fontId="22" fillId="5" borderId="7" xfId="0" applyFont="1" applyFill="1" applyBorder="1" applyProtection="1">
      <protection locked="0"/>
    </xf>
    <xf numFmtId="0" fontId="26" fillId="0" borderId="7" xfId="0" applyFont="1" applyBorder="1" applyAlignment="1">
      <alignment horizontal="center" vertical="center" wrapText="1"/>
    </xf>
    <xf numFmtId="0" fontId="26" fillId="7" borderId="7" xfId="0" applyFont="1" applyFill="1" applyBorder="1" applyAlignment="1" applyProtection="1">
      <alignment vertical="center" wrapText="1"/>
      <protection locked="0"/>
    </xf>
    <xf numFmtId="0" fontId="26" fillId="3" borderId="0" xfId="0" applyFont="1" applyFill="1" applyBorder="1" applyAlignment="1">
      <alignment horizontal="center" vertical="center" wrapText="1"/>
    </xf>
    <xf numFmtId="0" fontId="26" fillId="3" borderId="2" xfId="0" applyFont="1" applyFill="1" applyBorder="1" applyAlignment="1">
      <alignment vertical="center" wrapText="1"/>
    </xf>
    <xf numFmtId="0" fontId="12" fillId="3" borderId="7" xfId="0" applyFont="1" applyFill="1" applyBorder="1" applyAlignment="1">
      <alignment horizontal="center" vertical="center" wrapText="1"/>
    </xf>
    <xf numFmtId="0" fontId="26" fillId="5" borderId="7" xfId="0" applyFont="1" applyFill="1" applyBorder="1" applyAlignment="1" applyProtection="1">
      <alignment horizontal="left" vertical="center" wrapText="1"/>
      <protection locked="0"/>
    </xf>
    <xf numFmtId="0" fontId="12" fillId="3" borderId="2" xfId="0" applyFont="1" applyFill="1" applyBorder="1" applyAlignment="1">
      <alignment vertical="center" wrapText="1"/>
    </xf>
    <xf numFmtId="0" fontId="22" fillId="3" borderId="2" xfId="0" applyFont="1" applyFill="1" applyBorder="1" applyAlignment="1">
      <alignment vertical="top" wrapText="1"/>
    </xf>
    <xf numFmtId="0" fontId="22" fillId="3" borderId="0" xfId="0" applyFont="1" applyFill="1" applyBorder="1" applyAlignment="1">
      <alignment vertical="top" wrapText="1"/>
    </xf>
    <xf numFmtId="0" fontId="37" fillId="7" borderId="7" xfId="0" applyFont="1" applyFill="1" applyBorder="1" applyAlignment="1" applyProtection="1">
      <alignment vertical="center" wrapText="1"/>
      <protection locked="0"/>
    </xf>
    <xf numFmtId="0" fontId="37" fillId="3" borderId="0" xfId="0" applyFont="1" applyFill="1" applyBorder="1" applyAlignment="1">
      <alignment vertical="center" wrapText="1"/>
    </xf>
    <xf numFmtId="0" fontId="26" fillId="7" borderId="7" xfId="0" applyFont="1" applyFill="1" applyBorder="1" applyAlignment="1" applyProtection="1">
      <alignment horizontal="right" vertical="center" wrapText="1"/>
      <protection locked="0"/>
    </xf>
    <xf numFmtId="0" fontId="26" fillId="3" borderId="0" xfId="0" applyFont="1" applyFill="1" applyBorder="1" applyAlignment="1" applyProtection="1">
      <alignment horizontal="right" vertical="center" wrapText="1"/>
      <protection locked="0"/>
    </xf>
    <xf numFmtId="0" fontId="26" fillId="3" borderId="0" xfId="0" applyFont="1" applyFill="1" applyBorder="1" applyAlignment="1" applyProtection="1">
      <alignment horizontal="left" vertical="center" wrapText="1"/>
      <protection locked="0"/>
    </xf>
    <xf numFmtId="0" fontId="26" fillId="3" borderId="0" xfId="0" applyFont="1" applyFill="1" applyBorder="1" applyAlignment="1" applyProtection="1">
      <alignment horizontal="center" vertical="center" wrapText="1"/>
      <protection locked="0"/>
    </xf>
    <xf numFmtId="0" fontId="26" fillId="7" borderId="20" xfId="0" applyFont="1" applyFill="1" applyBorder="1" applyAlignment="1" applyProtection="1">
      <alignment horizontal="right" vertical="center" wrapText="1"/>
      <protection locked="0"/>
    </xf>
    <xf numFmtId="0" fontId="26" fillId="7" borderId="20" xfId="0" applyFont="1" applyFill="1" applyBorder="1" applyAlignment="1" applyProtection="1">
      <alignment horizontal="left" vertical="center" wrapText="1"/>
      <protection locked="0"/>
    </xf>
    <xf numFmtId="0" fontId="26" fillId="5" borderId="20" xfId="0" applyFont="1" applyFill="1" applyBorder="1" applyAlignment="1" applyProtection="1">
      <alignment horizontal="center" vertical="center" wrapText="1"/>
      <protection locked="0"/>
    </xf>
    <xf numFmtId="0" fontId="26" fillId="3" borderId="9" xfId="0" applyFont="1" applyFill="1" applyBorder="1" applyAlignment="1" applyProtection="1">
      <alignment vertical="center" wrapText="1"/>
      <protection locked="0"/>
    </xf>
    <xf numFmtId="0" fontId="26" fillId="3" borderId="9" xfId="0" applyFont="1" applyFill="1" applyBorder="1" applyAlignment="1" applyProtection="1">
      <alignment horizontal="left" vertical="center" wrapText="1"/>
      <protection locked="0"/>
    </xf>
    <xf numFmtId="0" fontId="26" fillId="3" borderId="9" xfId="0" applyFont="1" applyFill="1" applyBorder="1" applyAlignment="1" applyProtection="1">
      <alignment horizontal="center" vertical="center" wrapText="1"/>
      <protection locked="0"/>
    </xf>
    <xf numFmtId="0" fontId="37" fillId="3" borderId="0" xfId="0" applyFont="1" applyFill="1" applyAlignment="1">
      <alignment vertical="center"/>
    </xf>
    <xf numFmtId="0" fontId="32" fillId="3" borderId="0" xfId="0" applyFont="1" applyFill="1" applyAlignment="1">
      <alignment vertical="center"/>
    </xf>
    <xf numFmtId="0" fontId="79" fillId="5" borderId="7" xfId="0" applyFont="1" applyFill="1" applyBorder="1" applyAlignment="1" applyProtection="1">
      <alignment vertical="center"/>
      <protection locked="0"/>
    </xf>
    <xf numFmtId="0" fontId="79" fillId="5" borderId="10" xfId="0" applyFont="1" applyFill="1" applyBorder="1" applyAlignment="1" applyProtection="1">
      <alignment vertical="center"/>
      <protection locked="0"/>
    </xf>
    <xf numFmtId="0" fontId="22" fillId="5" borderId="7" xfId="0" applyFont="1" applyFill="1" applyBorder="1" applyAlignment="1" applyProtection="1">
      <protection locked="0"/>
    </xf>
    <xf numFmtId="0" fontId="26" fillId="7" borderId="10" xfId="0" applyFont="1" applyFill="1" applyBorder="1" applyAlignment="1" applyProtection="1">
      <alignment horizontal="left" vertical="center" wrapText="1"/>
      <protection locked="0"/>
    </xf>
    <xf numFmtId="0" fontId="22" fillId="3" borderId="7" xfId="0" applyFont="1" applyFill="1" applyBorder="1" applyAlignment="1">
      <alignment horizontal="center"/>
    </xf>
    <xf numFmtId="0" fontId="27" fillId="0" borderId="7" xfId="0" applyFont="1" applyFill="1" applyBorder="1" applyAlignment="1">
      <alignment horizontal="center" vertical="center"/>
    </xf>
    <xf numFmtId="0" fontId="32"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22" fillId="7" borderId="10" xfId="0" applyFont="1" applyFill="1" applyBorder="1" applyAlignment="1" applyProtection="1">
      <alignment horizontal="center" vertical="center" wrapText="1"/>
      <protection locked="0"/>
    </xf>
    <xf numFmtId="0" fontId="22" fillId="8" borderId="7" xfId="0" applyFont="1" applyFill="1" applyBorder="1" applyAlignment="1">
      <alignment horizontal="left" vertical="center" wrapText="1"/>
    </xf>
    <xf numFmtId="0" fontId="22" fillId="7" borderId="8" xfId="0" applyFont="1" applyFill="1" applyBorder="1" applyAlignment="1" applyProtection="1">
      <alignment horizontal="center" vertical="center" wrapText="1"/>
      <protection locked="0"/>
    </xf>
    <xf numFmtId="0" fontId="22" fillId="3" borderId="2" xfId="0" applyFont="1" applyFill="1" applyBorder="1" applyAlignment="1">
      <alignment vertical="center" wrapText="1"/>
    </xf>
    <xf numFmtId="0" fontId="22" fillId="7" borderId="7" xfId="0" applyFont="1" applyFill="1" applyBorder="1" applyAlignment="1" applyProtection="1">
      <alignment vertical="center" wrapText="1"/>
      <protection locked="0"/>
    </xf>
    <xf numFmtId="0" fontId="22" fillId="3" borderId="0" xfId="0" applyFont="1" applyFill="1" applyBorder="1" applyAlignment="1"/>
    <xf numFmtId="0" fontId="22" fillId="3" borderId="0" xfId="0" applyFont="1" applyFill="1" applyBorder="1" applyAlignment="1" applyProtection="1">
      <alignment vertical="center" wrapText="1"/>
      <protection locked="0"/>
    </xf>
    <xf numFmtId="0" fontId="22" fillId="3" borderId="0" xfId="0" applyFont="1" applyFill="1" applyBorder="1" applyAlignment="1" applyProtection="1">
      <alignment horizontal="center" vertical="center" wrapText="1"/>
      <protection locked="0"/>
    </xf>
    <xf numFmtId="0" fontId="22" fillId="3" borderId="2" xfId="0" applyFont="1" applyFill="1" applyBorder="1" applyAlignment="1">
      <alignment horizontal="center"/>
    </xf>
    <xf numFmtId="0" fontId="22" fillId="3" borderId="2" xfId="0" applyFont="1" applyFill="1" applyBorder="1" applyAlignment="1">
      <alignment horizontal="center" vertical="center" wrapText="1"/>
    </xf>
    <xf numFmtId="0" fontId="27" fillId="6" borderId="9" xfId="0" applyFont="1" applyFill="1" applyBorder="1" applyAlignment="1">
      <alignment horizontal="left" vertical="center" wrapText="1"/>
    </xf>
    <xf numFmtId="0" fontId="13" fillId="6" borderId="9" xfId="0" applyFont="1" applyFill="1" applyBorder="1" applyAlignment="1">
      <alignment vertical="center"/>
    </xf>
    <xf numFmtId="0" fontId="22" fillId="6" borderId="10" xfId="0" applyFont="1" applyFill="1" applyBorder="1" applyAlignment="1">
      <alignment vertical="center"/>
    </xf>
    <xf numFmtId="0" fontId="22" fillId="3" borderId="7" xfId="0" applyFont="1" applyFill="1" applyBorder="1" applyAlignment="1">
      <alignment horizontal="center" vertical="center"/>
    </xf>
    <xf numFmtId="0" fontId="22" fillId="3" borderId="0" xfId="0" applyFont="1" applyFill="1" applyAlignment="1">
      <alignment horizontal="left" vertical="top" wrapText="1"/>
    </xf>
    <xf numFmtId="0" fontId="32" fillId="3" borderId="0" xfId="0" applyFont="1" applyFill="1" applyAlignment="1">
      <alignment horizontal="left"/>
    </xf>
    <xf numFmtId="0" fontId="22" fillId="3" borderId="0" xfId="0" applyFont="1" applyFill="1" applyBorder="1" applyAlignment="1">
      <alignment horizontal="left"/>
    </xf>
    <xf numFmtId="0" fontId="22" fillId="3" borderId="9" xfId="0" applyFont="1" applyFill="1" applyBorder="1" applyAlignment="1">
      <alignment horizontal="center" vertical="center" wrapText="1"/>
    </xf>
    <xf numFmtId="0" fontId="27" fillId="3" borderId="0" xfId="0" applyFont="1" applyFill="1" applyBorder="1" applyAlignment="1">
      <alignment horizontal="left" vertical="center" wrapText="1"/>
    </xf>
    <xf numFmtId="0" fontId="13" fillId="3" borderId="0" xfId="0" applyFont="1" applyFill="1" applyBorder="1" applyAlignment="1">
      <alignment vertical="center"/>
    </xf>
    <xf numFmtId="0" fontId="22" fillId="3" borderId="0" xfId="0" applyFont="1" applyFill="1" applyBorder="1" applyAlignment="1">
      <alignment vertical="center"/>
    </xf>
    <xf numFmtId="0" fontId="22" fillId="5" borderId="7" xfId="0" applyFont="1" applyFill="1" applyBorder="1" applyAlignment="1" applyProtection="1">
      <alignment horizontal="center" vertical="center" wrapText="1"/>
      <protection locked="0"/>
    </xf>
    <xf numFmtId="0" fontId="22" fillId="0" borderId="0" xfId="0" applyFont="1"/>
    <xf numFmtId="0" fontId="81" fillId="3" borderId="0" xfId="0" applyFont="1" applyFill="1" applyBorder="1" applyAlignment="1">
      <alignment horizontal="center" vertical="center" wrapText="1"/>
    </xf>
    <xf numFmtId="0" fontId="25" fillId="3" borderId="0" xfId="0" applyFont="1" applyFill="1" applyBorder="1" applyAlignment="1">
      <alignment vertical="center" wrapText="1"/>
    </xf>
    <xf numFmtId="0" fontId="5" fillId="3" borderId="0" xfId="0" applyFont="1" applyFill="1" applyBorder="1" applyAlignment="1">
      <alignment vertical="center" wrapText="1"/>
    </xf>
    <xf numFmtId="0" fontId="7" fillId="3" borderId="0" xfId="0" applyFont="1" applyFill="1" applyBorder="1" applyAlignment="1">
      <alignment vertical="center" wrapText="1"/>
    </xf>
    <xf numFmtId="0" fontId="13" fillId="3" borderId="0" xfId="0" applyFont="1" applyFill="1" applyBorder="1"/>
    <xf numFmtId="0" fontId="22" fillId="3" borderId="7" xfId="0" applyFont="1" applyFill="1" applyBorder="1" applyAlignment="1" applyProtection="1">
      <alignment horizontal="left" vertical="center" wrapText="1"/>
      <protection locked="0"/>
    </xf>
    <xf numFmtId="0" fontId="22" fillId="2" borderId="0" xfId="0" applyFont="1" applyFill="1" applyProtection="1">
      <protection locked="0"/>
    </xf>
    <xf numFmtId="0" fontId="26" fillId="3" borderId="0" xfId="0" applyFont="1" applyFill="1" applyBorder="1" applyAlignment="1" applyProtection="1">
      <alignment vertical="center" wrapText="1"/>
      <protection locked="0"/>
    </xf>
    <xf numFmtId="0" fontId="22" fillId="3" borderId="0" xfId="0" applyFont="1" applyFill="1" applyAlignment="1">
      <alignment horizontal="center"/>
    </xf>
    <xf numFmtId="0" fontId="26" fillId="0" borderId="20" xfId="0" applyFont="1" applyBorder="1" applyAlignment="1">
      <alignment horizontal="center" vertical="center" wrapText="1"/>
    </xf>
    <xf numFmtId="0" fontId="26" fillId="3" borderId="0" xfId="0" applyFont="1" applyFill="1" applyBorder="1" applyAlignment="1">
      <alignment horizontal="left" vertical="center" wrapText="1"/>
    </xf>
    <xf numFmtId="0" fontId="22" fillId="3" borderId="0" xfId="0" applyFont="1" applyFill="1" applyBorder="1" applyAlignment="1">
      <alignment horizontal="center"/>
    </xf>
    <xf numFmtId="0" fontId="32" fillId="3" borderId="18" xfId="0" applyFont="1" applyFill="1" applyBorder="1" applyAlignment="1">
      <alignment vertical="center"/>
    </xf>
    <xf numFmtId="0" fontId="22" fillId="3" borderId="7" xfId="0" applyFont="1" applyFill="1" applyBorder="1" applyAlignment="1">
      <alignment horizontal="left" vertical="center"/>
    </xf>
    <xf numFmtId="0" fontId="22" fillId="3" borderId="7" xfId="0" applyFont="1" applyFill="1" applyBorder="1" applyAlignment="1" applyProtection="1">
      <alignment horizontal="left" vertical="center"/>
      <protection locked="0"/>
    </xf>
    <xf numFmtId="0" fontId="22" fillId="5" borderId="7" xfId="0" applyFont="1" applyFill="1" applyBorder="1" applyAlignment="1" applyProtection="1">
      <alignment horizontal="left" vertical="center" wrapText="1"/>
      <protection locked="0"/>
    </xf>
    <xf numFmtId="0" fontId="37" fillId="3" borderId="0" xfId="0" applyFont="1" applyFill="1" applyBorder="1" applyAlignment="1">
      <alignment horizontal="center" vertical="center"/>
    </xf>
    <xf numFmtId="0" fontId="22" fillId="0" borderId="7" xfId="0" applyFont="1" applyBorder="1" applyAlignment="1">
      <alignment vertical="center" wrapText="1"/>
    </xf>
    <xf numFmtId="0" fontId="22" fillId="3" borderId="7" xfId="0" applyFont="1" applyFill="1" applyBorder="1" applyAlignment="1" applyProtection="1">
      <alignment vertical="center" wrapText="1"/>
      <protection locked="0"/>
    </xf>
    <xf numFmtId="0" fontId="26" fillId="7" borderId="18" xfId="0" applyFont="1" applyFill="1" applyBorder="1" applyAlignment="1" applyProtection="1">
      <alignment horizontal="center" vertical="center" wrapText="1"/>
      <protection locked="0"/>
    </xf>
    <xf numFmtId="0" fontId="27" fillId="3" borderId="5" xfId="0" applyFont="1" applyFill="1" applyBorder="1" applyAlignment="1">
      <alignment horizontal="left" vertical="center" wrapText="1"/>
    </xf>
    <xf numFmtId="0" fontId="26" fillId="8" borderId="8" xfId="0" applyFont="1" applyFill="1" applyBorder="1" applyAlignment="1">
      <alignment vertical="center" wrapText="1"/>
    </xf>
    <xf numFmtId="0" fontId="22" fillId="3" borderId="0" xfId="0" applyFont="1" applyFill="1" applyBorder="1" applyAlignment="1">
      <alignment horizontal="center" vertical="center" wrapText="1"/>
    </xf>
    <xf numFmtId="0" fontId="12" fillId="3" borderId="0" xfId="0" applyFont="1" applyFill="1" applyBorder="1" applyAlignment="1">
      <alignment horizontal="left" vertical="center" wrapText="1" indent="3"/>
    </xf>
    <xf numFmtId="0" fontId="32" fillId="3" borderId="0" xfId="0" applyFont="1" applyFill="1" applyBorder="1" applyAlignment="1">
      <alignment horizontal="center" vertical="center"/>
    </xf>
    <xf numFmtId="0" fontId="26" fillId="0" borderId="5" xfId="0" applyFont="1" applyBorder="1" applyAlignment="1">
      <alignment horizontal="center" vertical="center" wrapText="1"/>
    </xf>
    <xf numFmtId="0" fontId="87" fillId="3" borderId="0" xfId="0" applyFont="1" applyFill="1" applyBorder="1" applyAlignment="1">
      <alignment vertical="center" wrapText="1"/>
    </xf>
    <xf numFmtId="0" fontId="88" fillId="3" borderId="0" xfId="0" applyFont="1" applyFill="1" applyBorder="1" applyAlignment="1">
      <alignment vertical="center" wrapText="1"/>
    </xf>
    <xf numFmtId="0" fontId="22" fillId="5" borderId="7" xfId="0" applyFont="1" applyFill="1" applyBorder="1" applyAlignment="1" applyProtection="1">
      <alignment vertical="center" wrapText="1"/>
      <protection locked="0"/>
    </xf>
    <xf numFmtId="0" fontId="88" fillId="3" borderId="0" xfId="0" applyFont="1" applyFill="1" applyBorder="1" applyAlignment="1" applyProtection="1">
      <alignment vertical="center" wrapText="1"/>
      <protection locked="0"/>
    </xf>
    <xf numFmtId="0" fontId="13" fillId="0" borderId="0" xfId="0" applyFont="1" applyAlignment="1" applyProtection="1">
      <alignment wrapText="1"/>
      <protection locked="0"/>
    </xf>
    <xf numFmtId="0" fontId="91" fillId="0" borderId="7" xfId="0" applyFont="1" applyBorder="1" applyAlignment="1">
      <alignment horizontal="center" vertical="center" wrapText="1"/>
    </xf>
    <xf numFmtId="0" fontId="93" fillId="0" borderId="7" xfId="0" applyFont="1" applyBorder="1" applyAlignment="1">
      <alignment horizontal="center" vertical="center" wrapText="1"/>
    </xf>
    <xf numFmtId="0" fontId="94" fillId="0" borderId="7" xfId="0" applyFont="1" applyBorder="1" applyAlignment="1">
      <alignment horizontal="center" vertical="center" wrapText="1"/>
    </xf>
    <xf numFmtId="0" fontId="22" fillId="3" borderId="7" xfId="0" applyFont="1" applyFill="1" applyBorder="1" applyAlignment="1">
      <alignment horizontal="center" vertical="center" wrapText="1"/>
    </xf>
    <xf numFmtId="0" fontId="26" fillId="0" borderId="0" xfId="0" applyFont="1" applyFill="1" applyBorder="1" applyAlignment="1">
      <alignment vertical="center" wrapText="1"/>
    </xf>
    <xf numFmtId="0" fontId="22" fillId="3" borderId="5" xfId="0" applyFont="1" applyFill="1" applyBorder="1"/>
    <xf numFmtId="0" fontId="26" fillId="7" borderId="8" xfId="0" applyFont="1" applyFill="1" applyBorder="1" applyAlignment="1" applyProtection="1">
      <alignment vertical="center" wrapText="1"/>
      <protection locked="0"/>
    </xf>
    <xf numFmtId="0" fontId="26" fillId="8" borderId="7" xfId="0" applyFont="1" applyFill="1" applyBorder="1" applyAlignment="1">
      <alignment horizontal="left" vertical="center" wrapText="1"/>
    </xf>
    <xf numFmtId="0" fontId="22" fillId="9" borderId="7" xfId="0" applyFont="1" applyFill="1" applyBorder="1" applyAlignment="1">
      <alignment vertical="center" wrapText="1"/>
    </xf>
    <xf numFmtId="0" fontId="22" fillId="5" borderId="7" xfId="0" applyFont="1" applyFill="1" applyBorder="1" applyAlignment="1" applyProtection="1">
      <alignment horizontal="center"/>
      <protection locked="0"/>
    </xf>
    <xf numFmtId="0" fontId="26" fillId="7" borderId="8" xfId="0" applyFont="1" applyFill="1" applyBorder="1" applyAlignment="1" applyProtection="1">
      <alignment horizontal="left" vertical="center" wrapText="1"/>
      <protection locked="0"/>
    </xf>
    <xf numFmtId="0" fontId="22" fillId="3" borderId="0" xfId="0" applyFont="1" applyFill="1" applyAlignment="1">
      <alignment horizontal="left" wrapText="1"/>
    </xf>
    <xf numFmtId="0" fontId="26" fillId="0" borderId="0" xfId="0" applyFont="1" applyBorder="1" applyAlignment="1">
      <alignment horizontal="center" vertical="center" wrapText="1"/>
    </xf>
    <xf numFmtId="0" fontId="26" fillId="7" borderId="10" xfId="0" applyFont="1" applyFill="1" applyBorder="1" applyAlignment="1" applyProtection="1">
      <alignment vertical="center" wrapText="1"/>
      <protection locked="0"/>
    </xf>
    <xf numFmtId="0" fontId="32" fillId="3" borderId="7" xfId="0" applyFont="1" applyFill="1" applyBorder="1" applyAlignment="1">
      <alignment horizontal="center" wrapText="1"/>
    </xf>
    <xf numFmtId="0" fontId="26" fillId="0" borderId="20" xfId="0" applyFont="1" applyBorder="1" applyAlignment="1">
      <alignment vertical="center" wrapText="1"/>
    </xf>
    <xf numFmtId="0" fontId="0" fillId="0" borderId="0" xfId="0" applyFill="1" applyAlignment="1">
      <alignment horizontal="center"/>
    </xf>
    <xf numFmtId="0" fontId="61" fillId="3" borderId="0" xfId="0" applyFont="1" applyFill="1" applyAlignment="1">
      <alignment vertical="center" wrapText="1"/>
    </xf>
    <xf numFmtId="0" fontId="88" fillId="3" borderId="0" xfId="0" applyFont="1" applyFill="1" applyAlignment="1">
      <alignment horizontal="center"/>
    </xf>
    <xf numFmtId="0" fontId="106" fillId="3" borderId="0" xfId="0" applyFont="1" applyFill="1" applyAlignment="1">
      <alignment horizontal="center"/>
    </xf>
    <xf numFmtId="0" fontId="26" fillId="5" borderId="7" xfId="0" applyFont="1" applyFill="1" applyBorder="1" applyAlignment="1" applyProtection="1">
      <alignment horizontal="center" vertical="center" wrapText="1"/>
      <protection locked="0"/>
    </xf>
    <xf numFmtId="0" fontId="0" fillId="3" borderId="0" xfId="0" applyFill="1" applyAlignment="1">
      <alignment horizontal="left" vertical="center" wrapText="1"/>
    </xf>
    <xf numFmtId="0" fontId="0" fillId="2" borderId="0" xfId="0" applyFill="1" applyAlignment="1">
      <alignment horizontal="left" wrapText="1"/>
    </xf>
    <xf numFmtId="0" fontId="1" fillId="3" borderId="0" xfId="0" applyFont="1" applyFill="1" applyAlignment="1">
      <alignment horizontal="left" wrapText="1"/>
    </xf>
    <xf numFmtId="0" fontId="0" fillId="3" borderId="0" xfId="0" applyFill="1" applyAlignment="1">
      <alignment horizontal="left" wrapText="1"/>
    </xf>
    <xf numFmtId="0" fontId="65" fillId="3" borderId="0" xfId="0" applyFont="1" applyFill="1" applyAlignment="1">
      <alignment horizontal="left" wrapText="1"/>
    </xf>
    <xf numFmtId="0" fontId="1" fillId="6" borderId="8" xfId="0" applyFont="1" applyFill="1" applyBorder="1"/>
    <xf numFmtId="0" fontId="1" fillId="6" borderId="10" xfId="0" applyFont="1" applyFill="1" applyBorder="1"/>
    <xf numFmtId="0" fontId="1" fillId="6" borderId="8" xfId="0" applyFont="1" applyFill="1" applyBorder="1" applyAlignment="1">
      <alignment wrapText="1"/>
    </xf>
    <xf numFmtId="0" fontId="1" fillId="6" borderId="10" xfId="0" applyFont="1" applyFill="1" applyBorder="1" applyAlignment="1">
      <alignment wrapText="1"/>
    </xf>
    <xf numFmtId="0" fontId="69" fillId="0" borderId="8" xfId="0" applyFont="1" applyFill="1" applyBorder="1" applyAlignment="1">
      <alignment horizontal="left" vertical="center"/>
    </xf>
    <xf numFmtId="0" fontId="69" fillId="0" borderId="10" xfId="0" applyFont="1" applyFill="1" applyBorder="1" applyAlignment="1">
      <alignment horizontal="left" vertical="center"/>
    </xf>
    <xf numFmtId="0" fontId="18" fillId="3" borderId="5" xfId="0" applyFont="1" applyFill="1" applyBorder="1" applyAlignment="1" applyProtection="1">
      <alignment vertical="center" wrapText="1"/>
      <protection locked="0"/>
    </xf>
    <xf numFmtId="0" fontId="12" fillId="0" borderId="7" xfId="0" applyFont="1" applyBorder="1" applyAlignment="1">
      <alignment horizontal="center" vertical="center" wrapText="1"/>
    </xf>
    <xf numFmtId="0" fontId="22" fillId="7" borderId="7" xfId="0" applyFont="1" applyFill="1" applyBorder="1" applyAlignment="1" applyProtection="1">
      <alignment horizontal="center" vertical="center" wrapText="1"/>
      <protection locked="0"/>
    </xf>
    <xf numFmtId="0" fontId="26" fillId="7" borderId="7" xfId="0" applyFont="1" applyFill="1" applyBorder="1" applyAlignment="1" applyProtection="1">
      <alignment horizontal="center" vertical="center" wrapText="1"/>
      <protection locked="0"/>
    </xf>
    <xf numFmtId="0" fontId="32" fillId="3" borderId="0" xfId="0" applyFont="1" applyFill="1" applyAlignment="1">
      <alignment horizontal="left" wrapText="1"/>
    </xf>
    <xf numFmtId="0" fontId="21" fillId="7" borderId="7" xfId="0" applyFont="1" applyFill="1" applyBorder="1" applyAlignment="1" applyProtection="1">
      <alignment vertical="center" wrapText="1"/>
      <protection locked="0"/>
    </xf>
    <xf numFmtId="0" fontId="1" fillId="3" borderId="0" xfId="0" applyFont="1" applyFill="1" applyAlignment="1">
      <alignment horizontal="center"/>
    </xf>
    <xf numFmtId="0" fontId="109" fillId="7" borderId="7" xfId="0" applyFont="1" applyFill="1" applyBorder="1" applyAlignment="1" applyProtection="1">
      <alignment horizontal="center" vertical="center" wrapText="1"/>
      <protection locked="0"/>
    </xf>
    <xf numFmtId="0" fontId="109" fillId="7" borderId="7" xfId="0" applyFont="1" applyFill="1" applyBorder="1" applyAlignment="1" applyProtection="1">
      <alignment vertical="center" wrapText="1"/>
      <protection locked="0"/>
    </xf>
    <xf numFmtId="0" fontId="21" fillId="0" borderId="7" xfId="0" applyFont="1" applyFill="1" applyBorder="1" applyAlignment="1" applyProtection="1">
      <alignment horizontal="center" vertical="center" wrapText="1"/>
      <protection locked="0"/>
    </xf>
    <xf numFmtId="0" fontId="34" fillId="3" borderId="0" xfId="0" applyFont="1" applyFill="1"/>
    <xf numFmtId="0" fontId="1" fillId="6" borderId="8" xfId="0" applyFont="1" applyFill="1" applyBorder="1" applyAlignment="1">
      <alignment horizontal="left" vertical="center" wrapText="1"/>
    </xf>
    <xf numFmtId="0" fontId="1" fillId="6" borderId="9" xfId="0" applyFont="1" applyFill="1" applyBorder="1" applyAlignment="1">
      <alignment horizontal="left" vertical="center" wrapText="1"/>
    </xf>
    <xf numFmtId="0" fontId="1" fillId="6" borderId="10" xfId="0" applyFont="1" applyFill="1" applyBorder="1" applyAlignment="1">
      <alignment horizontal="left" vertical="center" wrapText="1"/>
    </xf>
    <xf numFmtId="0" fontId="12" fillId="0" borderId="5" xfId="0" applyFont="1" applyBorder="1" applyAlignment="1">
      <alignment horizontal="left" vertical="center" wrapText="1"/>
    </xf>
    <xf numFmtId="0" fontId="19" fillId="7" borderId="8" xfId="0" applyFont="1" applyFill="1" applyBorder="1" applyAlignment="1" applyProtection="1">
      <alignment horizontal="left" vertical="center" wrapText="1"/>
      <protection locked="0"/>
    </xf>
    <xf numFmtId="0" fontId="19" fillId="7" borderId="9" xfId="0" applyFont="1" applyFill="1" applyBorder="1" applyAlignment="1" applyProtection="1">
      <alignment horizontal="left" vertical="center" wrapText="1"/>
      <protection locked="0"/>
    </xf>
    <xf numFmtId="0" fontId="19" fillId="7" borderId="10" xfId="0" applyFont="1" applyFill="1" applyBorder="1" applyAlignment="1" applyProtection="1">
      <alignment horizontal="left" vertical="center" wrapText="1"/>
      <protection locked="0"/>
    </xf>
    <xf numFmtId="0" fontId="29" fillId="3" borderId="0" xfId="0" applyFont="1" applyFill="1" applyBorder="1" applyAlignment="1">
      <alignment horizontal="left" vertical="center" wrapText="1"/>
    </xf>
    <xf numFmtId="0" fontId="8" fillId="5" borderId="8"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26" fillId="3" borderId="8" xfId="0" applyFont="1" applyFill="1" applyBorder="1" applyAlignment="1">
      <alignment horizontal="left" vertical="top" wrapText="1"/>
    </xf>
    <xf numFmtId="0" fontId="26" fillId="3" borderId="9" xfId="0" applyFont="1" applyFill="1" applyBorder="1" applyAlignment="1">
      <alignment horizontal="left" vertical="top" wrapText="1"/>
    </xf>
    <xf numFmtId="0" fontId="26" fillId="3" borderId="10" xfId="0" applyFont="1" applyFill="1" applyBorder="1" applyAlignment="1">
      <alignment horizontal="left" vertical="top" wrapText="1"/>
    </xf>
    <xf numFmtId="0" fontId="19" fillId="3" borderId="0" xfId="0" applyFont="1" applyFill="1" applyBorder="1" applyAlignment="1">
      <alignment horizontal="left" vertical="top" wrapText="1"/>
    </xf>
    <xf numFmtId="0" fontId="18" fillId="3" borderId="0" xfId="0" applyFont="1" applyFill="1" applyBorder="1" applyAlignment="1">
      <alignment horizontal="left" vertical="center" wrapText="1"/>
    </xf>
    <xf numFmtId="0" fontId="20" fillId="0" borderId="7" xfId="0" applyFont="1" applyBorder="1" applyAlignment="1">
      <alignment horizontal="center" vertical="center" wrapText="1"/>
    </xf>
    <xf numFmtId="0" fontId="21" fillId="7" borderId="7" xfId="0" applyFont="1" applyFill="1" applyBorder="1" applyAlignment="1" applyProtection="1">
      <alignment horizontal="center" vertical="center" wrapText="1"/>
      <protection locked="0"/>
    </xf>
    <xf numFmtId="0" fontId="20" fillId="0" borderId="0" xfId="0" applyFont="1" applyBorder="1" applyAlignment="1">
      <alignment horizontal="left" vertical="center" wrapText="1"/>
    </xf>
    <xf numFmtId="0" fontId="12" fillId="0" borderId="0" xfId="0" applyFont="1" applyBorder="1" applyAlignment="1">
      <alignment horizontal="left" vertical="center" wrapText="1"/>
    </xf>
    <xf numFmtId="0" fontId="19" fillId="7" borderId="1"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11" xfId="0" applyFont="1" applyFill="1" applyBorder="1" applyAlignment="1" applyProtection="1">
      <alignment horizontal="center" vertical="center" wrapText="1"/>
      <protection locked="0"/>
    </xf>
    <xf numFmtId="0" fontId="19" fillId="7" borderId="4" xfId="0" applyFont="1" applyFill="1" applyBorder="1" applyAlignment="1" applyProtection="1">
      <alignment horizontal="center" vertical="center" wrapText="1"/>
      <protection locked="0"/>
    </xf>
    <xf numFmtId="0" fontId="19" fillId="7" borderId="5" xfId="0" applyFont="1" applyFill="1" applyBorder="1" applyAlignment="1" applyProtection="1">
      <alignment horizontal="center" vertical="center" wrapText="1"/>
      <protection locked="0"/>
    </xf>
    <xf numFmtId="0" fontId="19" fillId="7" borderId="19" xfId="0" applyFont="1" applyFill="1" applyBorder="1" applyAlignment="1" applyProtection="1">
      <alignment horizontal="center" vertical="center" wrapText="1"/>
      <protection locked="0"/>
    </xf>
    <xf numFmtId="0" fontId="22" fillId="7" borderId="7" xfId="0" applyFont="1" applyFill="1" applyBorder="1" applyAlignment="1" applyProtection="1">
      <alignment horizontal="center" vertical="center" wrapText="1"/>
      <protection locked="0"/>
    </xf>
    <xf numFmtId="0" fontId="24" fillId="3" borderId="0" xfId="1" applyFont="1" applyFill="1" applyBorder="1" applyAlignment="1">
      <alignment horizontal="left" vertical="top" wrapText="1" indent="3"/>
    </xf>
    <xf numFmtId="0" fontId="26" fillId="3" borderId="0" xfId="0" applyFont="1" applyFill="1" applyBorder="1" applyAlignment="1">
      <alignment horizontal="left" vertical="top"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3" fillId="4" borderId="16" xfId="0" applyFont="1" applyFill="1" applyBorder="1" applyAlignment="1" applyProtection="1">
      <alignment horizontal="center"/>
      <protection locked="0"/>
    </xf>
    <xf numFmtId="0" fontId="13" fillId="4" borderId="17" xfId="0" applyFont="1" applyFill="1" applyBorder="1" applyAlignment="1" applyProtection="1">
      <alignment horizontal="center"/>
      <protection locked="0"/>
    </xf>
    <xf numFmtId="0" fontId="5" fillId="3" borderId="1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7" fillId="3" borderId="24" xfId="0" applyFont="1" applyFill="1" applyBorder="1" applyAlignment="1">
      <alignment horizontal="left" vertical="center" wrapText="1"/>
    </xf>
    <xf numFmtId="0" fontId="7" fillId="3" borderId="25"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7" fillId="3" borderId="15" xfId="0" applyFont="1" applyFill="1" applyBorder="1" applyAlignment="1">
      <alignment horizontal="left" vertical="center" wrapText="1"/>
    </xf>
    <xf numFmtId="0" fontId="13" fillId="4" borderId="24" xfId="0" applyFont="1" applyFill="1" applyBorder="1" applyAlignment="1" applyProtection="1">
      <alignment horizontal="left"/>
      <protection locked="0"/>
    </xf>
    <xf numFmtId="0" fontId="13" fillId="4" borderId="25" xfId="0" applyFont="1" applyFill="1" applyBorder="1" applyAlignment="1" applyProtection="1">
      <alignment horizontal="left"/>
      <protection locked="0"/>
    </xf>
    <xf numFmtId="0" fontId="0" fillId="7" borderId="1" xfId="0" applyFill="1" applyBorder="1" applyAlignment="1" applyProtection="1">
      <alignment horizontal="left" vertical="top"/>
      <protection locked="0"/>
    </xf>
    <xf numFmtId="0" fontId="0" fillId="7" borderId="2" xfId="0" applyFill="1" applyBorder="1" applyAlignment="1" applyProtection="1">
      <alignment horizontal="left" vertical="top"/>
      <protection locked="0"/>
    </xf>
    <xf numFmtId="0" fontId="0" fillId="7" borderId="11" xfId="0" applyFill="1" applyBorder="1" applyAlignment="1" applyProtection="1">
      <alignment horizontal="left" vertical="top"/>
      <protection locked="0"/>
    </xf>
    <xf numFmtId="0" fontId="0" fillId="7" borderId="22" xfId="0" applyFill="1" applyBorder="1" applyAlignment="1" applyProtection="1">
      <alignment horizontal="left" vertical="top"/>
      <protection locked="0"/>
    </xf>
    <xf numFmtId="0" fontId="0" fillId="7" borderId="0" xfId="0" applyFill="1" applyBorder="1" applyAlignment="1" applyProtection="1">
      <alignment horizontal="left" vertical="top"/>
      <protection locked="0"/>
    </xf>
    <xf numFmtId="0" fontId="0" fillId="7" borderId="23" xfId="0" applyFill="1" applyBorder="1" applyAlignment="1" applyProtection="1">
      <alignment horizontal="left" vertical="top"/>
      <protection locked="0"/>
    </xf>
    <xf numFmtId="0" fontId="0" fillId="7" borderId="4" xfId="0" applyFill="1" applyBorder="1" applyAlignment="1" applyProtection="1">
      <alignment horizontal="left" vertical="top"/>
      <protection locked="0"/>
    </xf>
    <xf numFmtId="0" fontId="0" fillId="7" borderId="5" xfId="0" applyFill="1" applyBorder="1" applyAlignment="1" applyProtection="1">
      <alignment horizontal="left" vertical="top"/>
      <protection locked="0"/>
    </xf>
    <xf numFmtId="0" fontId="0" fillId="7" borderId="19" xfId="0" applyFill="1" applyBorder="1" applyAlignment="1" applyProtection="1">
      <alignment horizontal="left" vertical="top"/>
      <protection locked="0"/>
    </xf>
    <xf numFmtId="0" fontId="18" fillId="3" borderId="0" xfId="0" applyFont="1" applyFill="1" applyBorder="1" applyAlignment="1">
      <alignment horizontal="left" vertical="top" wrapText="1"/>
    </xf>
    <xf numFmtId="0" fontId="22" fillId="3" borderId="1" xfId="0" applyFont="1" applyFill="1" applyBorder="1" applyAlignment="1">
      <alignment horizontal="left" vertical="top" wrapText="1"/>
    </xf>
    <xf numFmtId="0" fontId="22" fillId="3" borderId="2"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22"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23" xfId="0" applyFont="1" applyFill="1" applyBorder="1" applyAlignment="1">
      <alignment horizontal="left" vertical="top" wrapText="1"/>
    </xf>
    <xf numFmtId="0" fontId="21" fillId="3" borderId="0" xfId="0" applyFont="1" applyFill="1" applyAlignment="1">
      <alignment horizontal="left" vertical="top" wrapText="1"/>
    </xf>
    <xf numFmtId="0" fontId="20" fillId="3" borderId="8" xfId="0" applyFont="1" applyFill="1" applyBorder="1" applyAlignment="1" applyProtection="1">
      <alignment horizontal="left" vertical="top" wrapText="1"/>
      <protection locked="0"/>
    </xf>
    <xf numFmtId="0" fontId="20" fillId="3" borderId="9" xfId="0" applyFont="1" applyFill="1" applyBorder="1" applyAlignment="1" applyProtection="1">
      <alignment horizontal="left" vertical="top" wrapText="1"/>
      <protection locked="0"/>
    </xf>
    <xf numFmtId="0" fontId="20" fillId="3" borderId="10" xfId="0" applyFont="1" applyFill="1" applyBorder="1" applyAlignment="1" applyProtection="1">
      <alignment horizontal="left" vertical="top" wrapText="1"/>
      <protection locked="0"/>
    </xf>
    <xf numFmtId="0" fontId="20" fillId="3" borderId="4" xfId="0" applyFont="1" applyFill="1" applyBorder="1" applyAlignment="1">
      <alignment horizontal="left" vertical="top" wrapText="1"/>
    </xf>
    <xf numFmtId="0" fontId="21" fillId="3" borderId="5" xfId="0" applyFont="1" applyFill="1" applyBorder="1" applyAlignment="1">
      <alignment horizontal="left" vertical="top" wrapText="1"/>
    </xf>
    <xf numFmtId="0" fontId="21" fillId="3" borderId="19" xfId="0" applyFont="1" applyFill="1" applyBorder="1" applyAlignment="1">
      <alignment horizontal="left" vertical="top" wrapText="1"/>
    </xf>
    <xf numFmtId="0" fontId="19" fillId="7" borderId="8" xfId="0" applyFont="1" applyFill="1" applyBorder="1" applyAlignment="1" applyProtection="1">
      <alignment horizontal="center" vertical="center" wrapText="1"/>
      <protection locked="0"/>
    </xf>
    <xf numFmtId="0" fontId="19" fillId="7" borderId="9"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0" borderId="7" xfId="0" applyFont="1" applyBorder="1" applyAlignment="1">
      <alignment horizontal="left" vertical="center" wrapText="1"/>
    </xf>
    <xf numFmtId="0" fontId="19" fillId="7" borderId="7" xfId="0" applyFont="1" applyFill="1" applyBorder="1" applyAlignment="1" applyProtection="1">
      <alignment horizontal="left" vertical="center" wrapText="1"/>
      <protection locked="0"/>
    </xf>
    <xf numFmtId="0" fontId="32" fillId="3" borderId="0" xfId="0" applyFont="1" applyFill="1" applyBorder="1" applyAlignment="1">
      <alignment horizontal="center" vertical="top" wrapText="1"/>
    </xf>
    <xf numFmtId="0" fontId="26" fillId="3" borderId="5" xfId="0" applyFont="1" applyFill="1" applyBorder="1" applyAlignment="1">
      <alignment horizontal="left" vertical="center" wrapText="1"/>
    </xf>
    <xf numFmtId="0" fontId="28" fillId="3"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26" fillId="7" borderId="7" xfId="0" applyFont="1" applyFill="1" applyBorder="1" applyAlignment="1" applyProtection="1">
      <alignment horizontal="center" vertical="center" wrapText="1"/>
      <protection locked="0"/>
    </xf>
    <xf numFmtId="0" fontId="22" fillId="5" borderId="7" xfId="0" applyFont="1" applyFill="1" applyBorder="1" applyAlignment="1" applyProtection="1">
      <alignment horizontal="center"/>
      <protection locked="0"/>
    </xf>
    <xf numFmtId="0" fontId="26" fillId="5" borderId="8" xfId="0" applyFont="1" applyFill="1" applyBorder="1" applyAlignment="1" applyProtection="1">
      <alignment horizontal="center" vertical="center" wrapText="1"/>
      <protection locked="0"/>
    </xf>
    <xf numFmtId="0" fontId="26" fillId="5" borderId="9" xfId="0" applyFont="1" applyFill="1" applyBorder="1" applyAlignment="1" applyProtection="1">
      <alignment horizontal="center" vertical="center" wrapText="1"/>
      <protection locked="0"/>
    </xf>
    <xf numFmtId="0" fontId="26" fillId="5" borderId="10" xfId="0" applyFont="1" applyFill="1" applyBorder="1" applyAlignment="1" applyProtection="1">
      <alignment horizontal="center" vertical="center" wrapText="1"/>
      <protection locked="0"/>
    </xf>
    <xf numFmtId="0" fontId="32" fillId="3" borderId="7" xfId="0" applyFont="1" applyFill="1" applyBorder="1" applyAlignment="1">
      <alignment horizontal="left" wrapText="1"/>
    </xf>
    <xf numFmtId="0" fontId="32" fillId="3" borderId="8" xfId="0" applyFont="1" applyFill="1" applyBorder="1" applyAlignment="1">
      <alignment horizontal="center" vertical="center"/>
    </xf>
    <xf numFmtId="0" fontId="32" fillId="3" borderId="10" xfId="0" applyFont="1" applyFill="1" applyBorder="1" applyAlignment="1">
      <alignment horizontal="center" vertical="center"/>
    </xf>
    <xf numFmtId="0" fontId="12" fillId="7" borderId="8" xfId="0" applyFont="1" applyFill="1" applyBorder="1" applyAlignment="1" applyProtection="1">
      <alignment horizontal="center" vertical="center" wrapText="1"/>
      <protection locked="0"/>
    </xf>
    <xf numFmtId="0" fontId="12" fillId="7" borderId="10" xfId="0" applyFont="1" applyFill="1" applyBorder="1" applyAlignment="1" applyProtection="1">
      <alignment horizontal="center" vertical="center" wrapText="1"/>
      <protection locked="0"/>
    </xf>
    <xf numFmtId="0" fontId="22" fillId="5" borderId="8" xfId="0" applyFont="1" applyFill="1" applyBorder="1" applyAlignment="1" applyProtection="1">
      <alignment horizontal="center"/>
      <protection locked="0"/>
    </xf>
    <xf numFmtId="0" fontId="22" fillId="5" borderId="9" xfId="0" applyFont="1" applyFill="1" applyBorder="1" applyAlignment="1" applyProtection="1">
      <alignment horizontal="center"/>
      <protection locked="0"/>
    </xf>
    <xf numFmtId="0" fontId="22" fillId="5" borderId="10" xfId="0" applyFont="1" applyFill="1" applyBorder="1" applyAlignment="1" applyProtection="1">
      <alignment horizontal="center"/>
      <protection locked="0"/>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2" fillId="3" borderId="7" xfId="0" applyFont="1" applyFill="1" applyBorder="1" applyAlignment="1">
      <alignment horizontal="left" vertical="center" wrapText="1"/>
    </xf>
    <xf numFmtId="0" fontId="22" fillId="3" borderId="7" xfId="0" applyFont="1" applyFill="1" applyBorder="1"/>
    <xf numFmtId="0" fontId="12" fillId="0" borderId="7" xfId="0" applyFont="1" applyBorder="1" applyAlignment="1">
      <alignment horizontal="left"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79" fillId="5" borderId="8" xfId="0" applyFont="1" applyFill="1" applyBorder="1" applyAlignment="1" applyProtection="1">
      <alignment horizontal="center" vertical="center"/>
      <protection locked="0"/>
    </xf>
    <xf numFmtId="0" fontId="79" fillId="5" borderId="10" xfId="0" applyFont="1" applyFill="1" applyBorder="1" applyAlignment="1" applyProtection="1">
      <alignment horizontal="center" vertical="center"/>
      <protection locked="0"/>
    </xf>
    <xf numFmtId="0" fontId="26" fillId="5" borderId="7" xfId="0" applyFont="1" applyFill="1" applyBorder="1" applyAlignment="1" applyProtection="1">
      <alignment vertical="center" wrapText="1"/>
      <protection locked="0"/>
    </xf>
    <xf numFmtId="0" fontId="26" fillId="3" borderId="8"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10" xfId="0" applyFont="1" applyFill="1" applyBorder="1" applyAlignment="1">
      <alignment horizontal="left" vertical="center" wrapText="1"/>
    </xf>
    <xf numFmtId="0" fontId="26" fillId="7" borderId="7" xfId="0" applyFont="1" applyFill="1" applyBorder="1" applyAlignment="1" applyProtection="1">
      <alignment vertical="center" wrapText="1"/>
      <protection locked="0"/>
    </xf>
    <xf numFmtId="0" fontId="12" fillId="0" borderId="5" xfId="0" applyFont="1" applyBorder="1" applyAlignment="1">
      <alignment horizontal="left" vertical="top" wrapText="1"/>
    </xf>
    <xf numFmtId="0" fontId="26" fillId="0" borderId="7" xfId="0" applyFont="1" applyBorder="1" applyAlignment="1">
      <alignment horizontal="left" vertical="top" wrapText="1"/>
    </xf>
    <xf numFmtId="0" fontId="26" fillId="5" borderId="8" xfId="0" applyFont="1" applyFill="1" applyBorder="1" applyAlignment="1" applyProtection="1">
      <alignment horizontal="left" vertical="center" wrapText="1"/>
      <protection locked="0"/>
    </xf>
    <xf numFmtId="0" fontId="26" fillId="5" borderId="10" xfId="0" applyFont="1" applyFill="1" applyBorder="1" applyAlignment="1" applyProtection="1">
      <alignment horizontal="left" vertical="center" wrapText="1"/>
      <protection locked="0"/>
    </xf>
    <xf numFmtId="0" fontId="26" fillId="7" borderId="8" xfId="0" applyFont="1" applyFill="1" applyBorder="1" applyAlignment="1" applyProtection="1">
      <alignment horizontal="left" vertical="center" wrapText="1"/>
      <protection locked="0"/>
    </xf>
    <xf numFmtId="0" fontId="26" fillId="7" borderId="10" xfId="0" applyFont="1" applyFill="1" applyBorder="1" applyAlignment="1" applyProtection="1">
      <alignment horizontal="left" vertical="center" wrapText="1"/>
      <protection locked="0"/>
    </xf>
    <xf numFmtId="0" fontId="26" fillId="3" borderId="7" xfId="0" applyFont="1" applyFill="1" applyBorder="1" applyAlignment="1">
      <alignment horizontal="left" vertical="center" wrapText="1"/>
    </xf>
    <xf numFmtId="0" fontId="75" fillId="3" borderId="0" xfId="0" applyFont="1" applyFill="1" applyBorder="1" applyAlignment="1">
      <alignment horizontal="left" vertical="center" wrapText="1"/>
    </xf>
    <xf numFmtId="0" fontId="32" fillId="0" borderId="0" xfId="0" applyFont="1" applyBorder="1" applyAlignment="1">
      <alignment horizontal="left" vertical="center"/>
    </xf>
    <xf numFmtId="0" fontId="26" fillId="7" borderId="8" xfId="0" applyFont="1" applyFill="1" applyBorder="1" applyAlignment="1" applyProtection="1">
      <alignment horizontal="center" vertical="center" wrapText="1"/>
      <protection locked="0"/>
    </xf>
    <xf numFmtId="0" fontId="26" fillId="7" borderId="9" xfId="0" applyFont="1" applyFill="1" applyBorder="1" applyAlignment="1" applyProtection="1">
      <alignment horizontal="center" vertical="center" wrapText="1"/>
      <protection locked="0"/>
    </xf>
    <xf numFmtId="0" fontId="26" fillId="7" borderId="10" xfId="0" applyFont="1" applyFill="1" applyBorder="1" applyAlignment="1" applyProtection="1">
      <alignment horizontal="center" vertical="center" wrapText="1"/>
      <protection locked="0"/>
    </xf>
    <xf numFmtId="0" fontId="12" fillId="0" borderId="8" xfId="0" applyFont="1" applyBorder="1" applyAlignment="1">
      <alignment horizontal="center" vertical="center" wrapText="1"/>
    </xf>
    <xf numFmtId="0" fontId="12" fillId="3" borderId="8"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27" fillId="6" borderId="7" xfId="0" applyFont="1" applyFill="1" applyBorder="1" applyAlignment="1">
      <alignment horizontal="left" vertical="top" wrapText="1"/>
    </xf>
    <xf numFmtId="0" fontId="12" fillId="0" borderId="7" xfId="0" applyFont="1" applyBorder="1" applyAlignment="1">
      <alignment horizontal="center" vertical="center" wrapText="1"/>
    </xf>
    <xf numFmtId="0" fontId="12" fillId="3" borderId="5" xfId="0" applyFont="1" applyFill="1" applyBorder="1" applyAlignment="1">
      <alignment horizontal="left" vertical="center" wrapText="1"/>
    </xf>
    <xf numFmtId="0" fontId="12" fillId="3" borderId="19" xfId="0" applyFont="1" applyFill="1" applyBorder="1" applyAlignment="1">
      <alignment horizontal="left" vertical="center" wrapText="1"/>
    </xf>
    <xf numFmtId="0" fontId="26" fillId="0" borderId="7" xfId="0" applyFont="1" applyBorder="1" applyAlignment="1">
      <alignment horizontal="center" vertical="center" wrapText="1"/>
    </xf>
    <xf numFmtId="0" fontId="37" fillId="7" borderId="8" xfId="0" applyFont="1" applyFill="1" applyBorder="1" applyAlignment="1" applyProtection="1">
      <alignment horizontal="center" vertical="center" wrapText="1"/>
      <protection locked="0"/>
    </xf>
    <xf numFmtId="0" fontId="37" fillId="7" borderId="10" xfId="0" applyFont="1" applyFill="1" applyBorder="1" applyAlignment="1" applyProtection="1">
      <alignment horizontal="center" vertical="center" wrapText="1"/>
      <protection locked="0"/>
    </xf>
    <xf numFmtId="0" fontId="26" fillId="3" borderId="5" xfId="0" applyFont="1" applyFill="1" applyBorder="1" applyAlignment="1">
      <alignment horizontal="left" vertical="top" wrapText="1"/>
    </xf>
    <xf numFmtId="0" fontId="32" fillId="0" borderId="5" xfId="0" applyFont="1" applyBorder="1" applyAlignment="1">
      <alignment horizontal="left" vertical="top" wrapText="1"/>
    </xf>
    <xf numFmtId="0" fontId="26" fillId="0" borderId="8" xfId="0" applyFont="1" applyBorder="1" applyAlignment="1">
      <alignment vertical="center" wrapText="1"/>
    </xf>
    <xf numFmtId="0" fontId="26" fillId="0" borderId="9" xfId="0" applyFont="1" applyBorder="1" applyAlignment="1">
      <alignment vertical="center" wrapText="1"/>
    </xf>
    <xf numFmtId="0" fontId="26" fillId="0" borderId="10" xfId="0" applyFont="1" applyBorder="1" applyAlignment="1">
      <alignment vertical="center" wrapText="1"/>
    </xf>
    <xf numFmtId="0" fontId="3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10" xfId="0" applyFont="1" applyBorder="1" applyAlignment="1">
      <alignment horizontal="left" vertical="center" wrapText="1"/>
    </xf>
    <xf numFmtId="0" fontId="22" fillId="3" borderId="8"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0" xfId="0" applyFont="1" applyFill="1" applyBorder="1" applyAlignment="1">
      <alignment horizontal="left" vertical="center"/>
    </xf>
    <xf numFmtId="0" fontId="22" fillId="3" borderId="8" xfId="0" applyFont="1" applyFill="1" applyBorder="1" applyAlignment="1" applyProtection="1">
      <alignment horizontal="left"/>
      <protection locked="0"/>
    </xf>
    <xf numFmtId="0" fontId="22" fillId="3" borderId="9" xfId="0" applyFont="1" applyFill="1" applyBorder="1" applyAlignment="1" applyProtection="1">
      <alignment horizontal="left"/>
      <protection locked="0"/>
    </xf>
    <xf numFmtId="0" fontId="22" fillId="3" borderId="10" xfId="0" applyFont="1" applyFill="1" applyBorder="1" applyAlignment="1" applyProtection="1">
      <alignment horizontal="left"/>
      <protection locked="0"/>
    </xf>
    <xf numFmtId="0" fontId="32" fillId="3" borderId="7" xfId="0" applyFont="1" applyFill="1" applyBorder="1" applyAlignment="1">
      <alignment horizontal="center"/>
    </xf>
    <xf numFmtId="0" fontId="32" fillId="3" borderId="5" xfId="0" applyFont="1" applyFill="1" applyBorder="1" applyAlignment="1">
      <alignment horizontal="left" wrapText="1"/>
    </xf>
    <xf numFmtId="0" fontId="32" fillId="3" borderId="8" xfId="0" applyFont="1" applyFill="1" applyBorder="1" applyAlignment="1">
      <alignment horizontal="center"/>
    </xf>
    <xf numFmtId="0" fontId="32" fillId="3" borderId="10" xfId="0" applyFont="1" applyFill="1" applyBorder="1" applyAlignment="1">
      <alignment horizontal="center"/>
    </xf>
    <xf numFmtId="0" fontId="12" fillId="0" borderId="1" xfId="0" applyFont="1" applyBorder="1" applyAlignment="1">
      <alignment horizontal="center" vertical="center" wrapText="1"/>
    </xf>
    <xf numFmtId="0" fontId="12" fillId="0" borderId="11" xfId="0" applyFont="1" applyBorder="1" applyAlignment="1">
      <alignment horizontal="center" vertical="center" wrapText="1"/>
    </xf>
    <xf numFmtId="0" fontId="26" fillId="0" borderId="7" xfId="0" applyFont="1" applyBorder="1" applyAlignment="1">
      <alignment vertical="center" wrapText="1"/>
    </xf>
    <xf numFmtId="0" fontId="32" fillId="0" borderId="7" xfId="0" applyFont="1" applyBorder="1" applyAlignment="1">
      <alignment horizontal="left" wrapText="1"/>
    </xf>
    <xf numFmtId="0" fontId="12" fillId="0" borderId="0" xfId="0" applyFont="1" applyBorder="1" applyAlignment="1">
      <alignment vertical="center" wrapText="1"/>
    </xf>
    <xf numFmtId="0" fontId="22" fillId="3" borderId="8" xfId="0" applyFont="1" applyFill="1" applyBorder="1" applyAlignment="1">
      <alignment horizontal="left"/>
    </xf>
    <xf numFmtId="0" fontId="22" fillId="3" borderId="9" xfId="0" applyFont="1" applyFill="1" applyBorder="1" applyAlignment="1">
      <alignment horizontal="left"/>
    </xf>
    <xf numFmtId="0" fontId="22" fillId="3" borderId="10" xfId="0" applyFont="1" applyFill="1" applyBorder="1" applyAlignment="1">
      <alignment horizontal="left"/>
    </xf>
    <xf numFmtId="0" fontId="26" fillId="7" borderId="9" xfId="0" applyFont="1" applyFill="1" applyBorder="1" applyAlignment="1" applyProtection="1">
      <alignment horizontal="left" vertical="center" wrapText="1"/>
      <protection locked="0"/>
    </xf>
    <xf numFmtId="0" fontId="22" fillId="3" borderId="18" xfId="0" applyFont="1" applyFill="1" applyBorder="1"/>
    <xf numFmtId="0" fontId="26" fillId="0" borderId="7" xfId="0" applyFont="1" applyBorder="1" applyAlignment="1">
      <alignment horizontal="left" vertical="center" wrapText="1"/>
    </xf>
    <xf numFmtId="0" fontId="32" fillId="3" borderId="0" xfId="0" applyFont="1" applyFill="1" applyAlignment="1">
      <alignment horizontal="left" vertical="center" wrapText="1"/>
    </xf>
    <xf numFmtId="0" fontId="26" fillId="0" borderId="8" xfId="0" applyFont="1" applyFill="1" applyBorder="1" applyAlignment="1" applyProtection="1">
      <alignment horizontal="left" vertical="center" wrapText="1"/>
      <protection locked="0"/>
    </xf>
    <xf numFmtId="0" fontId="26" fillId="0" borderId="9"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wrapText="1"/>
      <protection locked="0"/>
    </xf>
    <xf numFmtId="14" fontId="26" fillId="7" borderId="8" xfId="0" applyNumberFormat="1" applyFont="1" applyFill="1" applyBorder="1" applyAlignment="1" applyProtection="1">
      <alignment horizontal="center" vertical="center" wrapText="1"/>
      <protection locked="0"/>
    </xf>
    <xf numFmtId="14" fontId="26" fillId="7" borderId="10" xfId="0" applyNumberFormat="1" applyFont="1" applyFill="1" applyBorder="1" applyAlignment="1" applyProtection="1">
      <alignment horizontal="center" vertical="center" wrapText="1"/>
      <protection locked="0"/>
    </xf>
    <xf numFmtId="0" fontId="53" fillId="3" borderId="0" xfId="0" applyFont="1" applyFill="1" applyAlignment="1">
      <alignment horizontal="left" wrapText="1"/>
    </xf>
    <xf numFmtId="0" fontId="26" fillId="3" borderId="20" xfId="0" applyFont="1" applyFill="1" applyBorder="1" applyAlignment="1">
      <alignment horizontal="left" vertical="center" wrapText="1"/>
    </xf>
    <xf numFmtId="0" fontId="12" fillId="0" borderId="9" xfId="0" applyFont="1" applyBorder="1" applyAlignment="1">
      <alignment horizontal="left" vertical="center" wrapText="1"/>
    </xf>
    <xf numFmtId="0" fontId="26" fillId="3" borderId="7" xfId="0" applyFont="1" applyFill="1" applyBorder="1" applyAlignment="1" applyProtection="1">
      <alignment horizontal="left" vertical="center" wrapText="1"/>
      <protection locked="0"/>
    </xf>
    <xf numFmtId="0" fontId="22" fillId="5" borderId="8" xfId="0" applyFont="1" applyFill="1" applyBorder="1" applyAlignment="1" applyProtection="1">
      <alignment horizontal="center" vertical="center" wrapText="1"/>
      <protection locked="0"/>
    </xf>
    <xf numFmtId="0" fontId="22" fillId="5" borderId="10" xfId="0" applyFont="1" applyFill="1" applyBorder="1" applyAlignment="1" applyProtection="1">
      <alignment horizontal="center" vertical="center" wrapText="1"/>
      <protection locked="0"/>
    </xf>
    <xf numFmtId="0" fontId="22" fillId="7" borderId="8" xfId="0" applyFont="1" applyFill="1" applyBorder="1" applyAlignment="1" applyProtection="1">
      <alignment horizontal="center" vertical="center" wrapText="1"/>
      <protection locked="0"/>
    </xf>
    <xf numFmtId="0" fontId="22" fillId="7" borderId="10" xfId="0" applyFont="1" applyFill="1" applyBorder="1" applyAlignment="1" applyProtection="1">
      <alignment horizontal="center" vertical="center" wrapText="1"/>
      <protection locked="0"/>
    </xf>
    <xf numFmtId="20" fontId="22" fillId="7" borderId="8" xfId="0" applyNumberFormat="1" applyFont="1" applyFill="1" applyBorder="1" applyAlignment="1" applyProtection="1">
      <alignment horizontal="center" vertical="center" wrapText="1"/>
      <protection locked="0"/>
    </xf>
    <xf numFmtId="20" fontId="22" fillId="7" borderId="10" xfId="0" applyNumberFormat="1" applyFont="1" applyFill="1" applyBorder="1" applyAlignment="1" applyProtection="1">
      <alignment horizontal="center" vertical="center" wrapText="1"/>
      <protection locked="0"/>
    </xf>
    <xf numFmtId="0" fontId="22" fillId="5" borderId="8" xfId="0" applyFont="1" applyFill="1" applyBorder="1" applyAlignment="1" applyProtection="1">
      <protection locked="0"/>
    </xf>
    <xf numFmtId="0" fontId="22" fillId="5" borderId="10" xfId="0" applyFont="1" applyFill="1" applyBorder="1" applyAlignment="1" applyProtection="1">
      <protection locked="0"/>
    </xf>
    <xf numFmtId="0" fontId="32" fillId="0" borderId="8" xfId="0" applyFont="1" applyBorder="1" applyAlignment="1">
      <alignment horizontal="center" vertical="center" wrapText="1"/>
    </xf>
    <xf numFmtId="0" fontId="32" fillId="0" borderId="10" xfId="0" applyFont="1" applyBorder="1" applyAlignment="1">
      <alignment horizontal="center" vertical="center" wrapText="1"/>
    </xf>
    <xf numFmtId="0" fontId="22" fillId="7" borderId="9" xfId="0" applyFont="1" applyFill="1" applyBorder="1" applyAlignment="1" applyProtection="1">
      <alignment horizontal="center" vertical="center" wrapText="1"/>
      <protection locked="0"/>
    </xf>
    <xf numFmtId="0" fontId="22" fillId="7" borderId="8" xfId="0" applyFont="1" applyFill="1" applyBorder="1" applyAlignment="1" applyProtection="1">
      <alignment vertical="center" wrapText="1"/>
      <protection locked="0"/>
    </xf>
    <xf numFmtId="0" fontId="22" fillId="7" borderId="10" xfId="0" applyFont="1" applyFill="1" applyBorder="1" applyAlignment="1" applyProtection="1">
      <alignment vertical="center" wrapText="1"/>
      <protection locked="0"/>
    </xf>
    <xf numFmtId="0" fontId="32" fillId="3" borderId="8" xfId="0" applyFont="1" applyFill="1" applyBorder="1" applyAlignment="1">
      <alignment horizontal="center" vertical="center" wrapText="1"/>
    </xf>
    <xf numFmtId="0" fontId="32" fillId="3" borderId="10" xfId="0" applyFont="1" applyFill="1" applyBorder="1" applyAlignment="1">
      <alignment horizontal="center" vertical="center" wrapText="1"/>
    </xf>
    <xf numFmtId="0" fontId="22" fillId="7" borderId="9" xfId="0" applyFont="1" applyFill="1" applyBorder="1" applyAlignment="1" applyProtection="1">
      <alignment vertical="center" wrapText="1"/>
      <protection locked="0"/>
    </xf>
    <xf numFmtId="0" fontId="32" fillId="0" borderId="9" xfId="0" applyFont="1" applyBorder="1" applyAlignment="1">
      <alignment horizontal="center" vertical="center" wrapText="1"/>
    </xf>
    <xf numFmtId="0" fontId="22" fillId="3" borderId="5" xfId="0" applyFont="1" applyFill="1" applyBorder="1" applyAlignment="1">
      <alignment horizontal="left" vertical="top"/>
    </xf>
    <xf numFmtId="0" fontId="22" fillId="3" borderId="5" xfId="0" applyFont="1" applyFill="1" applyBorder="1" applyAlignment="1">
      <alignment horizontal="left" vertical="top" wrapText="1"/>
    </xf>
    <xf numFmtId="0" fontId="22" fillId="3" borderId="19" xfId="0" applyFont="1" applyFill="1" applyBorder="1" applyAlignment="1">
      <alignment horizontal="left" vertical="top" wrapText="1"/>
    </xf>
    <xf numFmtId="0" fontId="32" fillId="3" borderId="5" xfId="0" applyFont="1" applyFill="1" applyBorder="1" applyAlignment="1">
      <alignment horizontal="left" vertical="top" wrapText="1"/>
    </xf>
    <xf numFmtId="0" fontId="32" fillId="3" borderId="19" xfId="0" applyFont="1" applyFill="1" applyBorder="1" applyAlignment="1">
      <alignment horizontal="left" vertical="top" wrapText="1"/>
    </xf>
    <xf numFmtId="0" fontId="32" fillId="3" borderId="0" xfId="0" applyFont="1" applyFill="1" applyAlignment="1">
      <alignment horizontal="left"/>
    </xf>
    <xf numFmtId="0" fontId="22" fillId="3" borderId="8"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0" xfId="0" applyFont="1" applyFill="1" applyBorder="1" applyAlignment="1">
      <alignment horizontal="left" vertical="top" wrapText="1"/>
    </xf>
    <xf numFmtId="0" fontId="54" fillId="3" borderId="9" xfId="0" applyFont="1" applyFill="1" applyBorder="1" applyAlignment="1">
      <alignment horizontal="center" vertical="center"/>
    </xf>
    <xf numFmtId="0" fontId="54" fillId="3" borderId="10" xfId="0" applyFont="1" applyFill="1" applyBorder="1" applyAlignment="1">
      <alignment horizontal="center" vertical="center"/>
    </xf>
    <xf numFmtId="0" fontId="22" fillId="3" borderId="5" xfId="0" applyFont="1" applyFill="1" applyBorder="1" applyAlignment="1">
      <alignment horizontal="left" vertical="center" wrapText="1"/>
    </xf>
    <xf numFmtId="0" fontId="32" fillId="3" borderId="0" xfId="0" applyFont="1" applyFill="1" applyBorder="1" applyAlignment="1">
      <alignment horizontal="left" vertical="center" wrapText="1"/>
    </xf>
    <xf numFmtId="0" fontId="22" fillId="3" borderId="1" xfId="0" applyFont="1" applyFill="1" applyBorder="1" applyAlignment="1">
      <alignment horizontal="left" vertical="center" wrapText="1"/>
    </xf>
    <xf numFmtId="0" fontId="22" fillId="3" borderId="11" xfId="0" applyFont="1" applyFill="1" applyBorder="1" applyAlignment="1">
      <alignment horizontal="left" vertical="center" wrapText="1"/>
    </xf>
    <xf numFmtId="0" fontId="22" fillId="5" borderId="8" xfId="0" applyFont="1" applyFill="1" applyBorder="1" applyAlignment="1" applyProtection="1">
      <alignment horizontal="left" vertical="center"/>
      <protection locked="0"/>
    </xf>
    <xf numFmtId="0" fontId="22" fillId="5" borderId="9" xfId="0" applyFont="1" applyFill="1" applyBorder="1" applyAlignment="1" applyProtection="1">
      <alignment horizontal="left" vertical="center"/>
      <protection locked="0"/>
    </xf>
    <xf numFmtId="0" fontId="22" fillId="5" borderId="10" xfId="0" applyFont="1" applyFill="1" applyBorder="1" applyAlignment="1" applyProtection="1">
      <alignment horizontal="left" vertical="center"/>
      <protection locked="0"/>
    </xf>
    <xf numFmtId="0" fontId="32" fillId="3" borderId="8" xfId="0" applyFont="1" applyFill="1" applyBorder="1" applyAlignment="1">
      <alignment horizontal="left" vertical="center" wrapText="1"/>
    </xf>
    <xf numFmtId="0" fontId="32" fillId="3" borderId="9" xfId="0" applyFont="1" applyFill="1" applyBorder="1" applyAlignment="1">
      <alignment horizontal="left" vertical="center" wrapText="1"/>
    </xf>
    <xf numFmtId="0" fontId="32" fillId="3" borderId="10" xfId="0" applyFont="1" applyFill="1" applyBorder="1" applyAlignment="1">
      <alignment horizontal="left" vertical="center" wrapText="1"/>
    </xf>
    <xf numFmtId="0" fontId="22" fillId="5" borderId="8" xfId="0" applyFont="1" applyFill="1" applyBorder="1" applyAlignment="1" applyProtection="1">
      <alignment horizontal="center" vertical="top" wrapText="1"/>
      <protection locked="0"/>
    </xf>
    <xf numFmtId="0" fontId="22" fillId="5" borderId="9" xfId="0" applyFont="1" applyFill="1" applyBorder="1" applyAlignment="1" applyProtection="1">
      <alignment horizontal="center" vertical="top" wrapText="1"/>
      <protection locked="0"/>
    </xf>
    <xf numFmtId="0" fontId="22" fillId="5" borderId="10" xfId="0" applyFont="1" applyFill="1" applyBorder="1" applyAlignment="1" applyProtection="1">
      <alignment horizontal="center" vertical="top" wrapText="1"/>
      <protection locked="0"/>
    </xf>
    <xf numFmtId="0" fontId="22" fillId="3" borderId="8"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2" fillId="3" borderId="8" xfId="0" applyFont="1" applyFill="1" applyBorder="1" applyAlignment="1">
      <alignment vertical="center" wrapText="1"/>
    </xf>
    <xf numFmtId="0" fontId="22" fillId="3" borderId="9" xfId="0" applyFont="1" applyFill="1" applyBorder="1" applyAlignment="1">
      <alignment vertical="center" wrapText="1"/>
    </xf>
    <xf numFmtId="0" fontId="22" fillId="3" borderId="10" xfId="0" applyFont="1" applyFill="1" applyBorder="1" applyAlignment="1">
      <alignment vertical="center" wrapText="1"/>
    </xf>
    <xf numFmtId="0" fontId="22" fillId="5" borderId="9" xfId="0" applyFont="1" applyFill="1" applyBorder="1" applyAlignment="1" applyProtection="1">
      <alignment horizontal="center" vertical="center" wrapText="1"/>
      <protection locked="0"/>
    </xf>
    <xf numFmtId="0" fontId="22" fillId="0" borderId="18" xfId="0" applyFont="1" applyBorder="1" applyAlignment="1">
      <alignment horizontal="center" vertical="center" wrapText="1"/>
    </xf>
    <xf numFmtId="0" fontId="22" fillId="0" borderId="20" xfId="0" applyFont="1" applyBorder="1" applyAlignment="1">
      <alignment horizontal="center" vertical="center" wrapText="1"/>
    </xf>
    <xf numFmtId="0" fontId="22" fillId="7" borderId="1" xfId="0" applyFont="1" applyFill="1" applyBorder="1" applyAlignment="1" applyProtection="1">
      <alignment horizontal="center" vertical="center" wrapText="1"/>
      <protection locked="0"/>
    </xf>
    <xf numFmtId="0" fontId="22" fillId="7" borderId="11" xfId="0" applyFont="1" applyFill="1" applyBorder="1" applyAlignment="1" applyProtection="1">
      <alignment horizontal="center" vertical="center" wrapText="1"/>
      <protection locked="0"/>
    </xf>
    <xf numFmtId="0" fontId="22" fillId="7" borderId="4" xfId="0" applyFont="1" applyFill="1" applyBorder="1" applyAlignment="1" applyProtection="1">
      <alignment horizontal="center" vertical="center" wrapText="1"/>
      <protection locked="0"/>
    </xf>
    <xf numFmtId="0" fontId="22" fillId="7" borderId="19" xfId="0" applyFont="1" applyFill="1" applyBorder="1" applyAlignment="1" applyProtection="1">
      <alignment horizontal="center" vertical="center" wrapText="1"/>
      <protection locked="0"/>
    </xf>
    <xf numFmtId="0" fontId="22" fillId="7" borderId="18" xfId="0" applyFont="1" applyFill="1" applyBorder="1" applyAlignment="1" applyProtection="1">
      <alignment horizontal="center" vertical="center" wrapText="1"/>
      <protection locked="0"/>
    </xf>
    <xf numFmtId="0" fontId="22" fillId="7" borderId="20" xfId="0" applyFont="1" applyFill="1" applyBorder="1" applyAlignment="1" applyProtection="1">
      <alignment horizontal="center" vertical="center" wrapText="1"/>
      <protection locked="0"/>
    </xf>
    <xf numFmtId="0" fontId="22" fillId="0" borderId="1" xfId="0" applyFont="1" applyBorder="1" applyAlignment="1">
      <alignment horizontal="left" vertical="center" wrapText="1"/>
    </xf>
    <xf numFmtId="0" fontId="22" fillId="0" borderId="11" xfId="0" applyFont="1" applyBorder="1" applyAlignment="1">
      <alignment horizontal="left" vertical="center" wrapText="1"/>
    </xf>
    <xf numFmtId="0" fontId="22" fillId="0" borderId="22" xfId="0" applyFont="1" applyBorder="1" applyAlignment="1">
      <alignment horizontal="left" vertical="center" wrapText="1"/>
    </xf>
    <xf numFmtId="0" fontId="22" fillId="0" borderId="23" xfId="0" applyFont="1" applyBorder="1" applyAlignment="1">
      <alignment horizontal="left" vertical="center" wrapText="1"/>
    </xf>
    <xf numFmtId="0" fontId="22" fillId="5" borderId="8" xfId="0" applyFont="1" applyFill="1" applyBorder="1" applyAlignment="1" applyProtection="1">
      <alignment horizontal="left" vertical="center" wrapText="1"/>
      <protection locked="0"/>
    </xf>
    <xf numFmtId="0" fontId="22" fillId="5" borderId="10" xfId="0" applyFont="1" applyFill="1" applyBorder="1" applyAlignment="1" applyProtection="1">
      <alignment horizontal="left" vertical="center" wrapText="1"/>
      <protection locked="0"/>
    </xf>
    <xf numFmtId="0" fontId="32" fillId="3" borderId="8" xfId="0" applyFont="1" applyFill="1" applyBorder="1" applyAlignment="1">
      <alignment horizontal="left" wrapText="1"/>
    </xf>
    <xf numFmtId="0" fontId="32" fillId="3" borderId="10" xfId="0" applyFont="1" applyFill="1" applyBorder="1" applyAlignment="1">
      <alignment horizontal="left" wrapText="1"/>
    </xf>
    <xf numFmtId="0" fontId="22" fillId="5" borderId="8" xfId="0" applyFont="1" applyFill="1" applyBorder="1" applyAlignment="1" applyProtection="1">
      <alignment horizontal="left" wrapText="1"/>
      <protection locked="0"/>
    </xf>
    <xf numFmtId="0" fontId="22" fillId="5" borderId="9" xfId="0" applyFont="1" applyFill="1" applyBorder="1" applyAlignment="1" applyProtection="1">
      <alignment horizontal="left" wrapText="1"/>
      <protection locked="0"/>
    </xf>
    <xf numFmtId="0" fontId="22" fillId="5" borderId="10" xfId="0" applyFont="1" applyFill="1" applyBorder="1" applyAlignment="1" applyProtection="1">
      <alignment horizontal="left" wrapText="1"/>
      <protection locked="0"/>
    </xf>
    <xf numFmtId="0" fontId="22" fillId="3" borderId="8" xfId="0" applyFont="1" applyFill="1" applyBorder="1" applyAlignment="1">
      <alignment horizontal="left" wrapText="1"/>
    </xf>
    <xf numFmtId="0" fontId="22" fillId="3" borderId="9" xfId="0" applyFont="1" applyFill="1" applyBorder="1" applyAlignment="1">
      <alignment horizontal="left" wrapText="1"/>
    </xf>
    <xf numFmtId="0" fontId="22" fillId="3" borderId="10" xfId="0" applyFont="1" applyFill="1" applyBorder="1" applyAlignment="1">
      <alignment horizontal="left" wrapText="1"/>
    </xf>
    <xf numFmtId="0" fontId="22" fillId="0" borderId="2" xfId="0" applyFont="1" applyBorder="1" applyAlignment="1">
      <alignment horizontal="left" vertical="center" wrapText="1"/>
    </xf>
    <xf numFmtId="0" fontId="32" fillId="3" borderId="9" xfId="0" applyFont="1" applyFill="1" applyBorder="1" applyAlignment="1">
      <alignment horizontal="center" vertical="center" wrapText="1"/>
    </xf>
    <xf numFmtId="0" fontId="22" fillId="3" borderId="18" xfId="0" applyFont="1" applyFill="1" applyBorder="1" applyAlignment="1">
      <alignment horizontal="left" vertical="center" wrapText="1"/>
    </xf>
    <xf numFmtId="0" fontId="22" fillId="3" borderId="20" xfId="0" applyFont="1" applyFill="1" applyBorder="1" applyAlignment="1">
      <alignment horizontal="left" vertical="center" wrapText="1"/>
    </xf>
    <xf numFmtId="0" fontId="22" fillId="5" borderId="1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32" fillId="3" borderId="7" xfId="0" applyFont="1" applyFill="1" applyBorder="1" applyAlignment="1">
      <alignment horizontal="center" vertical="center" wrapText="1"/>
    </xf>
    <xf numFmtId="0" fontId="22" fillId="5" borderId="8" xfId="0" applyFont="1" applyFill="1" applyBorder="1" applyAlignment="1" applyProtection="1">
      <alignment horizontal="center" vertical="center"/>
      <protection locked="0"/>
    </xf>
    <xf numFmtId="0" fontId="22" fillId="5" borderId="10" xfId="0" applyFont="1" applyFill="1" applyBorder="1" applyAlignment="1" applyProtection="1">
      <alignment horizontal="center" vertical="center"/>
      <protection locked="0"/>
    </xf>
    <xf numFmtId="0" fontId="22" fillId="3" borderId="7" xfId="0" applyFont="1" applyFill="1" applyBorder="1" applyAlignment="1" applyProtection="1">
      <alignment horizontal="left" vertical="center" wrapText="1"/>
      <protection locked="0"/>
    </xf>
    <xf numFmtId="0" fontId="22" fillId="3" borderId="8" xfId="0" applyFont="1" applyFill="1" applyBorder="1" applyAlignment="1" applyProtection="1">
      <alignment horizontal="left" vertical="center" wrapText="1"/>
      <protection locked="0"/>
    </xf>
    <xf numFmtId="0" fontId="22" fillId="3" borderId="10" xfId="0" applyFont="1" applyFill="1" applyBorder="1" applyAlignment="1" applyProtection="1">
      <alignment horizontal="left" vertical="center" wrapText="1"/>
      <protection locked="0"/>
    </xf>
    <xf numFmtId="0" fontId="22" fillId="0" borderId="7" xfId="0" applyFont="1" applyBorder="1" applyAlignment="1">
      <alignment vertical="center" wrapText="1"/>
    </xf>
    <xf numFmtId="0" fontId="22" fillId="7" borderId="7" xfId="0" applyFont="1" applyFill="1" applyBorder="1" applyAlignment="1" applyProtection="1">
      <alignment vertical="center" wrapText="1"/>
      <protection locked="0"/>
    </xf>
    <xf numFmtId="0" fontId="22" fillId="3" borderId="7" xfId="0" applyFont="1" applyFill="1" applyBorder="1" applyAlignment="1">
      <alignment horizontal="left" vertical="top" wrapText="1"/>
    </xf>
    <xf numFmtId="0" fontId="27" fillId="6" borderId="8" xfId="0" applyFont="1" applyFill="1" applyBorder="1" applyAlignment="1">
      <alignment horizontal="left" vertical="center" wrapText="1"/>
    </xf>
    <xf numFmtId="0" fontId="27" fillId="6" borderId="9" xfId="0" applyFont="1" applyFill="1" applyBorder="1" applyAlignment="1">
      <alignment horizontal="left" vertical="center" wrapText="1"/>
    </xf>
    <xf numFmtId="0" fontId="32" fillId="3" borderId="5" xfId="0" applyFont="1" applyFill="1" applyBorder="1" applyAlignment="1">
      <alignment horizontal="left" vertical="center" wrapText="1"/>
    </xf>
    <xf numFmtId="0" fontId="22" fillId="3" borderId="7" xfId="0" applyFont="1" applyFill="1" applyBorder="1" applyAlignment="1">
      <alignment vertical="center" wrapText="1"/>
    </xf>
    <xf numFmtId="0" fontId="32" fillId="0" borderId="8" xfId="0" applyFont="1" applyBorder="1" applyAlignment="1">
      <alignment horizontal="center" vertical="center"/>
    </xf>
    <xf numFmtId="0" fontId="32" fillId="0" borderId="10" xfId="0" applyFont="1" applyBorder="1" applyAlignment="1">
      <alignment horizontal="center" vertical="center"/>
    </xf>
    <xf numFmtId="0" fontId="22" fillId="0" borderId="7" xfId="0" applyFont="1" applyBorder="1" applyAlignment="1">
      <alignment horizontal="left" vertical="center" wrapText="1"/>
    </xf>
    <xf numFmtId="0" fontId="22" fillId="0" borderId="7" xfId="0" applyFont="1" applyBorder="1" applyAlignment="1">
      <alignment horizontal="left" vertical="center" wrapText="1" indent="3"/>
    </xf>
    <xf numFmtId="0" fontId="22" fillId="7" borderId="8" xfId="0" applyFont="1" applyFill="1" applyBorder="1" applyAlignment="1" applyProtection="1">
      <alignment horizontal="left" vertical="center" wrapText="1"/>
      <protection locked="0"/>
    </xf>
    <xf numFmtId="0" fontId="22" fillId="7" borderId="10" xfId="0" applyFont="1" applyFill="1" applyBorder="1" applyAlignment="1" applyProtection="1">
      <alignment horizontal="left" vertical="center" wrapText="1"/>
      <protection locked="0"/>
    </xf>
    <xf numFmtId="0" fontId="32" fillId="3" borderId="9" xfId="0" applyFont="1" applyFill="1" applyBorder="1" applyAlignment="1">
      <alignment horizontal="center" vertical="center"/>
    </xf>
    <xf numFmtId="0" fontId="22" fillId="3" borderId="8" xfId="0" applyFont="1" applyFill="1" applyBorder="1" applyAlignment="1">
      <alignment horizontal="left" vertical="center" wrapText="1"/>
    </xf>
    <xf numFmtId="0" fontId="22" fillId="3" borderId="9" xfId="0" applyFont="1" applyFill="1" applyBorder="1" applyAlignment="1">
      <alignment horizontal="left" vertical="center" wrapText="1"/>
    </xf>
    <xf numFmtId="0" fontId="22" fillId="3" borderId="10" xfId="0" applyFont="1" applyFill="1" applyBorder="1" applyAlignment="1">
      <alignment horizontal="left" vertical="center" wrapText="1"/>
    </xf>
    <xf numFmtId="0" fontId="32" fillId="0" borderId="5" xfId="0" applyFont="1" applyBorder="1" applyAlignment="1">
      <alignment horizontal="left" vertical="center" wrapText="1"/>
    </xf>
    <xf numFmtId="0" fontId="32" fillId="0" borderId="19" xfId="0" applyFont="1" applyBorder="1" applyAlignment="1">
      <alignment horizontal="left" vertical="center" wrapText="1"/>
    </xf>
    <xf numFmtId="0" fontId="57" fillId="3" borderId="0"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40" fillId="3" borderId="5" xfId="0" applyFont="1" applyFill="1" applyBorder="1" applyAlignment="1">
      <alignment horizontal="left" vertical="center" wrapText="1"/>
    </xf>
    <xf numFmtId="0" fontId="22" fillId="8" borderId="18" xfId="0" applyFont="1" applyFill="1" applyBorder="1" applyAlignment="1">
      <alignment horizontal="left" vertical="center" wrapText="1"/>
    </xf>
    <xf numFmtId="0" fontId="22" fillId="8" borderId="21" xfId="0" applyFont="1" applyFill="1" applyBorder="1" applyAlignment="1">
      <alignment horizontal="left" vertical="center" wrapText="1"/>
    </xf>
    <xf numFmtId="0" fontId="22" fillId="8" borderId="20" xfId="0" applyFont="1" applyFill="1" applyBorder="1" applyAlignment="1">
      <alignment horizontal="left" vertical="center" wrapText="1"/>
    </xf>
    <xf numFmtId="0" fontId="22" fillId="0" borderId="5" xfId="1" applyFont="1" applyBorder="1" applyAlignment="1">
      <alignment horizontal="left" vertical="center" wrapText="1"/>
    </xf>
    <xf numFmtId="0" fontId="22" fillId="10" borderId="8" xfId="0" applyFont="1" applyFill="1" applyBorder="1" applyAlignment="1" applyProtection="1">
      <alignment horizontal="center" vertical="center" wrapText="1"/>
      <protection locked="0"/>
    </xf>
    <xf numFmtId="0" fontId="22" fillId="10" borderId="10" xfId="0" applyFont="1" applyFill="1" applyBorder="1" applyAlignment="1" applyProtection="1">
      <alignment horizontal="center" vertical="center" wrapText="1"/>
      <protection locked="0"/>
    </xf>
    <xf numFmtId="0" fontId="22" fillId="0" borderId="8" xfId="0" applyFont="1" applyFill="1" applyBorder="1" applyAlignment="1" applyProtection="1">
      <alignment horizontal="left" vertical="center" wrapText="1"/>
      <protection locked="0"/>
    </xf>
    <xf numFmtId="0" fontId="22" fillId="0" borderId="10" xfId="0" applyFont="1" applyFill="1" applyBorder="1" applyAlignment="1" applyProtection="1">
      <alignment horizontal="left" vertical="center" wrapText="1"/>
      <protection locked="0"/>
    </xf>
    <xf numFmtId="0" fontId="22" fillId="8" borderId="8" xfId="0" applyFont="1" applyFill="1" applyBorder="1" applyAlignment="1">
      <alignment horizontal="left" vertical="center" wrapText="1"/>
    </xf>
    <xf numFmtId="0" fontId="22" fillId="8" borderId="10"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2" fillId="8" borderId="18" xfId="0" applyFont="1" applyFill="1" applyBorder="1" applyAlignment="1">
      <alignment horizontal="center" vertical="center" wrapText="1"/>
    </xf>
    <xf numFmtId="0" fontId="22" fillId="8" borderId="20" xfId="0" applyFont="1" applyFill="1" applyBorder="1" applyAlignment="1">
      <alignment horizontal="center" vertical="center" wrapText="1"/>
    </xf>
    <xf numFmtId="0" fontId="27" fillId="6" borderId="8" xfId="0" applyFont="1" applyFill="1" applyBorder="1" applyAlignment="1">
      <alignment horizontal="left" vertical="top" wrapText="1"/>
    </xf>
    <xf numFmtId="0" fontId="27" fillId="6" borderId="9" xfId="0" applyFont="1" applyFill="1" applyBorder="1" applyAlignment="1">
      <alignment horizontal="left" vertical="top" wrapText="1"/>
    </xf>
    <xf numFmtId="0" fontId="27" fillId="6" borderId="10" xfId="0" applyFont="1" applyFill="1" applyBorder="1" applyAlignment="1">
      <alignment horizontal="left" vertical="top" wrapText="1"/>
    </xf>
    <xf numFmtId="0" fontId="35" fillId="3" borderId="0" xfId="0" applyFont="1" applyFill="1" applyAlignment="1">
      <alignment horizontal="left" wrapText="1"/>
    </xf>
    <xf numFmtId="0" fontId="22" fillId="5" borderId="9" xfId="0" applyFont="1" applyFill="1" applyBorder="1" applyAlignment="1" applyProtection="1">
      <alignment horizontal="center" vertical="center"/>
      <protection locked="0"/>
    </xf>
    <xf numFmtId="0" fontId="32" fillId="3" borderId="19" xfId="0" applyFont="1" applyFill="1" applyBorder="1" applyAlignment="1">
      <alignment horizontal="left" vertical="center" wrapText="1"/>
    </xf>
    <xf numFmtId="0" fontId="22" fillId="10" borderId="7" xfId="0" applyFont="1" applyFill="1" applyBorder="1" applyAlignment="1">
      <alignment horizontal="center"/>
    </xf>
    <xf numFmtId="0" fontId="22" fillId="9" borderId="8" xfId="0" applyFont="1" applyFill="1" applyBorder="1" applyAlignment="1">
      <alignment horizontal="left"/>
    </xf>
    <xf numFmtId="0" fontId="22" fillId="9" borderId="10" xfId="0" applyFont="1" applyFill="1" applyBorder="1" applyAlignment="1">
      <alignment horizontal="left"/>
    </xf>
    <xf numFmtId="0" fontId="22" fillId="9" borderId="8" xfId="0" applyFont="1" applyFill="1" applyBorder="1" applyAlignment="1">
      <alignment horizontal="left" vertical="center" wrapText="1"/>
    </xf>
    <xf numFmtId="0" fontId="22" fillId="9" borderId="10" xfId="0" applyFont="1" applyFill="1" applyBorder="1" applyAlignment="1">
      <alignment horizontal="left" vertical="center" wrapText="1"/>
    </xf>
    <xf numFmtId="0" fontId="42" fillId="9" borderId="8" xfId="0" applyFont="1" applyFill="1" applyBorder="1" applyAlignment="1">
      <alignment horizontal="left" vertical="center" wrapText="1"/>
    </xf>
    <xf numFmtId="0" fontId="42" fillId="9" borderId="10" xfId="0" applyFont="1" applyFill="1" applyBorder="1" applyAlignment="1">
      <alignment horizontal="left" vertical="center" wrapText="1"/>
    </xf>
    <xf numFmtId="0" fontId="22" fillId="5" borderId="8" xfId="0" applyFont="1" applyFill="1" applyBorder="1" applyAlignment="1">
      <alignment horizontal="center" vertical="center" wrapText="1"/>
    </xf>
    <xf numFmtId="0" fontId="22" fillId="5" borderId="9"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32" fillId="3" borderId="8" xfId="0" applyFont="1" applyFill="1" applyBorder="1" applyAlignment="1">
      <alignment horizontal="left"/>
    </xf>
    <xf numFmtId="0" fontId="32" fillId="3" borderId="9" xfId="0" applyFont="1" applyFill="1" applyBorder="1" applyAlignment="1">
      <alignment horizontal="left"/>
    </xf>
    <xf numFmtId="0" fontId="32" fillId="3" borderId="10" xfId="0" applyFont="1" applyFill="1" applyBorder="1" applyAlignment="1">
      <alignment horizontal="left"/>
    </xf>
    <xf numFmtId="0" fontId="22" fillId="7" borderId="9" xfId="0" applyFont="1" applyFill="1" applyBorder="1" applyAlignment="1" applyProtection="1">
      <alignment horizontal="left" vertical="center" wrapText="1"/>
      <protection locked="0"/>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5" borderId="8" xfId="0" applyFont="1" applyFill="1" applyBorder="1" applyAlignment="1">
      <alignment horizontal="left" vertical="top" wrapText="1"/>
    </xf>
    <xf numFmtId="0" fontId="22" fillId="5" borderId="9" xfId="0" applyFont="1" applyFill="1" applyBorder="1" applyAlignment="1">
      <alignment horizontal="left" vertical="top" wrapText="1"/>
    </xf>
    <xf numFmtId="0" fontId="22" fillId="5" borderId="10" xfId="0" applyFont="1" applyFill="1" applyBorder="1" applyAlignment="1">
      <alignment horizontal="left" vertical="top" wrapText="1"/>
    </xf>
    <xf numFmtId="0" fontId="22" fillId="3" borderId="19" xfId="0" applyFont="1" applyFill="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0" fontId="32" fillId="0" borderId="10" xfId="0" applyFont="1" applyBorder="1" applyAlignment="1">
      <alignment horizontal="left" vertical="center" wrapText="1"/>
    </xf>
    <xf numFmtId="0" fontId="22" fillId="8" borderId="21" xfId="0" applyFont="1" applyFill="1" applyBorder="1" applyAlignment="1">
      <alignment horizontal="center" vertical="center" wrapText="1"/>
    </xf>
    <xf numFmtId="0" fontId="26" fillId="7" borderId="8" xfId="0" applyFont="1" applyFill="1" applyBorder="1" applyAlignment="1" applyProtection="1">
      <alignment vertical="center" wrapText="1"/>
      <protection locked="0"/>
    </xf>
    <xf numFmtId="0" fontId="26" fillId="7" borderId="10" xfId="0" applyFont="1" applyFill="1" applyBorder="1" applyAlignment="1" applyProtection="1">
      <alignment vertical="center" wrapText="1"/>
      <protection locked="0"/>
    </xf>
    <xf numFmtId="0" fontId="26" fillId="5" borderId="8" xfId="0" applyFont="1" applyFill="1" applyBorder="1" applyAlignment="1" applyProtection="1">
      <alignment vertical="center" wrapText="1"/>
      <protection locked="0"/>
    </xf>
    <xf numFmtId="0" fontId="26" fillId="5" borderId="10" xfId="0" applyFont="1" applyFill="1" applyBorder="1" applyAlignment="1" applyProtection="1">
      <alignment vertical="center" wrapText="1"/>
      <protection locked="0"/>
    </xf>
    <xf numFmtId="0" fontId="26" fillId="7" borderId="9" xfId="0" applyFont="1" applyFill="1" applyBorder="1" applyAlignment="1" applyProtection="1">
      <alignment vertical="center" wrapText="1"/>
      <protection locked="0"/>
    </xf>
    <xf numFmtId="0" fontId="22" fillId="3" borderId="0" xfId="0" applyFont="1" applyFill="1" applyAlignment="1">
      <alignment horizontal="left"/>
    </xf>
    <xf numFmtId="0" fontId="37" fillId="5" borderId="8" xfId="0" applyFont="1" applyFill="1" applyBorder="1" applyAlignment="1" applyProtection="1">
      <alignment horizontal="center" vertical="center"/>
      <protection locked="0"/>
    </xf>
    <xf numFmtId="0" fontId="37" fillId="5" borderId="9" xfId="0" applyFont="1" applyFill="1" applyBorder="1" applyAlignment="1" applyProtection="1">
      <alignment horizontal="center" vertical="center"/>
      <protection locked="0"/>
    </xf>
    <xf numFmtId="0" fontId="37" fillId="5" borderId="10" xfId="0" applyFont="1" applyFill="1" applyBorder="1" applyAlignment="1" applyProtection="1">
      <alignment horizontal="center" vertical="center"/>
      <protection locked="0"/>
    </xf>
    <xf numFmtId="0" fontId="22" fillId="5" borderId="8" xfId="0" applyFont="1" applyFill="1" applyBorder="1" applyAlignment="1" applyProtection="1">
      <alignment vertical="center" wrapText="1"/>
      <protection locked="0"/>
    </xf>
    <xf numFmtId="0" fontId="22" fillId="5" borderId="9" xfId="0" applyFont="1" applyFill="1" applyBorder="1" applyAlignment="1" applyProtection="1">
      <alignment vertical="center" wrapText="1"/>
      <protection locked="0"/>
    </xf>
    <xf numFmtId="0" fontId="22" fillId="5" borderId="10" xfId="0" applyFont="1" applyFill="1" applyBorder="1" applyAlignment="1" applyProtection="1">
      <alignment vertical="center" wrapText="1"/>
      <protection locked="0"/>
    </xf>
    <xf numFmtId="0" fontId="26" fillId="0" borderId="18" xfId="0" applyFont="1" applyBorder="1" applyAlignment="1">
      <alignment horizontal="center" vertical="center" wrapText="1"/>
    </xf>
    <xf numFmtId="0" fontId="26" fillId="0" borderId="20" xfId="0" applyFont="1" applyBorder="1" applyAlignment="1">
      <alignment horizontal="center"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9" xfId="0" applyFont="1" applyBorder="1" applyAlignment="1">
      <alignment horizontal="left" vertical="center" wrapText="1"/>
    </xf>
    <xf numFmtId="0" fontId="32" fillId="3" borderId="5" xfId="0" applyFont="1" applyFill="1" applyBorder="1" applyAlignment="1">
      <alignment vertical="center" wrapText="1"/>
    </xf>
    <xf numFmtId="0" fontId="37" fillId="5" borderId="8" xfId="0" applyFont="1" applyFill="1" applyBorder="1" applyAlignment="1" applyProtection="1">
      <alignment horizontal="left" vertical="center"/>
      <protection locked="0"/>
    </xf>
    <xf numFmtId="0" fontId="37" fillId="5" borderId="9" xfId="0" applyFont="1" applyFill="1" applyBorder="1" applyAlignment="1" applyProtection="1">
      <alignment horizontal="left" vertical="center"/>
      <protection locked="0"/>
    </xf>
    <xf numFmtId="0" fontId="37" fillId="5" borderId="10" xfId="0" applyFont="1" applyFill="1" applyBorder="1" applyAlignment="1" applyProtection="1">
      <alignment horizontal="left" vertical="center"/>
      <protection locked="0"/>
    </xf>
    <xf numFmtId="0" fontId="32" fillId="0" borderId="7" xfId="0" applyFont="1" applyFill="1" applyBorder="1" applyAlignment="1">
      <alignment horizontal="center" vertical="center" wrapText="1"/>
    </xf>
    <xf numFmtId="0" fontId="22" fillId="5" borderId="8" xfId="0" applyFont="1" applyFill="1" applyBorder="1" applyAlignment="1" applyProtection="1">
      <alignment horizontal="left"/>
      <protection locked="0"/>
    </xf>
    <xf numFmtId="0" fontId="22" fillId="5" borderId="9" xfId="0" applyFont="1" applyFill="1" applyBorder="1" applyAlignment="1" applyProtection="1">
      <alignment horizontal="left"/>
      <protection locked="0"/>
    </xf>
    <xf numFmtId="0" fontId="22" fillId="5" borderId="10" xfId="0" applyFont="1" applyFill="1" applyBorder="1" applyAlignment="1" applyProtection="1">
      <alignment horizontal="left"/>
      <protection locked="0"/>
    </xf>
    <xf numFmtId="0" fontId="32" fillId="0" borderId="8"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10" xfId="0" applyFont="1" applyFill="1" applyBorder="1" applyAlignment="1">
      <alignment horizontal="center" vertical="center" wrapText="1"/>
    </xf>
    <xf numFmtId="0" fontId="32" fillId="3" borderId="7" xfId="0" applyFont="1" applyFill="1" applyBorder="1" applyAlignment="1">
      <alignment horizontal="left" vertical="center"/>
    </xf>
    <xf numFmtId="0" fontId="32" fillId="3" borderId="0" xfId="0" applyFont="1" applyFill="1" applyBorder="1" applyAlignment="1">
      <alignment vertical="center" wrapText="1"/>
    </xf>
    <xf numFmtId="0" fontId="22" fillId="5" borderId="18"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32" fillId="5" borderId="8" xfId="0" applyFont="1" applyFill="1" applyBorder="1" applyAlignment="1" applyProtection="1">
      <alignment horizontal="center" vertical="center" wrapText="1"/>
      <protection locked="0"/>
    </xf>
    <xf numFmtId="0" fontId="32" fillId="5" borderId="10" xfId="0" applyFont="1" applyFill="1" applyBorder="1" applyAlignment="1" applyProtection="1">
      <alignment horizontal="center" vertical="center" wrapText="1"/>
      <protection locked="0"/>
    </xf>
    <xf numFmtId="0" fontId="12" fillId="0" borderId="8"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32" fillId="3" borderId="5" xfId="0" applyFont="1" applyFill="1" applyBorder="1" applyAlignment="1">
      <alignment horizontal="left"/>
    </xf>
    <xf numFmtId="0" fontId="32" fillId="3" borderId="0" xfId="0" applyFont="1" applyFill="1" applyAlignment="1">
      <alignment horizontal="left" vertical="top" wrapText="1"/>
    </xf>
    <xf numFmtId="0" fontId="32" fillId="3" borderId="0" xfId="0" applyFont="1" applyFill="1" applyAlignment="1">
      <alignment horizontal="left" wrapText="1"/>
    </xf>
    <xf numFmtId="0" fontId="22" fillId="3" borderId="0" xfId="0" applyFont="1" applyFill="1" applyBorder="1" applyAlignment="1">
      <alignment horizontal="left" vertical="center" wrapText="1"/>
    </xf>
    <xf numFmtId="0" fontId="32" fillId="0" borderId="0" xfId="0" applyFont="1" applyAlignment="1">
      <alignment horizontal="left" wrapText="1"/>
    </xf>
    <xf numFmtId="0" fontId="12" fillId="3" borderId="9" xfId="0" applyFont="1" applyFill="1" applyBorder="1" applyAlignment="1">
      <alignment horizontal="center" vertical="center" wrapText="1"/>
    </xf>
    <xf numFmtId="0" fontId="81" fillId="3" borderId="0" xfId="0" applyFont="1" applyFill="1" applyBorder="1" applyAlignment="1">
      <alignment horizontal="center" vertical="center" wrapText="1"/>
    </xf>
    <xf numFmtId="0" fontId="82" fillId="3" borderId="0" xfId="0" applyFont="1" applyFill="1" applyBorder="1" applyAlignment="1">
      <alignment horizontal="center" vertical="center" wrapText="1"/>
    </xf>
    <xf numFmtId="0" fontId="27" fillId="3" borderId="5" xfId="0" applyFont="1" applyFill="1" applyBorder="1" applyAlignment="1">
      <alignment horizontal="left" vertical="center" wrapText="1"/>
    </xf>
    <xf numFmtId="0" fontId="22" fillId="3" borderId="5" xfId="1" applyFont="1" applyFill="1" applyBorder="1" applyAlignment="1">
      <alignment horizontal="left" vertical="center" wrapText="1"/>
    </xf>
    <xf numFmtId="0" fontId="26" fillId="5" borderId="7" xfId="0" applyFont="1" applyFill="1" applyBorder="1" applyAlignment="1" applyProtection="1">
      <alignment horizontal="center" vertical="center" wrapText="1"/>
      <protection locked="0"/>
    </xf>
    <xf numFmtId="0" fontId="22" fillId="3" borderId="9" xfId="0" applyFont="1" applyFill="1" applyBorder="1" applyAlignment="1" applyProtection="1">
      <alignment horizontal="left" vertical="center" wrapText="1"/>
      <protection locked="0"/>
    </xf>
    <xf numFmtId="0" fontId="22" fillId="5" borderId="18" xfId="0" applyFont="1" applyFill="1" applyBorder="1" applyAlignment="1" applyProtection="1">
      <alignment horizontal="center"/>
      <protection locked="0"/>
    </xf>
    <xf numFmtId="0" fontId="22" fillId="5" borderId="20" xfId="0" applyFont="1" applyFill="1" applyBorder="1" applyAlignment="1" applyProtection="1">
      <alignment horizontal="center"/>
      <protection locked="0"/>
    </xf>
    <xf numFmtId="0" fontId="26" fillId="7" borderId="18" xfId="0" applyFont="1" applyFill="1" applyBorder="1" applyAlignment="1" applyProtection="1">
      <alignment horizontal="center" vertical="center" wrapText="1"/>
      <protection locked="0"/>
    </xf>
    <xf numFmtId="0" fontId="26" fillId="7" borderId="20" xfId="0" applyFont="1" applyFill="1" applyBorder="1" applyAlignment="1" applyProtection="1">
      <alignment horizontal="center" vertical="center" wrapText="1"/>
      <protection locked="0"/>
    </xf>
    <xf numFmtId="0" fontId="27" fillId="6" borderId="7" xfId="0" applyFont="1" applyFill="1" applyBorder="1" applyAlignment="1">
      <alignment horizontal="left" vertical="center" wrapText="1"/>
    </xf>
    <xf numFmtId="0" fontId="22" fillId="3" borderId="5" xfId="0" applyFont="1" applyFill="1" applyBorder="1" applyAlignment="1">
      <alignment horizontal="left" wrapText="1"/>
    </xf>
    <xf numFmtId="0" fontId="22" fillId="3" borderId="19" xfId="0" applyFont="1" applyFill="1" applyBorder="1" applyAlignment="1">
      <alignment horizontal="left" wrapText="1"/>
    </xf>
    <xf numFmtId="0" fontId="53" fillId="7" borderId="8" xfId="0" applyFont="1" applyFill="1" applyBorder="1" applyAlignment="1" applyProtection="1">
      <alignment horizontal="left" vertical="center" wrapText="1"/>
      <protection locked="0"/>
    </xf>
    <xf numFmtId="0" fontId="53" fillId="7" borderId="10" xfId="0" applyFont="1" applyFill="1" applyBorder="1" applyAlignment="1" applyProtection="1">
      <alignment horizontal="left" vertical="center" wrapText="1"/>
      <protection locked="0"/>
    </xf>
    <xf numFmtId="0" fontId="32" fillId="0" borderId="5" xfId="0" applyFont="1" applyBorder="1" applyAlignment="1">
      <alignment horizontal="left" wrapText="1"/>
    </xf>
    <xf numFmtId="0" fontId="32" fillId="0" borderId="19" xfId="0" applyFont="1" applyBorder="1" applyAlignment="1">
      <alignment horizontal="left" wrapText="1"/>
    </xf>
    <xf numFmtId="0" fontId="22" fillId="7" borderId="7" xfId="0" applyFont="1" applyFill="1" applyBorder="1" applyAlignment="1" applyProtection="1">
      <alignment horizontal="left" vertical="center" wrapText="1"/>
      <protection locked="0"/>
    </xf>
    <xf numFmtId="0" fontId="12" fillId="3" borderId="7" xfId="0" applyFont="1" applyFill="1" applyBorder="1" applyAlignment="1">
      <alignment horizontal="center" vertical="center" wrapText="1"/>
    </xf>
    <xf numFmtId="0" fontId="22" fillId="0" borderId="5" xfId="0" applyFont="1" applyBorder="1" applyAlignment="1">
      <alignment horizontal="left" wrapText="1"/>
    </xf>
    <xf numFmtId="0" fontId="22" fillId="0" borderId="19" xfId="0" applyFont="1" applyBorder="1" applyAlignment="1">
      <alignment horizontal="left" wrapText="1"/>
    </xf>
    <xf numFmtId="0" fontId="22" fillId="5" borderId="9" xfId="0" applyFont="1" applyFill="1" applyBorder="1" applyAlignment="1" applyProtection="1">
      <alignment horizontal="left" vertical="center" wrapText="1"/>
      <protection locked="0"/>
    </xf>
    <xf numFmtId="0" fontId="32" fillId="3" borderId="8" xfId="0" applyFont="1" applyFill="1" applyBorder="1" applyAlignment="1">
      <alignment horizontal="left" vertical="center"/>
    </xf>
    <xf numFmtId="0" fontId="32" fillId="3" borderId="9" xfId="0" applyFont="1" applyFill="1" applyBorder="1" applyAlignment="1">
      <alignment horizontal="left" vertical="center"/>
    </xf>
    <xf numFmtId="0" fontId="32" fillId="3" borderId="10" xfId="0" applyFont="1" applyFill="1" applyBorder="1" applyAlignment="1">
      <alignment horizontal="left" vertical="center"/>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3" borderId="4" xfId="0" applyFont="1" applyFill="1" applyBorder="1" applyAlignment="1">
      <alignment horizontal="left" vertical="center" wrapText="1"/>
    </xf>
    <xf numFmtId="0" fontId="32" fillId="0" borderId="7" xfId="0" applyFont="1" applyBorder="1" applyAlignment="1">
      <alignment horizontal="center" vertical="center"/>
    </xf>
    <xf numFmtId="0" fontId="32" fillId="3" borderId="0" xfId="0" applyFont="1" applyFill="1" applyBorder="1" applyAlignment="1">
      <alignment horizontal="left" vertical="top" wrapText="1"/>
    </xf>
    <xf numFmtId="0" fontId="22" fillId="3" borderId="0" xfId="0" applyFont="1" applyFill="1" applyAlignment="1">
      <alignment horizontal="left" wrapText="1"/>
    </xf>
    <xf numFmtId="0" fontId="32" fillId="3" borderId="7" xfId="0" applyFont="1" applyFill="1" applyBorder="1" applyAlignment="1">
      <alignment vertical="center"/>
    </xf>
    <xf numFmtId="0" fontId="26" fillId="8" borderId="18" xfId="0" applyFont="1" applyFill="1" applyBorder="1" applyAlignment="1">
      <alignment horizontal="left" vertical="center" wrapText="1"/>
    </xf>
    <xf numFmtId="0" fontId="26" fillId="8" borderId="20" xfId="0" applyFont="1" applyFill="1" applyBorder="1" applyAlignment="1">
      <alignment horizontal="left" vertical="center" wrapText="1"/>
    </xf>
    <xf numFmtId="0" fontId="24" fillId="3" borderId="5" xfId="1" applyFont="1" applyFill="1" applyBorder="1" applyAlignment="1">
      <alignment horizontal="left" vertical="center" wrapText="1"/>
    </xf>
    <xf numFmtId="0" fontId="32" fillId="3" borderId="1"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32" fillId="3" borderId="19" xfId="0" applyFont="1" applyFill="1" applyBorder="1" applyAlignment="1">
      <alignment horizontal="center" vertical="center" wrapText="1"/>
    </xf>
    <xf numFmtId="0" fontId="32" fillId="3" borderId="18"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26" fillId="5" borderId="9" xfId="0" applyFont="1" applyFill="1" applyBorder="1" applyAlignment="1" applyProtection="1">
      <alignment horizontal="left" vertical="center" wrapText="1"/>
      <protection locked="0"/>
    </xf>
    <xf numFmtId="0" fontId="101" fillId="5" borderId="8" xfId="0" applyFont="1" applyFill="1" applyBorder="1" applyAlignment="1" applyProtection="1">
      <alignment horizontal="center" vertical="center"/>
      <protection locked="0"/>
    </xf>
    <xf numFmtId="0" fontId="101" fillId="5" borderId="9" xfId="0" applyFont="1" applyFill="1" applyBorder="1" applyAlignment="1" applyProtection="1">
      <alignment horizontal="center" vertical="center"/>
      <protection locked="0"/>
    </xf>
    <xf numFmtId="0" fontId="101" fillId="5" borderId="10" xfId="0" applyFont="1" applyFill="1" applyBorder="1" applyAlignment="1" applyProtection="1">
      <alignment horizontal="center" vertical="center"/>
      <protection locked="0"/>
    </xf>
    <xf numFmtId="0" fontId="26" fillId="8" borderId="7" xfId="0" applyFont="1" applyFill="1" applyBorder="1" applyAlignment="1">
      <alignment horizontal="left" vertical="center" wrapText="1"/>
    </xf>
    <xf numFmtId="0" fontId="32" fillId="3" borderId="0" xfId="0" applyFont="1" applyFill="1" applyBorder="1" applyAlignment="1">
      <alignment horizontal="left" wrapText="1"/>
    </xf>
    <xf numFmtId="0" fontId="22" fillId="3" borderId="0" xfId="0" applyFont="1" applyFill="1" applyBorder="1" applyAlignment="1">
      <alignment horizontal="left" vertical="top"/>
    </xf>
    <xf numFmtId="0" fontId="22" fillId="5" borderId="7" xfId="0" applyFont="1" applyFill="1" applyBorder="1" applyAlignment="1" applyProtection="1">
      <alignment horizontal="left" vertical="top" wrapText="1"/>
      <protection locked="0"/>
    </xf>
    <xf numFmtId="0" fontId="22" fillId="5" borderId="7" xfId="0" applyFont="1" applyFill="1" applyBorder="1" applyAlignment="1" applyProtection="1">
      <alignment vertical="center" wrapText="1"/>
      <protection locked="0"/>
    </xf>
    <xf numFmtId="0" fontId="22" fillId="3" borderId="8"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0" xfId="0" applyFont="1" applyFill="1" applyBorder="1" applyAlignment="1">
      <alignment horizontal="center" vertical="center"/>
    </xf>
    <xf numFmtId="0" fontId="22" fillId="3" borderId="0" xfId="1" applyFont="1" applyFill="1" applyBorder="1" applyAlignment="1">
      <alignment horizontal="left" vertical="center" wrapText="1"/>
    </xf>
    <xf numFmtId="0" fontId="24" fillId="3" borderId="0" xfId="1" applyFont="1" applyFill="1" applyBorder="1" applyAlignment="1">
      <alignment horizontal="left"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21" fillId="0" borderId="0" xfId="0" applyFont="1" applyFill="1" applyAlignment="1">
      <alignment horizontal="center"/>
    </xf>
    <xf numFmtId="0" fontId="21" fillId="3" borderId="2" xfId="0" applyFont="1" applyFill="1" applyBorder="1" applyAlignment="1" applyProtection="1">
      <alignment horizontal="center" vertical="center" wrapText="1"/>
      <protection locked="0"/>
    </xf>
    <xf numFmtId="0" fontId="21" fillId="3" borderId="0" xfId="0" applyFont="1" applyFill="1" applyBorder="1" applyAlignment="1">
      <alignment horizontal="left" vertical="center" wrapText="1"/>
    </xf>
    <xf numFmtId="0" fontId="19" fillId="7" borderId="7" xfId="0" applyFont="1" applyFill="1" applyBorder="1" applyAlignment="1" applyProtection="1">
      <alignment horizontal="center" vertical="center" wrapText="1"/>
      <protection locked="0"/>
    </xf>
    <xf numFmtId="0" fontId="22" fillId="0" borderId="0" xfId="1" applyFont="1" applyBorder="1" applyAlignment="1">
      <alignment horizontal="left" vertical="center" wrapText="1"/>
    </xf>
    <xf numFmtId="0" fontId="24" fillId="0" borderId="0" xfId="1" applyFont="1" applyBorder="1" applyAlignment="1">
      <alignment horizontal="left"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1" fillId="3" borderId="0" xfId="0" applyFont="1" applyFill="1" applyBorder="1" applyAlignment="1">
      <alignment horizontal="center" vertical="center" wrapText="1"/>
    </xf>
    <xf numFmtId="20" fontId="21" fillId="7" borderId="8" xfId="0" applyNumberFormat="1" applyFont="1" applyFill="1" applyBorder="1" applyAlignment="1" applyProtection="1">
      <alignment horizontal="center" vertical="center" wrapText="1"/>
      <protection locked="0"/>
    </xf>
    <xf numFmtId="0" fontId="21" fillId="7" borderId="9" xfId="0" applyFont="1" applyFill="1" applyBorder="1" applyAlignment="1" applyProtection="1">
      <alignment horizontal="center" vertical="center" wrapText="1"/>
      <protection locked="0"/>
    </xf>
    <xf numFmtId="0" fontId="21" fillId="7" borderId="10" xfId="0" applyFont="1" applyFill="1" applyBorder="1" applyAlignment="1" applyProtection="1">
      <alignment horizontal="center" vertical="center" wrapText="1"/>
      <protection locked="0"/>
    </xf>
    <xf numFmtId="0" fontId="20" fillId="3" borderId="8"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1" fillId="3" borderId="5" xfId="0" applyFont="1" applyFill="1" applyBorder="1" applyAlignment="1">
      <alignment horizontal="left" vertical="center" wrapText="1"/>
    </xf>
    <xf numFmtId="0" fontId="21" fillId="7" borderId="8" xfId="0" applyFont="1" applyFill="1" applyBorder="1" applyAlignment="1" applyProtection="1">
      <alignment horizontal="center" vertical="center" wrapText="1"/>
      <protection locked="0"/>
    </xf>
    <xf numFmtId="0" fontId="20" fillId="3" borderId="5" xfId="0" applyFont="1" applyFill="1" applyBorder="1" applyAlignment="1">
      <alignment horizontal="left" wrapText="1"/>
    </xf>
    <xf numFmtId="0" fontId="20" fillId="3" borderId="19" xfId="0" applyFont="1" applyFill="1" applyBorder="1" applyAlignment="1">
      <alignment horizontal="left" wrapText="1"/>
    </xf>
    <xf numFmtId="0" fontId="21" fillId="5" borderId="8" xfId="0" applyFont="1" applyFill="1" applyBorder="1" applyAlignment="1" applyProtection="1">
      <alignment horizontal="left"/>
      <protection locked="0"/>
    </xf>
    <xf numFmtId="0" fontId="21" fillId="5" borderId="9" xfId="0" applyFont="1" applyFill="1" applyBorder="1" applyAlignment="1" applyProtection="1">
      <alignment horizontal="left"/>
      <protection locked="0"/>
    </xf>
    <xf numFmtId="0" fontId="21" fillId="5" borderId="10" xfId="0" applyFont="1" applyFill="1" applyBorder="1" applyAlignment="1" applyProtection="1">
      <alignment horizontal="left"/>
      <protection locked="0"/>
    </xf>
    <xf numFmtId="0" fontId="21" fillId="5" borderId="8" xfId="0" applyFont="1" applyFill="1" applyBorder="1" applyAlignment="1" applyProtection="1">
      <alignment horizontal="left" vertical="center"/>
      <protection locked="0"/>
    </xf>
    <xf numFmtId="0" fontId="21" fillId="5" borderId="9" xfId="0" applyFont="1" applyFill="1" applyBorder="1" applyAlignment="1" applyProtection="1">
      <alignment horizontal="left" vertical="center"/>
      <protection locked="0"/>
    </xf>
    <xf numFmtId="0" fontId="21" fillId="5" borderId="10" xfId="0" applyFont="1" applyFill="1" applyBorder="1" applyAlignment="1" applyProtection="1">
      <alignment horizontal="left" vertical="center"/>
      <protection locked="0"/>
    </xf>
    <xf numFmtId="0" fontId="21" fillId="5" borderId="8" xfId="0" applyFont="1" applyFill="1" applyBorder="1" applyAlignment="1" applyProtection="1">
      <alignment horizontal="center" vertical="top" wrapText="1"/>
      <protection locked="0"/>
    </xf>
    <xf numFmtId="0" fontId="21" fillId="5" borderId="9" xfId="0" applyFont="1" applyFill="1" applyBorder="1" applyAlignment="1" applyProtection="1">
      <alignment horizontal="center" vertical="top" wrapText="1"/>
      <protection locked="0"/>
    </xf>
    <xf numFmtId="0" fontId="21" fillId="5" borderId="10" xfId="0" applyFont="1" applyFill="1" applyBorder="1" applyAlignment="1" applyProtection="1">
      <alignment horizontal="center" vertical="top" wrapText="1"/>
      <protection locked="0"/>
    </xf>
    <xf numFmtId="0" fontId="21"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21" fillId="5" borderId="8" xfId="0" applyFont="1" applyFill="1" applyBorder="1" applyAlignment="1" applyProtection="1">
      <alignment horizontal="center"/>
      <protection locked="0"/>
    </xf>
    <xf numFmtId="0" fontId="21" fillId="5" borderId="9" xfId="0" applyFont="1" applyFill="1" applyBorder="1" applyAlignment="1" applyProtection="1">
      <alignment horizontal="center"/>
      <protection locked="0"/>
    </xf>
    <xf numFmtId="0" fontId="21" fillId="5" borderId="10" xfId="0" applyFont="1" applyFill="1" applyBorder="1" applyAlignment="1" applyProtection="1">
      <alignment horizontal="center"/>
      <protection locked="0"/>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0" fillId="3" borderId="5" xfId="0" applyFont="1" applyFill="1" applyBorder="1" applyAlignment="1">
      <alignment horizontal="left" vertical="center" wrapText="1"/>
    </xf>
    <xf numFmtId="0" fontId="20" fillId="3" borderId="19" xfId="0" applyFont="1" applyFill="1" applyBorder="1" applyAlignment="1">
      <alignment horizontal="left" vertical="center" wrapText="1"/>
    </xf>
    <xf numFmtId="0" fontId="21" fillId="7" borderId="8" xfId="0" applyFont="1" applyFill="1" applyBorder="1" applyAlignment="1" applyProtection="1">
      <alignment horizontal="left" vertical="center" wrapText="1"/>
      <protection locked="0"/>
    </xf>
    <xf numFmtId="0" fontId="21" fillId="7" borderId="10" xfId="0" applyFont="1" applyFill="1" applyBorder="1" applyAlignment="1" applyProtection="1">
      <alignment horizontal="left" vertical="center" wrapText="1"/>
      <protection locked="0"/>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1" fillId="6" borderId="8" xfId="0" applyFont="1" applyFill="1" applyBorder="1" applyAlignment="1">
      <alignment horizontal="left" vertical="top" wrapText="1"/>
    </xf>
    <xf numFmtId="0" fontId="1" fillId="6" borderId="9" xfId="0" applyFont="1" applyFill="1" applyBorder="1" applyAlignment="1">
      <alignment horizontal="left" vertical="top" wrapText="1"/>
    </xf>
    <xf numFmtId="0" fontId="1" fillId="6" borderId="10" xfId="0" applyFont="1" applyFill="1" applyBorder="1" applyAlignment="1">
      <alignment horizontal="left" vertical="top" wrapText="1"/>
    </xf>
    <xf numFmtId="0" fontId="21" fillId="0" borderId="7" xfId="0" applyFont="1" applyBorder="1" applyAlignment="1">
      <alignment vertical="center" wrapText="1"/>
    </xf>
    <xf numFmtId="0" fontId="21" fillId="3" borderId="8" xfId="0" applyFont="1" applyFill="1" applyBorder="1" applyAlignment="1">
      <alignment horizontal="left" vertical="center" wrapText="1"/>
    </xf>
    <xf numFmtId="0" fontId="21" fillId="3" borderId="9" xfId="0" applyFont="1" applyFill="1" applyBorder="1" applyAlignment="1">
      <alignment horizontal="left" vertical="center" wrapText="1"/>
    </xf>
    <xf numFmtId="0" fontId="21" fillId="3" borderId="10" xfId="0" applyFont="1" applyFill="1" applyBorder="1" applyAlignment="1">
      <alignment horizontal="left" vertical="center" wrapText="1"/>
    </xf>
    <xf numFmtId="0" fontId="21" fillId="7" borderId="7" xfId="0" applyFont="1" applyFill="1" applyBorder="1" applyAlignment="1" applyProtection="1">
      <alignment vertical="center" wrapText="1"/>
      <protection locked="0"/>
    </xf>
    <xf numFmtId="0" fontId="20" fillId="3" borderId="0" xfId="0" applyFont="1" applyFill="1" applyBorder="1" applyAlignment="1">
      <alignment horizontal="left" vertical="top" wrapText="1"/>
    </xf>
    <xf numFmtId="0" fontId="21" fillId="0" borderId="18" xfId="0" applyFont="1" applyBorder="1" applyAlignment="1">
      <alignment horizontal="center" vertical="center" wrapText="1"/>
    </xf>
    <xf numFmtId="0" fontId="21" fillId="0" borderId="20" xfId="0" applyFont="1" applyBorder="1" applyAlignment="1">
      <alignment horizontal="center" vertical="center" wrapText="1"/>
    </xf>
    <xf numFmtId="0" fontId="21" fillId="3" borderId="18" xfId="0" applyFont="1" applyFill="1" applyBorder="1" applyAlignment="1">
      <alignment horizontal="left" vertical="center" wrapText="1"/>
    </xf>
    <xf numFmtId="0" fontId="21" fillId="3" borderId="20" xfId="0" applyFont="1" applyFill="1" applyBorder="1" applyAlignment="1">
      <alignment horizontal="left" vertical="center" wrapText="1"/>
    </xf>
    <xf numFmtId="0" fontId="21" fillId="5" borderId="18"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3" borderId="7" xfId="0" applyFont="1" applyFill="1" applyBorder="1" applyAlignment="1">
      <alignment horizontal="left" vertical="center" wrapText="1"/>
    </xf>
    <xf numFmtId="0" fontId="20" fillId="3" borderId="8" xfId="0" applyFont="1" applyFill="1" applyBorder="1" applyAlignment="1">
      <alignment horizontal="left" vertical="center"/>
    </xf>
    <xf numFmtId="0" fontId="20" fillId="3" borderId="9" xfId="0" applyFont="1" applyFill="1" applyBorder="1" applyAlignment="1">
      <alignment horizontal="left" vertical="center"/>
    </xf>
    <xf numFmtId="0" fontId="20" fillId="3" borderId="10" xfId="0" applyFont="1" applyFill="1" applyBorder="1" applyAlignment="1">
      <alignment horizontal="left" vertical="center"/>
    </xf>
    <xf numFmtId="0" fontId="20" fillId="0" borderId="7" xfId="0" applyFont="1" applyBorder="1" applyAlignment="1">
      <alignment horizontal="center" vertical="center"/>
    </xf>
    <xf numFmtId="0" fontId="21" fillId="5" borderId="8" xfId="0" applyFont="1" applyFill="1" applyBorder="1" applyAlignment="1" applyProtection="1">
      <alignment horizontal="center" vertical="center"/>
      <protection locked="0"/>
    </xf>
    <xf numFmtId="0" fontId="21" fillId="5" borderId="10" xfId="0" applyFont="1" applyFill="1" applyBorder="1" applyAlignment="1" applyProtection="1">
      <alignment horizontal="center" vertical="center"/>
      <protection locked="0"/>
    </xf>
    <xf numFmtId="0" fontId="21" fillId="7" borderId="9" xfId="0" applyFont="1" applyFill="1" applyBorder="1" applyAlignment="1" applyProtection="1">
      <alignment horizontal="left" vertical="center" wrapText="1"/>
      <protection locked="0"/>
    </xf>
    <xf numFmtId="0" fontId="21" fillId="7" borderId="8" xfId="0" applyFont="1" applyFill="1" applyBorder="1" applyAlignment="1" applyProtection="1">
      <alignment vertical="center" wrapText="1"/>
      <protection locked="0"/>
    </xf>
    <xf numFmtId="0" fontId="20" fillId="0" borderId="5" xfId="0" applyFont="1" applyBorder="1" applyAlignment="1">
      <alignment horizontal="left" vertical="center" wrapText="1"/>
    </xf>
    <xf numFmtId="0" fontId="20" fillId="0" borderId="19" xfId="0" applyFont="1" applyBorder="1" applyAlignment="1">
      <alignment horizontal="left" vertical="center" wrapText="1"/>
    </xf>
    <xf numFmtId="0" fontId="20" fillId="3" borderId="5" xfId="0" applyFont="1" applyFill="1" applyBorder="1" applyAlignment="1">
      <alignment horizontal="left" vertical="top" wrapText="1"/>
    </xf>
    <xf numFmtId="0" fontId="20" fillId="3" borderId="19" xfId="0" applyFont="1" applyFill="1" applyBorder="1" applyAlignment="1">
      <alignment horizontal="left" vertical="top" wrapText="1"/>
    </xf>
    <xf numFmtId="0" fontId="21" fillId="3" borderId="0" xfId="0" applyFont="1" applyFill="1" applyBorder="1" applyAlignment="1">
      <alignment horizontal="left" vertical="top" wrapText="1"/>
    </xf>
    <xf numFmtId="0" fontId="21" fillId="3" borderId="1" xfId="0" applyFont="1" applyFill="1" applyBorder="1" applyAlignment="1">
      <alignment horizontal="left" vertical="center" wrapText="1"/>
    </xf>
    <xf numFmtId="0" fontId="21" fillId="3" borderId="11" xfId="0" applyFont="1" applyFill="1" applyBorder="1" applyAlignment="1">
      <alignment horizontal="left" vertical="center" wrapText="1"/>
    </xf>
    <xf numFmtId="0" fontId="21" fillId="3" borderId="8" xfId="0" applyFont="1" applyFill="1" applyBorder="1" applyAlignment="1" applyProtection="1">
      <alignment horizontal="left" vertical="center" wrapText="1"/>
      <protection locked="0"/>
    </xf>
    <xf numFmtId="0" fontId="21" fillId="3" borderId="10" xfId="0" applyFont="1" applyFill="1" applyBorder="1" applyAlignment="1" applyProtection="1">
      <alignment horizontal="left" vertical="center" wrapText="1"/>
      <protection locked="0"/>
    </xf>
    <xf numFmtId="0" fontId="21" fillId="5" borderId="1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31" fillId="5" borderId="8" xfId="0" applyFont="1" applyFill="1" applyBorder="1" applyAlignment="1" applyProtection="1">
      <alignment horizontal="center" vertical="center"/>
      <protection locked="0"/>
    </xf>
    <xf numFmtId="0" fontId="31" fillId="5" borderId="10" xfId="0" applyFont="1" applyFill="1" applyBorder="1" applyAlignment="1" applyProtection="1">
      <alignment horizontal="center" vertical="center"/>
      <protection locked="0"/>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36" fillId="7" borderId="8" xfId="0" applyFont="1" applyFill="1" applyBorder="1" applyAlignment="1" applyProtection="1">
      <alignment horizontal="left" vertical="center" wrapText="1"/>
      <protection locked="0"/>
    </xf>
    <xf numFmtId="0" fontId="36" fillId="7" borderId="10" xfId="0" applyFont="1" applyFill="1" applyBorder="1" applyAlignment="1" applyProtection="1">
      <alignment horizontal="left" vertical="center" wrapText="1"/>
      <protection locked="0"/>
    </xf>
    <xf numFmtId="0" fontId="1" fillId="6" borderId="7" xfId="0" applyFont="1" applyFill="1" applyBorder="1" applyAlignment="1">
      <alignment horizontal="left" vertical="top" wrapText="1"/>
    </xf>
    <xf numFmtId="0" fontId="21" fillId="3" borderId="19" xfId="0" applyFont="1" applyFill="1" applyBorder="1" applyAlignment="1">
      <alignment horizontal="left" vertical="center" wrapText="1"/>
    </xf>
    <xf numFmtId="0" fontId="18" fillId="0" borderId="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9" xfId="0" applyFont="1" applyBorder="1" applyAlignment="1">
      <alignment horizontal="center" vertical="center" wrapText="1"/>
    </xf>
    <xf numFmtId="0" fontId="19" fillId="3" borderId="8" xfId="0" applyFont="1" applyFill="1" applyBorder="1" applyAlignment="1">
      <alignment horizontal="left" vertical="center" wrapText="1"/>
    </xf>
    <xf numFmtId="0" fontId="19" fillId="3" borderId="9" xfId="0" applyFont="1" applyFill="1" applyBorder="1" applyAlignment="1">
      <alignment horizontal="left" vertical="center" wrapText="1"/>
    </xf>
    <xf numFmtId="0" fontId="19" fillId="3" borderId="10" xfId="0" applyFont="1" applyFill="1" applyBorder="1" applyAlignment="1">
      <alignment horizontal="left" vertical="center" wrapText="1"/>
    </xf>
    <xf numFmtId="0" fontId="20" fillId="3" borderId="0" xfId="0" applyFont="1" applyFill="1" applyAlignment="1">
      <alignment horizontal="left" wrapText="1"/>
    </xf>
    <xf numFmtId="0" fontId="20" fillId="3" borderId="0" xfId="0" applyFont="1" applyFill="1" applyBorder="1" applyAlignment="1">
      <alignment horizontal="left" vertical="center" wrapText="1"/>
    </xf>
    <xf numFmtId="0" fontId="20" fillId="0" borderId="8" xfId="0" applyFont="1" applyBorder="1" applyAlignment="1">
      <alignment horizontal="center" vertical="center"/>
    </xf>
    <xf numFmtId="0" fontId="20" fillId="0" borderId="10" xfId="0" applyFont="1" applyBorder="1" applyAlignment="1">
      <alignment horizontal="center" vertical="center"/>
    </xf>
    <xf numFmtId="0" fontId="110" fillId="0" borderId="18" xfId="0" applyFont="1" applyBorder="1" applyAlignment="1">
      <alignment horizontal="center" vertical="center" wrapText="1"/>
    </xf>
    <xf numFmtId="0" fontId="110" fillId="0" borderId="20" xfId="0" applyFont="1" applyBorder="1" applyAlignment="1">
      <alignment horizontal="center" vertical="center" wrapText="1"/>
    </xf>
    <xf numFmtId="0" fontId="31" fillId="5" borderId="9" xfId="0" applyFont="1" applyFill="1" applyBorder="1" applyAlignment="1" applyProtection="1">
      <alignment horizontal="center" vertical="center"/>
      <protection locked="0"/>
    </xf>
    <xf numFmtId="0" fontId="20" fillId="3" borderId="8" xfId="0" applyFont="1" applyFill="1" applyBorder="1" applyAlignment="1">
      <alignment horizontal="left" vertical="center" wrapText="1"/>
    </xf>
    <xf numFmtId="0" fontId="20" fillId="3" borderId="9" xfId="0" applyFont="1" applyFill="1" applyBorder="1" applyAlignment="1">
      <alignment horizontal="left" vertical="center" wrapText="1"/>
    </xf>
    <xf numFmtId="0" fontId="20" fillId="3" borderId="10" xfId="0" applyFont="1" applyFill="1" applyBorder="1" applyAlignment="1">
      <alignment horizontal="left" vertical="center" wrapText="1"/>
    </xf>
    <xf numFmtId="0" fontId="43" fillId="5" borderId="8" xfId="0" applyFont="1" applyFill="1" applyBorder="1" applyAlignment="1" applyProtection="1">
      <alignment horizontal="center" vertical="center"/>
      <protection locked="0"/>
    </xf>
    <xf numFmtId="0" fontId="43" fillId="5" borderId="9" xfId="0" applyFont="1" applyFill="1" applyBorder="1" applyAlignment="1" applyProtection="1">
      <alignment horizontal="center" vertical="center"/>
      <protection locked="0"/>
    </xf>
    <xf numFmtId="0" fontId="43" fillId="5" borderId="10" xfId="0" applyFont="1" applyFill="1" applyBorder="1" applyAlignment="1" applyProtection="1">
      <alignment horizontal="center" vertical="center"/>
      <protection locked="0"/>
    </xf>
    <xf numFmtId="0" fontId="18" fillId="0" borderId="7" xfId="0" applyFont="1" applyBorder="1" applyAlignment="1">
      <alignment horizontal="center" vertical="center" wrapText="1"/>
    </xf>
    <xf numFmtId="0" fontId="34" fillId="3" borderId="8" xfId="0" applyFont="1" applyFill="1" applyBorder="1" applyAlignment="1">
      <alignment horizontal="left" vertical="center" wrapText="1"/>
    </xf>
    <xf numFmtId="0" fontId="34" fillId="3" borderId="9" xfId="0" applyFont="1" applyFill="1" applyBorder="1" applyAlignment="1">
      <alignment horizontal="left" vertical="center" wrapText="1"/>
    </xf>
    <xf numFmtId="0" fontId="34" fillId="3" borderId="10" xfId="0" applyFont="1" applyFill="1" applyBorder="1" applyAlignment="1">
      <alignment horizontal="left" vertical="center" wrapText="1"/>
    </xf>
    <xf numFmtId="0" fontId="27" fillId="6" borderId="7" xfId="0" applyFont="1" applyFill="1" applyBorder="1" applyAlignment="1">
      <alignment horizontal="center" vertical="top" wrapText="1"/>
    </xf>
    <xf numFmtId="0" fontId="22" fillId="3" borderId="7" xfId="0" applyFont="1" applyFill="1" applyBorder="1" applyAlignment="1" applyProtection="1">
      <alignment horizontal="center" vertical="center" wrapText="1"/>
      <protection locked="0"/>
    </xf>
    <xf numFmtId="0" fontId="22" fillId="3" borderId="18" xfId="0" applyFont="1" applyFill="1" applyBorder="1" applyAlignment="1" applyProtection="1">
      <alignment horizontal="center" vertical="center" wrapText="1"/>
      <protection locked="0"/>
    </xf>
    <xf numFmtId="0" fontId="22" fillId="3" borderId="21" xfId="0" applyFont="1" applyFill="1" applyBorder="1" applyAlignment="1" applyProtection="1">
      <alignment horizontal="center" vertical="center" wrapText="1"/>
      <protection locked="0"/>
    </xf>
    <xf numFmtId="0" fontId="22" fillId="3" borderId="20" xfId="0" applyFont="1" applyFill="1" applyBorder="1" applyAlignment="1" applyProtection="1">
      <alignment horizontal="center" vertical="center" wrapText="1"/>
      <protection locked="0"/>
    </xf>
    <xf numFmtId="0" fontId="86" fillId="3" borderId="0"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22" fillId="3" borderId="1" xfId="0" applyFont="1" applyFill="1" applyBorder="1" applyAlignment="1" applyProtection="1">
      <alignment horizontal="center" vertical="center" wrapText="1"/>
      <protection locked="0"/>
    </xf>
    <xf numFmtId="0" fontId="22" fillId="3" borderId="2" xfId="0" applyFont="1" applyFill="1" applyBorder="1" applyAlignment="1" applyProtection="1">
      <alignment horizontal="center" vertical="center" wrapText="1"/>
      <protection locked="0"/>
    </xf>
    <xf numFmtId="0" fontId="22" fillId="3" borderId="4" xfId="0" applyFont="1" applyFill="1" applyBorder="1" applyAlignment="1" applyProtection="1">
      <alignment horizontal="center" vertical="center" wrapText="1"/>
      <protection locked="0"/>
    </xf>
    <xf numFmtId="0" fontId="22" fillId="3" borderId="5" xfId="0" applyFont="1" applyFill="1" applyBorder="1" applyAlignment="1" applyProtection="1">
      <alignment horizontal="center" vertical="center" wrapText="1"/>
      <protection locked="0"/>
    </xf>
    <xf numFmtId="0" fontId="22" fillId="3" borderId="22" xfId="0" applyFont="1" applyFill="1" applyBorder="1" applyAlignment="1" applyProtection="1">
      <alignment horizontal="center" vertical="center" wrapText="1"/>
      <protection locked="0"/>
    </xf>
    <xf numFmtId="0" fontId="22" fillId="3" borderId="0" xfId="0" applyFont="1" applyFill="1" applyBorder="1" applyAlignment="1" applyProtection="1">
      <alignment horizontal="center" vertical="center" wrapText="1"/>
      <protection locked="0"/>
    </xf>
    <xf numFmtId="0" fontId="95" fillId="3" borderId="0" xfId="0" applyFont="1" applyFill="1" applyBorder="1" applyAlignment="1">
      <alignment horizontal="left" vertical="center" wrapText="1"/>
    </xf>
    <xf numFmtId="0" fontId="97" fillId="3" borderId="0" xfId="0" applyFont="1" applyFill="1" applyBorder="1" applyAlignment="1">
      <alignment horizontal="left" vertical="center" wrapText="1"/>
    </xf>
    <xf numFmtId="0" fontId="98" fillId="3" borderId="0" xfId="0" applyFont="1" applyFill="1" applyBorder="1" applyAlignment="1">
      <alignment horizontal="left" vertical="center" wrapText="1"/>
    </xf>
    <xf numFmtId="0" fontId="32" fillId="0" borderId="7" xfId="0" applyFont="1" applyBorder="1" applyAlignment="1">
      <alignment horizontal="center" vertical="center" wrapText="1"/>
    </xf>
    <xf numFmtId="0" fontId="100" fillId="3" borderId="0" xfId="0" applyFont="1" applyFill="1" applyBorder="1" applyAlignment="1">
      <alignment horizontal="left" vertical="center" wrapText="1"/>
    </xf>
    <xf numFmtId="0" fontId="22" fillId="9" borderId="1" xfId="0" applyFont="1" applyFill="1" applyBorder="1" applyAlignment="1" applyProtection="1">
      <alignment horizontal="center" vertical="center" wrapText="1"/>
      <protection locked="0"/>
    </xf>
    <xf numFmtId="0" fontId="22" fillId="9" borderId="11" xfId="0" applyFont="1" applyFill="1" applyBorder="1" applyAlignment="1" applyProtection="1">
      <alignment horizontal="center" vertical="center" wrapText="1"/>
      <protection locked="0"/>
    </xf>
    <xf numFmtId="0" fontId="22" fillId="9" borderId="22" xfId="0" applyFont="1" applyFill="1" applyBorder="1" applyAlignment="1" applyProtection="1">
      <alignment horizontal="center" vertical="center" wrapText="1"/>
      <protection locked="0"/>
    </xf>
    <xf numFmtId="0" fontId="22" fillId="9" borderId="23" xfId="0" applyFont="1" applyFill="1" applyBorder="1" applyAlignment="1" applyProtection="1">
      <alignment horizontal="center" vertical="center" wrapText="1"/>
      <protection locked="0"/>
    </xf>
    <xf numFmtId="0" fontId="22" fillId="9" borderId="4" xfId="0" applyFont="1" applyFill="1" applyBorder="1" applyAlignment="1" applyProtection="1">
      <alignment horizontal="center" vertical="center" wrapText="1"/>
      <protection locked="0"/>
    </xf>
    <xf numFmtId="0" fontId="22" fillId="9" borderId="19" xfId="0" applyFont="1" applyFill="1" applyBorder="1" applyAlignment="1" applyProtection="1">
      <alignment horizontal="center" vertical="center" wrapText="1"/>
      <protection locked="0"/>
    </xf>
    <xf numFmtId="0" fontId="22" fillId="3" borderId="11" xfId="0" applyFont="1" applyFill="1" applyBorder="1" applyAlignment="1" applyProtection="1">
      <alignment horizontal="center" vertical="center" wrapText="1"/>
      <protection locked="0"/>
    </xf>
    <xf numFmtId="0" fontId="22" fillId="3" borderId="19" xfId="0" applyFont="1" applyFill="1" applyBorder="1" applyAlignment="1" applyProtection="1">
      <alignment horizontal="center" vertical="center" wrapText="1"/>
      <protection locked="0"/>
    </xf>
    <xf numFmtId="0" fontId="22" fillId="3" borderId="23"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center" vertical="center" wrapText="1"/>
      <protection locked="0"/>
    </xf>
    <xf numFmtId="0" fontId="22" fillId="9" borderId="0" xfId="0" applyFont="1" applyFill="1" applyBorder="1" applyAlignment="1" applyProtection="1">
      <alignment horizontal="center" vertical="center" wrapText="1"/>
      <protection locked="0"/>
    </xf>
    <xf numFmtId="0" fontId="22" fillId="9" borderId="5" xfId="0" applyFont="1" applyFill="1" applyBorder="1" applyAlignment="1" applyProtection="1">
      <alignment horizontal="center" vertical="center" wrapText="1"/>
      <protection locked="0"/>
    </xf>
    <xf numFmtId="0" fontId="20" fillId="3" borderId="2" xfId="0" applyFont="1" applyFill="1" applyBorder="1" applyAlignment="1">
      <alignment horizontal="left" vertical="center" wrapText="1"/>
    </xf>
    <xf numFmtId="0" fontId="20" fillId="5" borderId="1"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center" vertical="center" wrapText="1"/>
      <protection locked="0"/>
    </xf>
    <xf numFmtId="0" fontId="20" fillId="5" borderId="11" xfId="0" applyFont="1" applyFill="1" applyBorder="1" applyAlignment="1" applyProtection="1">
      <alignment horizontal="center" vertical="center" wrapText="1"/>
      <protection locked="0"/>
    </xf>
    <xf numFmtId="0" fontId="20" fillId="5" borderId="22" xfId="0" applyFont="1" applyFill="1" applyBorder="1" applyAlignment="1" applyProtection="1">
      <alignment horizontal="center" vertical="center" wrapText="1"/>
      <protection locked="0"/>
    </xf>
    <xf numFmtId="0" fontId="20" fillId="5" borderId="0" xfId="0" applyFont="1" applyFill="1" applyBorder="1" applyAlignment="1" applyProtection="1">
      <alignment horizontal="center" vertical="center" wrapText="1"/>
      <protection locked="0"/>
    </xf>
    <xf numFmtId="0" fontId="20" fillId="5" borderId="23"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19" xfId="0" applyFont="1" applyFill="1" applyBorder="1" applyAlignment="1" applyProtection="1">
      <alignment horizontal="center" vertical="center" wrapText="1"/>
      <protection locked="0"/>
    </xf>
    <xf numFmtId="0" fontId="1" fillId="6" borderId="8" xfId="0" applyFont="1" applyFill="1" applyBorder="1"/>
    <xf numFmtId="0" fontId="1" fillId="6" borderId="10" xfId="0" applyFont="1" applyFill="1" applyBorder="1"/>
    <xf numFmtId="0" fontId="69" fillId="0" borderId="8" xfId="0" applyFont="1" applyFill="1" applyBorder="1" applyAlignment="1">
      <alignment horizontal="left" vertical="center"/>
    </xf>
    <xf numFmtId="0" fontId="69" fillId="0" borderId="10" xfId="0" applyFont="1" applyFill="1" applyBorder="1" applyAlignment="1">
      <alignment horizontal="left" vertical="center"/>
    </xf>
    <xf numFmtId="0" fontId="26" fillId="3" borderId="0" xfId="0" applyFont="1" applyFill="1" applyBorder="1" applyAlignment="1">
      <alignment vertical="center" wrapText="1"/>
    </xf>
    <xf numFmtId="0" fontId="45" fillId="3" borderId="0" xfId="0" applyFont="1" applyFill="1" applyBorder="1" applyAlignment="1">
      <alignment horizontal="center" vertical="center" wrapText="1"/>
    </xf>
    <xf numFmtId="0" fontId="0" fillId="3" borderId="0" xfId="0" applyFill="1" applyAlignment="1">
      <alignment horizontal="left" vertical="center" wrapText="1"/>
    </xf>
    <xf numFmtId="0" fontId="29" fillId="3" borderId="0" xfId="0" applyFont="1" applyFill="1" applyAlignment="1">
      <alignment horizontal="center" vertical="center" wrapText="1"/>
    </xf>
    <xf numFmtId="0" fontId="69" fillId="0" borderId="8" xfId="0" applyFont="1" applyBorder="1" applyAlignment="1">
      <alignment horizontal="left" vertical="center"/>
    </xf>
    <xf numFmtId="0" fontId="69" fillId="0" borderId="10" xfId="0" applyFont="1" applyBorder="1" applyAlignment="1">
      <alignment horizontal="left" vertical="center"/>
    </xf>
    <xf numFmtId="0" fontId="69" fillId="0" borderId="8" xfId="0" applyFont="1" applyFill="1" applyBorder="1" applyAlignment="1">
      <alignment horizontal="center" vertical="center"/>
    </xf>
    <xf numFmtId="0" fontId="69" fillId="0" borderId="10" xfId="0" applyFont="1" applyFill="1" applyBorder="1" applyAlignment="1">
      <alignment horizontal="center" vertical="center"/>
    </xf>
    <xf numFmtId="0" fontId="1" fillId="3" borderId="0" xfId="0" applyFont="1" applyFill="1" applyAlignment="1">
      <alignment horizontal="center"/>
    </xf>
    <xf numFmtId="0" fontId="19" fillId="3" borderId="18" xfId="0" applyFont="1" applyFill="1" applyBorder="1" applyAlignment="1">
      <alignment vertical="center" wrapText="1"/>
    </xf>
    <xf numFmtId="0" fontId="85" fillId="3" borderId="21" xfId="0" applyFont="1" applyFill="1" applyBorder="1" applyAlignment="1">
      <alignment horizontal="center" vertical="center" wrapText="1"/>
    </xf>
  </cellXfs>
  <cellStyles count="2">
    <cellStyle name="Hyperlink" xfId="1" builtinId="8"/>
    <cellStyle name="Normal" xfId="0" builtinId="0"/>
  </cellStyles>
  <dxfs count="48">
    <dxf>
      <font>
        <color auto="1"/>
      </font>
      <fill>
        <patternFill>
          <bgColor rgb="FFC6EFCE"/>
        </patternFill>
      </fill>
    </dxf>
    <dxf>
      <fill>
        <patternFill>
          <bgColor rgb="FFFFC7CE"/>
        </patternFill>
      </fill>
    </dxf>
    <dxf>
      <font>
        <color theme="6" tint="0.59996337778862885"/>
      </font>
      <fill>
        <patternFill patternType="solid">
          <bgColor theme="6" tint="0.59996337778862885"/>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ill>
        <patternFill>
          <bgColor rgb="FFFFC7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theme="0" tint="-0.24994659260841701"/>
        </patternFill>
      </fill>
    </dxf>
    <dxf>
      <font>
        <b val="0"/>
        <i val="0"/>
        <color auto="1"/>
      </font>
      <numFmt numFmtId="0" formatCode="General"/>
      <fill>
        <patternFill patternType="solid">
          <bgColor theme="0" tint="-0.34998626667073579"/>
        </patternFill>
      </fill>
    </dxf>
    <dxf>
      <font>
        <color auto="1"/>
      </font>
      <fill>
        <patternFill>
          <bgColor rgb="FFC6EFCE"/>
        </patternFill>
      </fill>
    </dxf>
    <dxf>
      <font>
        <color auto="1"/>
      </font>
      <fill>
        <patternFill>
          <bgColor rgb="FFC6EFCE"/>
        </patternFill>
      </fill>
    </dxf>
    <dxf>
      <font>
        <color auto="1"/>
      </font>
      <fill>
        <patternFill>
          <bgColor rgb="FFC6EFCE"/>
        </patternFill>
      </fill>
    </dxf>
    <dxf>
      <font>
        <color auto="1"/>
      </font>
      <fill>
        <patternFill>
          <bgColor rgb="FFC6EF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pa.gov/snap/substitutes-adhesives-coatings-and-ink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pa.gov/snap/substitutes-refrigeration-and-air-conditioning"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pa.gov/snap/substitutes-foam-blowing-agents"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pa.gov/snap/substitutes-cleaning-solvent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epa.gov/snap/substitutes-fire-suppression-and-explosion-protection"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pa.gov/snap/substitutes-aerosol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pa.gov/snap/substitutes-sterila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9F9F"/>
    <pageSetUpPr fitToPage="1"/>
  </sheetPr>
  <dimension ref="A1:ANC166"/>
  <sheetViews>
    <sheetView tabSelected="1" zoomScale="90" zoomScaleNormal="90" workbookViewId="0">
      <selection activeCell="D119" sqref="D119"/>
    </sheetView>
  </sheetViews>
  <sheetFormatPr defaultColWidth="9.42578125" defaultRowHeight="15" x14ac:dyDescent="0.25"/>
  <cols>
    <col min="1" max="1" width="9.42578125" style="1" customWidth="1"/>
    <col min="2" max="2" width="3.5703125" style="2" customWidth="1"/>
    <col min="3" max="6" width="25.42578125" style="2" customWidth="1"/>
    <col min="7" max="8" width="3.5703125" style="2" customWidth="1"/>
    <col min="9" max="9" width="8.5703125" style="1" customWidth="1"/>
    <col min="10" max="10" width="18.5703125" style="34" customWidth="1"/>
    <col min="11" max="31" width="9.42578125" style="34" hidden="1" customWidth="1"/>
    <col min="32" max="36" width="9.42578125" style="34" customWidth="1"/>
    <col min="37" max="55" width="9.42578125" style="34"/>
    <col min="56" max="16384" width="9.42578125" style="2"/>
  </cols>
  <sheetData>
    <row r="1" spans="3:55" s="1" customFormat="1" x14ac:dyDescent="0.25">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row>
    <row r="2" spans="3:55" ht="15.75" thickBot="1" x14ac:dyDescent="0.3"/>
    <row r="3" spans="3:55" ht="12" customHeight="1" thickBot="1" x14ac:dyDescent="0.3">
      <c r="C3" s="411" t="s">
        <v>0</v>
      </c>
      <c r="D3" s="412"/>
      <c r="E3" s="413"/>
      <c r="F3" s="434" t="s">
        <v>1</v>
      </c>
      <c r="G3" s="435"/>
      <c r="H3" s="3"/>
    </row>
    <row r="4" spans="3:55" ht="57" customHeight="1" thickBot="1" x14ac:dyDescent="0.3">
      <c r="C4" s="414"/>
      <c r="D4" s="415"/>
      <c r="E4" s="416"/>
      <c r="F4" s="436" t="s">
        <v>864</v>
      </c>
      <c r="G4" s="437"/>
      <c r="H4" s="4"/>
      <c r="Q4" s="87" t="s">
        <v>72</v>
      </c>
    </row>
    <row r="5" spans="3:55" ht="30" customHeight="1" thickBot="1" x14ac:dyDescent="0.3">
      <c r="C5" s="417" t="s">
        <v>3</v>
      </c>
      <c r="D5" s="417"/>
      <c r="E5" s="418"/>
      <c r="F5" s="436" t="s">
        <v>868</v>
      </c>
      <c r="G5" s="437"/>
      <c r="H5" s="6"/>
      <c r="Q5" s="87"/>
    </row>
    <row r="6" spans="3:55" ht="18" customHeight="1" thickBot="1" x14ac:dyDescent="0.3">
      <c r="C6" s="423" t="s">
        <v>5</v>
      </c>
      <c r="D6" s="424"/>
      <c r="E6" s="425"/>
      <c r="F6" s="438" t="s">
        <v>6</v>
      </c>
      <c r="G6" s="439"/>
      <c r="H6" s="4"/>
    </row>
    <row r="7" spans="3:55" ht="18" customHeight="1" thickBot="1" x14ac:dyDescent="0.3">
      <c r="C7" s="426"/>
      <c r="D7" s="427"/>
      <c r="E7" s="428"/>
      <c r="F7" s="440"/>
      <c r="G7" s="441"/>
      <c r="H7" s="6"/>
    </row>
    <row r="8" spans="3:55" ht="18" customHeight="1" x14ac:dyDescent="0.25">
      <c r="C8" s="426"/>
      <c r="D8" s="427"/>
      <c r="E8" s="428"/>
      <c r="F8" s="421" t="s">
        <v>7</v>
      </c>
      <c r="G8" s="422"/>
      <c r="H8" s="6"/>
    </row>
    <row r="9" spans="3:55" ht="18" customHeight="1" thickBot="1" x14ac:dyDescent="0.3">
      <c r="C9" s="429"/>
      <c r="D9" s="430"/>
      <c r="E9" s="431"/>
      <c r="F9" s="432"/>
      <c r="G9" s="433"/>
      <c r="H9" s="6"/>
    </row>
    <row r="10" spans="3:55" ht="38.25" customHeight="1" x14ac:dyDescent="0.25">
      <c r="C10" s="419" t="s">
        <v>463</v>
      </c>
      <c r="D10" s="419"/>
      <c r="E10" s="419" t="s">
        <v>473</v>
      </c>
      <c r="F10" s="420"/>
      <c r="G10" s="420"/>
      <c r="H10" s="8"/>
    </row>
    <row r="11" spans="3:55" ht="27" customHeight="1" x14ac:dyDescent="0.25">
      <c r="C11" s="419"/>
      <c r="D11" s="419"/>
      <c r="E11" s="419"/>
      <c r="F11" s="419"/>
      <c r="G11" s="419"/>
      <c r="H11" s="8"/>
    </row>
    <row r="12" spans="3:55" ht="30" customHeight="1" x14ac:dyDescent="0.25">
      <c r="C12" s="419"/>
      <c r="D12" s="419"/>
      <c r="E12" s="419"/>
      <c r="F12" s="419"/>
      <c r="G12" s="419"/>
      <c r="H12" s="8"/>
    </row>
    <row r="13" spans="3:55" ht="16.5" customHeight="1" x14ac:dyDescent="0.25">
      <c r="C13" s="72"/>
      <c r="D13" s="72"/>
      <c r="E13" s="72"/>
      <c r="F13" s="73"/>
      <c r="G13" s="8"/>
      <c r="H13" s="8"/>
    </row>
    <row r="14" spans="3:55" ht="16.5" customHeight="1" x14ac:dyDescent="0.25">
      <c r="C14" s="390" t="s">
        <v>395</v>
      </c>
      <c r="D14" s="390"/>
      <c r="E14" s="390"/>
      <c r="F14" s="390"/>
      <c r="G14" s="8"/>
      <c r="H14" s="8"/>
    </row>
    <row r="15" spans="3:55" ht="16.5" customHeight="1" x14ac:dyDescent="0.25">
      <c r="C15" s="72"/>
      <c r="D15" s="72"/>
      <c r="E15" s="72"/>
      <c r="F15" s="73"/>
      <c r="G15" s="8"/>
      <c r="H15" s="8"/>
    </row>
    <row r="16" spans="3:55" ht="16.5" customHeight="1" x14ac:dyDescent="0.25">
      <c r="C16" s="383" t="s">
        <v>366</v>
      </c>
      <c r="D16" s="384"/>
      <c r="E16" s="384"/>
      <c r="F16" s="384"/>
      <c r="G16" s="385"/>
      <c r="H16" s="90"/>
    </row>
    <row r="17" spans="1:1043" ht="11.25" customHeight="1" x14ac:dyDescent="0.25">
      <c r="C17" s="71"/>
      <c r="D17" s="71"/>
      <c r="E17" s="71"/>
      <c r="F17" s="71"/>
      <c r="G17" s="10"/>
      <c r="H17" s="10"/>
    </row>
    <row r="18" spans="1:1043" ht="225" customHeight="1" x14ac:dyDescent="0.25">
      <c r="C18" s="393" t="s">
        <v>858</v>
      </c>
      <c r="D18" s="394"/>
      <c r="E18" s="394"/>
      <c r="F18" s="394"/>
      <c r="G18" s="395"/>
      <c r="H18" s="4"/>
    </row>
    <row r="19" spans="1:1043" ht="31.5" customHeight="1" x14ac:dyDescent="0.25">
      <c r="C19" s="397" t="s">
        <v>600</v>
      </c>
      <c r="D19" s="397"/>
      <c r="E19" s="397"/>
      <c r="F19" s="397"/>
      <c r="G19" s="10"/>
      <c r="H19" s="10"/>
    </row>
    <row r="20" spans="1:1043" ht="39" customHeight="1" x14ac:dyDescent="0.25">
      <c r="C20" s="396" t="s">
        <v>610</v>
      </c>
      <c r="D20" s="396"/>
      <c r="E20" s="208"/>
      <c r="F20" s="391"/>
      <c r="G20" s="392"/>
      <c r="H20" s="4"/>
    </row>
    <row r="21" spans="1:1043" ht="36.75" customHeight="1" x14ac:dyDescent="0.25">
      <c r="C21" s="396" t="s">
        <v>611</v>
      </c>
      <c r="D21" s="396"/>
      <c r="E21" s="208"/>
      <c r="F21" s="391"/>
      <c r="G21" s="392"/>
    </row>
    <row r="22" spans="1:1043" ht="10.5" customHeight="1" x14ac:dyDescent="0.25">
      <c r="C22" s="11"/>
      <c r="D22" s="11"/>
      <c r="E22" s="11"/>
      <c r="F22" s="4"/>
    </row>
    <row r="23" spans="1:1043" ht="18.75" customHeight="1" x14ac:dyDescent="0.25">
      <c r="C23" s="383" t="s">
        <v>8</v>
      </c>
      <c r="D23" s="384"/>
      <c r="E23" s="384"/>
      <c r="F23" s="384"/>
      <c r="G23" s="385"/>
      <c r="H23" s="6"/>
    </row>
    <row r="24" spans="1:1043" ht="12.75" customHeight="1" x14ac:dyDescent="0.25">
      <c r="C24" s="9"/>
      <c r="D24" s="9"/>
      <c r="E24" s="9"/>
      <c r="F24" s="9"/>
      <c r="G24" s="6"/>
      <c r="H24" s="6"/>
    </row>
    <row r="25" spans="1:1043" ht="18.75" customHeight="1" x14ac:dyDescent="0.25">
      <c r="C25" s="386" t="s">
        <v>698</v>
      </c>
      <c r="D25" s="386"/>
      <c r="E25" s="386"/>
      <c r="F25" s="386"/>
      <c r="G25" s="88" t="s">
        <v>15</v>
      </c>
      <c r="H25" s="91"/>
    </row>
    <row r="26" spans="1:1043" ht="18.75" customHeight="1" x14ac:dyDescent="0.25">
      <c r="C26" s="387"/>
      <c r="D26" s="388"/>
      <c r="E26" s="388"/>
      <c r="F26" s="389"/>
      <c r="G26" s="124"/>
      <c r="H26" s="36"/>
      <c r="J26" s="42" t="str">
        <f>IF(G26="X","[Bracket] the information you claim as confidential","")</f>
        <v/>
      </c>
    </row>
    <row r="27" spans="1:1043" ht="10.5" customHeight="1" x14ac:dyDescent="0.25">
      <c r="C27" s="54"/>
      <c r="D27" s="54"/>
      <c r="E27" s="54"/>
      <c r="F27" s="54"/>
      <c r="G27" s="23"/>
      <c r="H27" s="23"/>
      <c r="J27" s="42" t="str">
        <f t="shared" ref="J27:J38" si="0">IF(G27="X","[Bracket] the information you claim as confidential","")</f>
        <v/>
      </c>
    </row>
    <row r="28" spans="1:1043" ht="27" customHeight="1" x14ac:dyDescent="0.25">
      <c r="C28" s="400" t="s">
        <v>643</v>
      </c>
      <c r="D28" s="400"/>
      <c r="E28" s="400"/>
      <c r="F28" s="400"/>
      <c r="G28" s="4"/>
      <c r="H28" s="4"/>
      <c r="J28" s="42" t="str">
        <f t="shared" si="0"/>
        <v/>
      </c>
    </row>
    <row r="29" spans="1:1043" ht="36.75" customHeight="1" x14ac:dyDescent="0.25">
      <c r="C29" s="70" t="s">
        <v>9</v>
      </c>
      <c r="D29" s="398" t="s">
        <v>520</v>
      </c>
      <c r="E29" s="398"/>
      <c r="F29" s="214" t="s">
        <v>354</v>
      </c>
      <c r="G29" s="88" t="s">
        <v>15</v>
      </c>
      <c r="H29" s="26"/>
      <c r="J29" s="42" t="str">
        <f t="shared" si="0"/>
        <v/>
      </c>
    </row>
    <row r="30" spans="1:1043" s="121" customFormat="1" ht="22.5" customHeight="1" x14ac:dyDescent="0.25">
      <c r="A30" s="118"/>
      <c r="C30" s="210"/>
      <c r="D30" s="399"/>
      <c r="E30" s="399"/>
      <c r="F30" s="209"/>
      <c r="G30" s="124"/>
      <c r="H30" s="125"/>
      <c r="I30" s="118"/>
      <c r="J30" s="119" t="str">
        <f t="shared" si="0"/>
        <v/>
      </c>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row>
    <row r="31" spans="1:1043" s="121" customFormat="1" ht="23.25" customHeight="1" x14ac:dyDescent="0.25">
      <c r="A31" s="118"/>
      <c r="C31" s="210"/>
      <c r="D31" s="399"/>
      <c r="E31" s="399"/>
      <c r="F31" s="209"/>
      <c r="G31" s="124"/>
      <c r="H31" s="125"/>
      <c r="I31" s="118"/>
      <c r="J31" s="119" t="str">
        <f t="shared" si="0"/>
        <v/>
      </c>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0"/>
      <c r="BB31" s="120"/>
      <c r="BC31" s="120"/>
    </row>
    <row r="32" spans="1:1043" s="118" customFormat="1" ht="24.75" customHeight="1" x14ac:dyDescent="0.25">
      <c r="B32" s="121"/>
      <c r="C32" s="210"/>
      <c r="D32" s="399"/>
      <c r="E32" s="399"/>
      <c r="F32" s="209"/>
      <c r="G32" s="124"/>
      <c r="H32" s="125"/>
      <c r="J32" s="119" t="str">
        <f t="shared" si="0"/>
        <v/>
      </c>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21"/>
      <c r="ER32" s="121"/>
      <c r="ES32" s="121"/>
      <c r="ET32" s="121"/>
      <c r="EU32" s="121"/>
      <c r="EV32" s="121"/>
      <c r="EW32" s="121"/>
      <c r="EX32" s="121"/>
      <c r="EY32" s="121"/>
      <c r="EZ32" s="121"/>
      <c r="FA32" s="121"/>
      <c r="FB32" s="121"/>
      <c r="FC32" s="121"/>
      <c r="FD32" s="121"/>
      <c r="FE32" s="121"/>
      <c r="FF32" s="121"/>
      <c r="FG32" s="121"/>
      <c r="FH32" s="121"/>
      <c r="FI32" s="121"/>
      <c r="FJ32" s="121"/>
      <c r="FK32" s="121"/>
      <c r="FL32" s="121"/>
      <c r="FM32" s="121"/>
      <c r="FN32" s="121"/>
      <c r="FO32" s="121"/>
      <c r="FP32" s="121"/>
      <c r="FQ32" s="121"/>
      <c r="FR32" s="121"/>
      <c r="FS32" s="121"/>
      <c r="FT32" s="121"/>
      <c r="FU32" s="121"/>
      <c r="FV32" s="121"/>
      <c r="FW32" s="121"/>
      <c r="FX32" s="121"/>
      <c r="FY32" s="121"/>
      <c r="FZ32" s="121"/>
      <c r="GA32" s="121"/>
      <c r="GB32" s="121"/>
      <c r="GC32" s="121"/>
      <c r="GD32" s="121"/>
      <c r="GE32" s="121"/>
      <c r="GF32" s="121"/>
      <c r="GG32" s="121"/>
      <c r="GH32" s="121"/>
      <c r="GI32" s="121"/>
      <c r="GJ32" s="121"/>
      <c r="GK32" s="121"/>
      <c r="GL32" s="121"/>
      <c r="GM32" s="121"/>
      <c r="GN32" s="121"/>
      <c r="GO32" s="121"/>
      <c r="GP32" s="121"/>
      <c r="GQ32" s="121"/>
      <c r="GR32" s="121"/>
      <c r="GS32" s="121"/>
      <c r="GT32" s="121"/>
      <c r="GU32" s="121"/>
      <c r="GV32" s="121"/>
      <c r="GW32" s="121"/>
      <c r="GX32" s="121"/>
      <c r="GY32" s="121"/>
      <c r="GZ32" s="121"/>
      <c r="HA32" s="121"/>
      <c r="HB32" s="121"/>
      <c r="HC32" s="121"/>
      <c r="HD32" s="121"/>
      <c r="HE32" s="121"/>
      <c r="HF32" s="121"/>
      <c r="HG32" s="121"/>
      <c r="HH32" s="121"/>
      <c r="HI32" s="121"/>
      <c r="HJ32" s="121"/>
      <c r="HK32" s="121"/>
      <c r="HL32" s="121"/>
      <c r="HM32" s="121"/>
      <c r="HN32" s="121"/>
      <c r="HO32" s="121"/>
      <c r="HP32" s="121"/>
      <c r="HQ32" s="121"/>
      <c r="HR32" s="121"/>
      <c r="HS32" s="121"/>
      <c r="HT32" s="121"/>
      <c r="HU32" s="121"/>
      <c r="HV32" s="121"/>
      <c r="HW32" s="121"/>
      <c r="HX32" s="121"/>
      <c r="HY32" s="121"/>
      <c r="HZ32" s="121"/>
      <c r="IA32" s="121"/>
      <c r="IB32" s="121"/>
      <c r="IC32" s="121"/>
      <c r="ID32" s="121"/>
      <c r="IE32" s="121"/>
      <c r="IF32" s="121"/>
      <c r="IG32" s="121"/>
      <c r="IH32" s="121"/>
      <c r="II32" s="121"/>
      <c r="IJ32" s="121"/>
      <c r="IK32" s="121"/>
      <c r="IL32" s="121"/>
      <c r="IM32" s="121"/>
      <c r="IN32" s="121"/>
      <c r="IO32" s="121"/>
      <c r="IP32" s="121"/>
      <c r="IQ32" s="121"/>
      <c r="IR32" s="121"/>
      <c r="IS32" s="121"/>
      <c r="IT32" s="121"/>
      <c r="IU32" s="121"/>
      <c r="IV32" s="121"/>
      <c r="IW32" s="121"/>
      <c r="IX32" s="121"/>
      <c r="IY32" s="121"/>
      <c r="IZ32" s="121"/>
      <c r="JA32" s="121"/>
      <c r="JB32" s="121"/>
      <c r="JC32" s="121"/>
      <c r="JD32" s="121"/>
      <c r="JE32" s="121"/>
      <c r="JF32" s="121"/>
      <c r="JG32" s="121"/>
      <c r="JH32" s="121"/>
      <c r="JI32" s="121"/>
      <c r="JJ32" s="121"/>
      <c r="JK32" s="121"/>
      <c r="JL32" s="121"/>
      <c r="JM32" s="121"/>
      <c r="JN32" s="121"/>
      <c r="JO32" s="121"/>
      <c r="JP32" s="121"/>
      <c r="JQ32" s="121"/>
      <c r="JR32" s="121"/>
      <c r="JS32" s="121"/>
      <c r="JT32" s="121"/>
      <c r="JU32" s="121"/>
      <c r="JV32" s="121"/>
      <c r="JW32" s="121"/>
      <c r="JX32" s="121"/>
      <c r="JY32" s="121"/>
      <c r="JZ32" s="121"/>
      <c r="KA32" s="121"/>
      <c r="KB32" s="121"/>
      <c r="KC32" s="121"/>
      <c r="KD32" s="121"/>
      <c r="KE32" s="121"/>
      <c r="KF32" s="121"/>
      <c r="KG32" s="121"/>
      <c r="KH32" s="121"/>
      <c r="KI32" s="121"/>
      <c r="KJ32" s="121"/>
      <c r="KK32" s="121"/>
      <c r="KL32" s="121"/>
      <c r="KM32" s="121"/>
      <c r="KN32" s="121"/>
      <c r="KO32" s="121"/>
      <c r="KP32" s="121"/>
      <c r="KQ32" s="121"/>
      <c r="KR32" s="121"/>
      <c r="KS32" s="121"/>
      <c r="KT32" s="121"/>
      <c r="KU32" s="121"/>
      <c r="KV32" s="121"/>
      <c r="KW32" s="121"/>
      <c r="KX32" s="121"/>
      <c r="KY32" s="121"/>
      <c r="KZ32" s="121"/>
      <c r="LA32" s="121"/>
      <c r="LB32" s="121"/>
      <c r="LC32" s="121"/>
      <c r="LD32" s="121"/>
      <c r="LE32" s="121"/>
      <c r="LF32" s="121"/>
      <c r="LG32" s="121"/>
      <c r="LH32" s="121"/>
      <c r="LI32" s="121"/>
      <c r="LJ32" s="121"/>
      <c r="LK32" s="121"/>
      <c r="LL32" s="121"/>
      <c r="LM32" s="121"/>
      <c r="LN32" s="121"/>
      <c r="LO32" s="121"/>
      <c r="LP32" s="121"/>
      <c r="LQ32" s="121"/>
      <c r="LR32" s="121"/>
      <c r="LS32" s="121"/>
      <c r="LT32" s="121"/>
      <c r="LU32" s="121"/>
      <c r="LV32" s="121"/>
      <c r="LW32" s="121"/>
      <c r="LX32" s="121"/>
      <c r="LY32" s="121"/>
      <c r="LZ32" s="121"/>
      <c r="MA32" s="121"/>
      <c r="MB32" s="121"/>
      <c r="MC32" s="121"/>
      <c r="MD32" s="121"/>
      <c r="ME32" s="121"/>
      <c r="MF32" s="121"/>
      <c r="MG32" s="121"/>
      <c r="MH32" s="121"/>
      <c r="MI32" s="121"/>
      <c r="MJ32" s="121"/>
      <c r="MK32" s="121"/>
      <c r="ML32" s="121"/>
      <c r="MM32" s="121"/>
      <c r="MN32" s="121"/>
      <c r="MO32" s="121"/>
      <c r="MP32" s="121"/>
      <c r="MQ32" s="121"/>
      <c r="MR32" s="121"/>
      <c r="MS32" s="121"/>
      <c r="MT32" s="121"/>
      <c r="MU32" s="121"/>
      <c r="MV32" s="121"/>
      <c r="MW32" s="121"/>
      <c r="MX32" s="121"/>
      <c r="MY32" s="121"/>
      <c r="MZ32" s="121"/>
      <c r="NA32" s="121"/>
      <c r="NB32" s="121"/>
      <c r="NC32" s="121"/>
      <c r="ND32" s="121"/>
      <c r="NE32" s="121"/>
      <c r="NF32" s="121"/>
      <c r="NG32" s="121"/>
      <c r="NH32" s="121"/>
      <c r="NI32" s="121"/>
      <c r="NJ32" s="121"/>
      <c r="NK32" s="121"/>
      <c r="NL32" s="121"/>
      <c r="NM32" s="121"/>
      <c r="NN32" s="121"/>
      <c r="NO32" s="121"/>
      <c r="NP32" s="121"/>
      <c r="NQ32" s="121"/>
      <c r="NR32" s="121"/>
      <c r="NS32" s="121"/>
      <c r="NT32" s="121"/>
      <c r="NU32" s="121"/>
      <c r="NV32" s="121"/>
      <c r="NW32" s="121"/>
      <c r="NX32" s="121"/>
      <c r="NY32" s="121"/>
      <c r="NZ32" s="121"/>
      <c r="OA32" s="121"/>
      <c r="OB32" s="121"/>
      <c r="OC32" s="121"/>
      <c r="OD32" s="121"/>
      <c r="OE32" s="121"/>
      <c r="OF32" s="121"/>
      <c r="OG32" s="121"/>
      <c r="OH32" s="121"/>
      <c r="OI32" s="121"/>
      <c r="OJ32" s="121"/>
      <c r="OK32" s="121"/>
      <c r="OL32" s="121"/>
      <c r="OM32" s="121"/>
      <c r="ON32" s="121"/>
      <c r="OO32" s="121"/>
      <c r="OP32" s="121"/>
      <c r="OQ32" s="121"/>
      <c r="OR32" s="121"/>
      <c r="OS32" s="121"/>
      <c r="OT32" s="121"/>
      <c r="OU32" s="121"/>
      <c r="OV32" s="121"/>
      <c r="OW32" s="121"/>
      <c r="OX32" s="121"/>
      <c r="OY32" s="121"/>
      <c r="OZ32" s="121"/>
      <c r="PA32" s="121"/>
      <c r="PB32" s="121"/>
      <c r="PC32" s="121"/>
      <c r="PD32" s="121"/>
      <c r="PE32" s="121"/>
      <c r="PF32" s="121"/>
      <c r="PG32" s="121"/>
      <c r="PH32" s="121"/>
      <c r="PI32" s="121"/>
      <c r="PJ32" s="121"/>
      <c r="PK32" s="121"/>
      <c r="PL32" s="121"/>
      <c r="PM32" s="121"/>
      <c r="PN32" s="121"/>
      <c r="PO32" s="121"/>
      <c r="PP32" s="121"/>
      <c r="PQ32" s="121"/>
      <c r="PR32" s="121"/>
      <c r="PS32" s="121"/>
      <c r="PT32" s="121"/>
      <c r="PU32" s="121"/>
      <c r="PV32" s="121"/>
      <c r="PW32" s="121"/>
      <c r="PX32" s="121"/>
      <c r="PY32" s="121"/>
      <c r="PZ32" s="121"/>
      <c r="QA32" s="121"/>
      <c r="QB32" s="121"/>
      <c r="QC32" s="121"/>
      <c r="QD32" s="121"/>
      <c r="QE32" s="121"/>
      <c r="QF32" s="121"/>
      <c r="QG32" s="121"/>
      <c r="QH32" s="121"/>
      <c r="QI32" s="121"/>
      <c r="QJ32" s="121"/>
      <c r="QK32" s="121"/>
      <c r="QL32" s="121"/>
      <c r="QM32" s="121"/>
      <c r="QN32" s="121"/>
      <c r="QO32" s="121"/>
      <c r="QP32" s="121"/>
      <c r="QQ32" s="121"/>
      <c r="QR32" s="121"/>
      <c r="QS32" s="121"/>
      <c r="QT32" s="121"/>
      <c r="QU32" s="121"/>
      <c r="QV32" s="121"/>
      <c r="QW32" s="121"/>
      <c r="QX32" s="121"/>
      <c r="QY32" s="121"/>
      <c r="QZ32" s="121"/>
      <c r="RA32" s="121"/>
      <c r="RB32" s="121"/>
      <c r="RC32" s="121"/>
      <c r="RD32" s="121"/>
      <c r="RE32" s="121"/>
      <c r="RF32" s="121"/>
      <c r="RG32" s="121"/>
      <c r="RH32" s="121"/>
      <c r="RI32" s="121"/>
      <c r="RJ32" s="121"/>
      <c r="RK32" s="121"/>
      <c r="RL32" s="121"/>
      <c r="RM32" s="121"/>
      <c r="RN32" s="121"/>
      <c r="RO32" s="121"/>
      <c r="RP32" s="121"/>
      <c r="RQ32" s="121"/>
      <c r="RR32" s="121"/>
      <c r="RS32" s="121"/>
      <c r="RT32" s="121"/>
      <c r="RU32" s="121"/>
      <c r="RV32" s="121"/>
      <c r="RW32" s="121"/>
      <c r="RX32" s="121"/>
      <c r="RY32" s="121"/>
      <c r="RZ32" s="121"/>
      <c r="SA32" s="121"/>
      <c r="SB32" s="121"/>
      <c r="SC32" s="121"/>
      <c r="SD32" s="121"/>
      <c r="SE32" s="121"/>
      <c r="SF32" s="121"/>
      <c r="SG32" s="121"/>
      <c r="SH32" s="121"/>
      <c r="SI32" s="121"/>
      <c r="SJ32" s="121"/>
      <c r="SK32" s="121"/>
      <c r="SL32" s="121"/>
      <c r="SM32" s="121"/>
      <c r="SN32" s="121"/>
      <c r="SO32" s="121"/>
      <c r="SP32" s="121"/>
      <c r="SQ32" s="121"/>
      <c r="SR32" s="121"/>
      <c r="SS32" s="121"/>
      <c r="ST32" s="121"/>
      <c r="SU32" s="121"/>
      <c r="SV32" s="121"/>
      <c r="SW32" s="121"/>
      <c r="SX32" s="121"/>
      <c r="SY32" s="121"/>
      <c r="SZ32" s="121"/>
      <c r="TA32" s="121"/>
      <c r="TB32" s="121"/>
      <c r="TC32" s="121"/>
      <c r="TD32" s="121"/>
      <c r="TE32" s="121"/>
      <c r="TF32" s="121"/>
      <c r="TG32" s="121"/>
      <c r="TH32" s="121"/>
      <c r="TI32" s="121"/>
      <c r="TJ32" s="121"/>
      <c r="TK32" s="121"/>
      <c r="TL32" s="121"/>
      <c r="TM32" s="121"/>
      <c r="TN32" s="121"/>
      <c r="TO32" s="121"/>
      <c r="TP32" s="121"/>
      <c r="TQ32" s="121"/>
      <c r="TR32" s="121"/>
      <c r="TS32" s="121"/>
      <c r="TT32" s="121"/>
      <c r="TU32" s="121"/>
      <c r="TV32" s="121"/>
      <c r="TW32" s="121"/>
      <c r="TX32" s="121"/>
      <c r="TY32" s="121"/>
      <c r="TZ32" s="121"/>
      <c r="UA32" s="121"/>
      <c r="UB32" s="121"/>
      <c r="UC32" s="121"/>
      <c r="UD32" s="121"/>
      <c r="UE32" s="121"/>
      <c r="UF32" s="121"/>
      <c r="UG32" s="121"/>
      <c r="UH32" s="121"/>
      <c r="UI32" s="121"/>
      <c r="UJ32" s="121"/>
      <c r="UK32" s="121"/>
      <c r="UL32" s="121"/>
      <c r="UM32" s="121"/>
      <c r="UN32" s="121"/>
      <c r="UO32" s="121"/>
      <c r="UP32" s="121"/>
      <c r="UQ32" s="121"/>
      <c r="UR32" s="121"/>
      <c r="US32" s="121"/>
      <c r="UT32" s="121"/>
      <c r="UU32" s="121"/>
      <c r="UV32" s="121"/>
      <c r="UW32" s="121"/>
      <c r="UX32" s="121"/>
      <c r="UY32" s="121"/>
      <c r="UZ32" s="121"/>
      <c r="VA32" s="121"/>
      <c r="VB32" s="121"/>
      <c r="VC32" s="121"/>
      <c r="VD32" s="121"/>
      <c r="VE32" s="121"/>
      <c r="VF32" s="121"/>
      <c r="VG32" s="121"/>
      <c r="VH32" s="121"/>
      <c r="VI32" s="121"/>
      <c r="VJ32" s="121"/>
      <c r="VK32" s="121"/>
      <c r="VL32" s="121"/>
      <c r="VM32" s="121"/>
      <c r="VN32" s="121"/>
      <c r="VO32" s="121"/>
      <c r="VP32" s="121"/>
      <c r="VQ32" s="121"/>
      <c r="VR32" s="121"/>
      <c r="VS32" s="121"/>
      <c r="VT32" s="121"/>
      <c r="VU32" s="121"/>
      <c r="VV32" s="121"/>
      <c r="VW32" s="121"/>
      <c r="VX32" s="121"/>
      <c r="VY32" s="121"/>
      <c r="VZ32" s="121"/>
      <c r="WA32" s="121"/>
      <c r="WB32" s="121"/>
      <c r="WC32" s="121"/>
      <c r="WD32" s="121"/>
      <c r="WE32" s="121"/>
      <c r="WF32" s="121"/>
      <c r="WG32" s="121"/>
      <c r="WH32" s="121"/>
      <c r="WI32" s="121"/>
      <c r="WJ32" s="121"/>
      <c r="WK32" s="121"/>
      <c r="WL32" s="121"/>
      <c r="WM32" s="121"/>
      <c r="WN32" s="121"/>
      <c r="WO32" s="121"/>
      <c r="WP32" s="121"/>
      <c r="WQ32" s="121"/>
      <c r="WR32" s="121"/>
      <c r="WS32" s="121"/>
      <c r="WT32" s="121"/>
      <c r="WU32" s="121"/>
      <c r="WV32" s="121"/>
      <c r="WW32" s="121"/>
      <c r="WX32" s="121"/>
      <c r="WY32" s="121"/>
      <c r="WZ32" s="121"/>
      <c r="XA32" s="121"/>
      <c r="XB32" s="121"/>
      <c r="XC32" s="121"/>
      <c r="XD32" s="121"/>
      <c r="XE32" s="121"/>
      <c r="XF32" s="121"/>
      <c r="XG32" s="121"/>
      <c r="XH32" s="121"/>
      <c r="XI32" s="121"/>
      <c r="XJ32" s="121"/>
      <c r="XK32" s="121"/>
      <c r="XL32" s="121"/>
      <c r="XM32" s="121"/>
      <c r="XN32" s="121"/>
      <c r="XO32" s="121"/>
      <c r="XP32" s="121"/>
      <c r="XQ32" s="121"/>
      <c r="XR32" s="121"/>
      <c r="XS32" s="121"/>
      <c r="XT32" s="121"/>
      <c r="XU32" s="121"/>
      <c r="XV32" s="121"/>
      <c r="XW32" s="121"/>
      <c r="XX32" s="121"/>
      <c r="XY32" s="121"/>
      <c r="XZ32" s="121"/>
      <c r="YA32" s="121"/>
      <c r="YB32" s="121"/>
      <c r="YC32" s="121"/>
      <c r="YD32" s="121"/>
      <c r="YE32" s="121"/>
      <c r="YF32" s="121"/>
      <c r="YG32" s="121"/>
      <c r="YH32" s="121"/>
      <c r="YI32" s="121"/>
      <c r="YJ32" s="121"/>
      <c r="YK32" s="121"/>
      <c r="YL32" s="121"/>
      <c r="YM32" s="121"/>
      <c r="YN32" s="121"/>
      <c r="YO32" s="121"/>
      <c r="YP32" s="121"/>
      <c r="YQ32" s="121"/>
      <c r="YR32" s="121"/>
      <c r="YS32" s="121"/>
      <c r="YT32" s="121"/>
      <c r="YU32" s="121"/>
      <c r="YV32" s="121"/>
      <c r="YW32" s="121"/>
      <c r="YX32" s="121"/>
      <c r="YY32" s="121"/>
      <c r="YZ32" s="121"/>
      <c r="ZA32" s="121"/>
      <c r="ZB32" s="121"/>
      <c r="ZC32" s="121"/>
      <c r="ZD32" s="121"/>
      <c r="ZE32" s="121"/>
      <c r="ZF32" s="121"/>
      <c r="ZG32" s="121"/>
      <c r="ZH32" s="121"/>
      <c r="ZI32" s="121"/>
      <c r="ZJ32" s="121"/>
      <c r="ZK32" s="121"/>
      <c r="ZL32" s="121"/>
      <c r="ZM32" s="121"/>
      <c r="ZN32" s="121"/>
      <c r="ZO32" s="121"/>
      <c r="ZP32" s="121"/>
      <c r="ZQ32" s="121"/>
      <c r="ZR32" s="121"/>
      <c r="ZS32" s="121"/>
      <c r="ZT32" s="121"/>
      <c r="ZU32" s="121"/>
      <c r="ZV32" s="121"/>
      <c r="ZW32" s="121"/>
      <c r="ZX32" s="121"/>
      <c r="ZY32" s="121"/>
      <c r="ZZ32" s="121"/>
      <c r="AAA32" s="121"/>
      <c r="AAB32" s="121"/>
      <c r="AAC32" s="121"/>
      <c r="AAD32" s="121"/>
      <c r="AAE32" s="121"/>
      <c r="AAF32" s="121"/>
      <c r="AAG32" s="121"/>
      <c r="AAH32" s="121"/>
      <c r="AAI32" s="121"/>
      <c r="AAJ32" s="121"/>
      <c r="AAK32" s="121"/>
      <c r="AAL32" s="121"/>
      <c r="AAM32" s="121"/>
      <c r="AAN32" s="121"/>
      <c r="AAO32" s="121"/>
      <c r="AAP32" s="121"/>
      <c r="AAQ32" s="121"/>
      <c r="AAR32" s="121"/>
      <c r="AAS32" s="121"/>
      <c r="AAT32" s="121"/>
      <c r="AAU32" s="121"/>
      <c r="AAV32" s="121"/>
      <c r="AAW32" s="121"/>
      <c r="AAX32" s="121"/>
      <c r="AAY32" s="121"/>
      <c r="AAZ32" s="121"/>
      <c r="ABA32" s="121"/>
      <c r="ABB32" s="121"/>
      <c r="ABC32" s="121"/>
      <c r="ABD32" s="121"/>
      <c r="ABE32" s="121"/>
      <c r="ABF32" s="121"/>
      <c r="ABG32" s="121"/>
      <c r="ABH32" s="121"/>
      <c r="ABI32" s="121"/>
      <c r="ABJ32" s="121"/>
      <c r="ABK32" s="121"/>
      <c r="ABL32" s="121"/>
      <c r="ABM32" s="121"/>
      <c r="ABN32" s="121"/>
      <c r="ABO32" s="121"/>
      <c r="ABP32" s="121"/>
      <c r="ABQ32" s="121"/>
      <c r="ABR32" s="121"/>
      <c r="ABS32" s="121"/>
      <c r="ABT32" s="121"/>
      <c r="ABU32" s="121"/>
      <c r="ABV32" s="121"/>
      <c r="ABW32" s="121"/>
      <c r="ABX32" s="121"/>
      <c r="ABY32" s="121"/>
      <c r="ABZ32" s="121"/>
      <c r="ACA32" s="121"/>
      <c r="ACB32" s="121"/>
      <c r="ACC32" s="121"/>
      <c r="ACD32" s="121"/>
      <c r="ACE32" s="121"/>
      <c r="ACF32" s="121"/>
      <c r="ACG32" s="121"/>
      <c r="ACH32" s="121"/>
      <c r="ACI32" s="121"/>
      <c r="ACJ32" s="121"/>
      <c r="ACK32" s="121"/>
      <c r="ACL32" s="121"/>
      <c r="ACM32" s="121"/>
      <c r="ACN32" s="121"/>
      <c r="ACO32" s="121"/>
      <c r="ACP32" s="121"/>
      <c r="ACQ32" s="121"/>
      <c r="ACR32" s="121"/>
      <c r="ACS32" s="121"/>
      <c r="ACT32" s="121"/>
      <c r="ACU32" s="121"/>
      <c r="ACV32" s="121"/>
      <c r="ACW32" s="121"/>
      <c r="ACX32" s="121"/>
      <c r="ACY32" s="121"/>
      <c r="ACZ32" s="121"/>
      <c r="ADA32" s="121"/>
      <c r="ADB32" s="121"/>
      <c r="ADC32" s="121"/>
      <c r="ADD32" s="121"/>
      <c r="ADE32" s="121"/>
      <c r="ADF32" s="121"/>
      <c r="ADG32" s="121"/>
      <c r="ADH32" s="121"/>
      <c r="ADI32" s="121"/>
      <c r="ADJ32" s="121"/>
      <c r="ADK32" s="121"/>
      <c r="ADL32" s="121"/>
      <c r="ADM32" s="121"/>
      <c r="ADN32" s="121"/>
      <c r="ADO32" s="121"/>
      <c r="ADP32" s="121"/>
      <c r="ADQ32" s="121"/>
      <c r="ADR32" s="121"/>
      <c r="ADS32" s="121"/>
      <c r="ADT32" s="121"/>
      <c r="ADU32" s="121"/>
      <c r="ADV32" s="121"/>
      <c r="ADW32" s="121"/>
      <c r="ADX32" s="121"/>
      <c r="ADY32" s="121"/>
      <c r="ADZ32" s="121"/>
      <c r="AEA32" s="121"/>
      <c r="AEB32" s="121"/>
      <c r="AEC32" s="121"/>
      <c r="AED32" s="121"/>
      <c r="AEE32" s="121"/>
      <c r="AEF32" s="121"/>
      <c r="AEG32" s="121"/>
      <c r="AEH32" s="121"/>
      <c r="AEI32" s="121"/>
      <c r="AEJ32" s="121"/>
      <c r="AEK32" s="121"/>
      <c r="AEL32" s="121"/>
      <c r="AEM32" s="121"/>
      <c r="AEN32" s="121"/>
      <c r="AEO32" s="121"/>
      <c r="AEP32" s="121"/>
      <c r="AEQ32" s="121"/>
      <c r="AER32" s="121"/>
      <c r="AES32" s="121"/>
      <c r="AET32" s="121"/>
      <c r="AEU32" s="121"/>
      <c r="AEV32" s="121"/>
      <c r="AEW32" s="121"/>
      <c r="AEX32" s="121"/>
      <c r="AEY32" s="121"/>
      <c r="AEZ32" s="121"/>
      <c r="AFA32" s="121"/>
      <c r="AFB32" s="121"/>
      <c r="AFC32" s="121"/>
      <c r="AFD32" s="121"/>
      <c r="AFE32" s="121"/>
      <c r="AFF32" s="121"/>
      <c r="AFG32" s="121"/>
      <c r="AFH32" s="121"/>
      <c r="AFI32" s="121"/>
      <c r="AFJ32" s="121"/>
      <c r="AFK32" s="121"/>
      <c r="AFL32" s="121"/>
      <c r="AFM32" s="121"/>
      <c r="AFN32" s="121"/>
      <c r="AFO32" s="121"/>
      <c r="AFP32" s="121"/>
      <c r="AFQ32" s="121"/>
      <c r="AFR32" s="121"/>
      <c r="AFS32" s="121"/>
      <c r="AFT32" s="121"/>
      <c r="AFU32" s="121"/>
      <c r="AFV32" s="121"/>
      <c r="AFW32" s="121"/>
      <c r="AFX32" s="121"/>
      <c r="AFY32" s="121"/>
      <c r="AFZ32" s="121"/>
      <c r="AGA32" s="121"/>
      <c r="AGB32" s="121"/>
      <c r="AGC32" s="121"/>
      <c r="AGD32" s="121"/>
      <c r="AGE32" s="121"/>
      <c r="AGF32" s="121"/>
      <c r="AGG32" s="121"/>
      <c r="AGH32" s="121"/>
      <c r="AGI32" s="121"/>
      <c r="AGJ32" s="121"/>
      <c r="AGK32" s="121"/>
      <c r="AGL32" s="121"/>
      <c r="AGM32" s="121"/>
      <c r="AGN32" s="121"/>
      <c r="AGO32" s="121"/>
      <c r="AGP32" s="121"/>
      <c r="AGQ32" s="121"/>
      <c r="AGR32" s="121"/>
      <c r="AGS32" s="121"/>
      <c r="AGT32" s="121"/>
      <c r="AGU32" s="121"/>
      <c r="AGV32" s="121"/>
      <c r="AGW32" s="121"/>
      <c r="AGX32" s="121"/>
      <c r="AGY32" s="121"/>
      <c r="AGZ32" s="121"/>
      <c r="AHA32" s="121"/>
      <c r="AHB32" s="121"/>
      <c r="AHC32" s="121"/>
      <c r="AHD32" s="121"/>
      <c r="AHE32" s="121"/>
      <c r="AHF32" s="121"/>
      <c r="AHG32" s="121"/>
      <c r="AHH32" s="121"/>
      <c r="AHI32" s="121"/>
      <c r="AHJ32" s="121"/>
      <c r="AHK32" s="121"/>
      <c r="AHL32" s="121"/>
      <c r="AHM32" s="121"/>
      <c r="AHN32" s="121"/>
      <c r="AHO32" s="121"/>
      <c r="AHP32" s="121"/>
      <c r="AHQ32" s="121"/>
      <c r="AHR32" s="121"/>
      <c r="AHS32" s="121"/>
      <c r="AHT32" s="121"/>
      <c r="AHU32" s="121"/>
      <c r="AHV32" s="121"/>
      <c r="AHW32" s="121"/>
      <c r="AHX32" s="121"/>
      <c r="AHY32" s="121"/>
      <c r="AHZ32" s="121"/>
      <c r="AIA32" s="121"/>
      <c r="AIB32" s="121"/>
      <c r="AIC32" s="121"/>
      <c r="AID32" s="121"/>
      <c r="AIE32" s="121"/>
      <c r="AIF32" s="121"/>
      <c r="AIG32" s="121"/>
      <c r="AIH32" s="121"/>
      <c r="AII32" s="121"/>
      <c r="AIJ32" s="121"/>
      <c r="AIK32" s="121"/>
      <c r="AIL32" s="121"/>
      <c r="AIM32" s="121"/>
      <c r="AIN32" s="121"/>
      <c r="AIO32" s="121"/>
      <c r="AIP32" s="121"/>
      <c r="AIQ32" s="121"/>
      <c r="AIR32" s="121"/>
      <c r="AIS32" s="121"/>
      <c r="AIT32" s="121"/>
      <c r="AIU32" s="121"/>
      <c r="AIV32" s="121"/>
      <c r="AIW32" s="121"/>
      <c r="AIX32" s="121"/>
      <c r="AIY32" s="121"/>
      <c r="AIZ32" s="121"/>
      <c r="AJA32" s="121"/>
      <c r="AJB32" s="121"/>
      <c r="AJC32" s="121"/>
      <c r="AJD32" s="121"/>
      <c r="AJE32" s="121"/>
      <c r="AJF32" s="121"/>
      <c r="AJG32" s="121"/>
      <c r="AJH32" s="121"/>
      <c r="AJI32" s="121"/>
      <c r="AJJ32" s="121"/>
      <c r="AJK32" s="121"/>
      <c r="AJL32" s="121"/>
      <c r="AJM32" s="121"/>
      <c r="AJN32" s="121"/>
      <c r="AJO32" s="121"/>
      <c r="AJP32" s="121"/>
      <c r="AJQ32" s="121"/>
      <c r="AJR32" s="121"/>
      <c r="AJS32" s="121"/>
      <c r="AJT32" s="121"/>
      <c r="AJU32" s="121"/>
      <c r="AJV32" s="121"/>
      <c r="AJW32" s="121"/>
      <c r="AJX32" s="121"/>
      <c r="AJY32" s="121"/>
      <c r="AJZ32" s="121"/>
      <c r="AKA32" s="121"/>
      <c r="AKB32" s="121"/>
      <c r="AKC32" s="121"/>
      <c r="AKD32" s="121"/>
      <c r="AKE32" s="121"/>
      <c r="AKF32" s="121"/>
      <c r="AKG32" s="121"/>
      <c r="AKH32" s="121"/>
      <c r="AKI32" s="121"/>
      <c r="AKJ32" s="121"/>
      <c r="AKK32" s="121"/>
      <c r="AKL32" s="121"/>
      <c r="AKM32" s="121"/>
      <c r="AKN32" s="121"/>
      <c r="AKO32" s="121"/>
      <c r="AKP32" s="121"/>
      <c r="AKQ32" s="121"/>
      <c r="AKR32" s="121"/>
      <c r="AKS32" s="121"/>
      <c r="AKT32" s="121"/>
      <c r="AKU32" s="121"/>
      <c r="AKV32" s="121"/>
      <c r="AKW32" s="121"/>
      <c r="AKX32" s="121"/>
      <c r="AKY32" s="121"/>
      <c r="AKZ32" s="121"/>
      <c r="ALA32" s="121"/>
      <c r="ALB32" s="121"/>
      <c r="ALC32" s="121"/>
      <c r="ALD32" s="121"/>
      <c r="ALE32" s="121"/>
      <c r="ALF32" s="121"/>
      <c r="ALG32" s="121"/>
      <c r="ALH32" s="121"/>
      <c r="ALI32" s="121"/>
      <c r="ALJ32" s="121"/>
      <c r="ALK32" s="121"/>
      <c r="ALL32" s="121"/>
      <c r="ALM32" s="121"/>
      <c r="ALN32" s="121"/>
      <c r="ALO32" s="121"/>
      <c r="ALP32" s="121"/>
      <c r="ALQ32" s="121"/>
      <c r="ALR32" s="121"/>
      <c r="ALS32" s="121"/>
      <c r="ALT32" s="121"/>
      <c r="ALU32" s="121"/>
      <c r="ALV32" s="121"/>
      <c r="ALW32" s="121"/>
      <c r="ALX32" s="121"/>
      <c r="ALY32" s="121"/>
      <c r="ALZ32" s="121"/>
      <c r="AMA32" s="121"/>
      <c r="AMB32" s="121"/>
      <c r="AMC32" s="121"/>
      <c r="AMD32" s="121"/>
      <c r="AME32" s="121"/>
      <c r="AMF32" s="121"/>
      <c r="AMG32" s="121"/>
      <c r="AMH32" s="121"/>
      <c r="AMI32" s="121"/>
      <c r="AMJ32" s="121"/>
      <c r="AMK32" s="121"/>
      <c r="AML32" s="121"/>
      <c r="AMM32" s="121"/>
      <c r="AMN32" s="121"/>
      <c r="AMO32" s="121"/>
      <c r="AMP32" s="121"/>
      <c r="AMQ32" s="121"/>
      <c r="AMR32" s="121"/>
      <c r="AMS32" s="121"/>
      <c r="AMT32" s="121"/>
      <c r="AMU32" s="121"/>
      <c r="AMV32" s="121"/>
      <c r="AMW32" s="121"/>
      <c r="AMX32" s="121"/>
      <c r="AMY32" s="121"/>
      <c r="AMZ32" s="121"/>
      <c r="ANA32" s="121"/>
      <c r="ANB32" s="121"/>
      <c r="ANC32" s="121"/>
    </row>
    <row r="33" spans="2:1043" s="118" customFormat="1" ht="24.75" customHeight="1" x14ac:dyDescent="0.25">
      <c r="B33" s="121"/>
      <c r="C33" s="210"/>
      <c r="D33" s="399"/>
      <c r="E33" s="399"/>
      <c r="F33" s="209"/>
      <c r="G33" s="124"/>
      <c r="H33" s="125"/>
      <c r="J33" s="119" t="str">
        <f t="shared" si="0"/>
        <v/>
      </c>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21"/>
      <c r="ER33" s="121"/>
      <c r="ES33" s="121"/>
      <c r="ET33" s="121"/>
      <c r="EU33" s="121"/>
      <c r="EV33" s="121"/>
      <c r="EW33" s="121"/>
      <c r="EX33" s="121"/>
      <c r="EY33" s="121"/>
      <c r="EZ33" s="121"/>
      <c r="FA33" s="121"/>
      <c r="FB33" s="121"/>
      <c r="FC33" s="121"/>
      <c r="FD33" s="121"/>
      <c r="FE33" s="121"/>
      <c r="FF33" s="121"/>
      <c r="FG33" s="121"/>
      <c r="FH33" s="121"/>
      <c r="FI33" s="121"/>
      <c r="FJ33" s="121"/>
      <c r="FK33" s="121"/>
      <c r="FL33" s="121"/>
      <c r="FM33" s="121"/>
      <c r="FN33" s="121"/>
      <c r="FO33" s="121"/>
      <c r="FP33" s="121"/>
      <c r="FQ33" s="121"/>
      <c r="FR33" s="121"/>
      <c r="FS33" s="121"/>
      <c r="FT33" s="121"/>
      <c r="FU33" s="121"/>
      <c r="FV33" s="121"/>
      <c r="FW33" s="121"/>
      <c r="FX33" s="121"/>
      <c r="FY33" s="121"/>
      <c r="FZ33" s="121"/>
      <c r="GA33" s="121"/>
      <c r="GB33" s="121"/>
      <c r="GC33" s="121"/>
      <c r="GD33" s="121"/>
      <c r="GE33" s="121"/>
      <c r="GF33" s="121"/>
      <c r="GG33" s="121"/>
      <c r="GH33" s="121"/>
      <c r="GI33" s="121"/>
      <c r="GJ33" s="121"/>
      <c r="GK33" s="121"/>
      <c r="GL33" s="121"/>
      <c r="GM33" s="121"/>
      <c r="GN33" s="121"/>
      <c r="GO33" s="121"/>
      <c r="GP33" s="121"/>
      <c r="GQ33" s="121"/>
      <c r="GR33" s="121"/>
      <c r="GS33" s="121"/>
      <c r="GT33" s="121"/>
      <c r="GU33" s="121"/>
      <c r="GV33" s="121"/>
      <c r="GW33" s="121"/>
      <c r="GX33" s="121"/>
      <c r="GY33" s="121"/>
      <c r="GZ33" s="121"/>
      <c r="HA33" s="121"/>
      <c r="HB33" s="121"/>
      <c r="HC33" s="121"/>
      <c r="HD33" s="121"/>
      <c r="HE33" s="121"/>
      <c r="HF33" s="121"/>
      <c r="HG33" s="121"/>
      <c r="HH33" s="121"/>
      <c r="HI33" s="121"/>
      <c r="HJ33" s="121"/>
      <c r="HK33" s="121"/>
      <c r="HL33" s="121"/>
      <c r="HM33" s="121"/>
      <c r="HN33" s="121"/>
      <c r="HO33" s="121"/>
      <c r="HP33" s="121"/>
      <c r="HQ33" s="121"/>
      <c r="HR33" s="121"/>
      <c r="HS33" s="121"/>
      <c r="HT33" s="121"/>
      <c r="HU33" s="121"/>
      <c r="HV33" s="121"/>
      <c r="HW33" s="121"/>
      <c r="HX33" s="121"/>
      <c r="HY33" s="121"/>
      <c r="HZ33" s="121"/>
      <c r="IA33" s="121"/>
      <c r="IB33" s="121"/>
      <c r="IC33" s="121"/>
      <c r="ID33" s="121"/>
      <c r="IE33" s="121"/>
      <c r="IF33" s="121"/>
      <c r="IG33" s="121"/>
      <c r="IH33" s="121"/>
      <c r="II33" s="121"/>
      <c r="IJ33" s="121"/>
      <c r="IK33" s="121"/>
      <c r="IL33" s="121"/>
      <c r="IM33" s="121"/>
      <c r="IN33" s="121"/>
      <c r="IO33" s="121"/>
      <c r="IP33" s="121"/>
      <c r="IQ33" s="121"/>
      <c r="IR33" s="121"/>
      <c r="IS33" s="121"/>
      <c r="IT33" s="121"/>
      <c r="IU33" s="121"/>
      <c r="IV33" s="121"/>
      <c r="IW33" s="121"/>
      <c r="IX33" s="121"/>
      <c r="IY33" s="121"/>
      <c r="IZ33" s="121"/>
      <c r="JA33" s="121"/>
      <c r="JB33" s="121"/>
      <c r="JC33" s="121"/>
      <c r="JD33" s="121"/>
      <c r="JE33" s="121"/>
      <c r="JF33" s="121"/>
      <c r="JG33" s="121"/>
      <c r="JH33" s="121"/>
      <c r="JI33" s="121"/>
      <c r="JJ33" s="121"/>
      <c r="JK33" s="121"/>
      <c r="JL33" s="121"/>
      <c r="JM33" s="121"/>
      <c r="JN33" s="121"/>
      <c r="JO33" s="121"/>
      <c r="JP33" s="121"/>
      <c r="JQ33" s="121"/>
      <c r="JR33" s="121"/>
      <c r="JS33" s="121"/>
      <c r="JT33" s="121"/>
      <c r="JU33" s="121"/>
      <c r="JV33" s="121"/>
      <c r="JW33" s="121"/>
      <c r="JX33" s="121"/>
      <c r="JY33" s="121"/>
      <c r="JZ33" s="121"/>
      <c r="KA33" s="121"/>
      <c r="KB33" s="121"/>
      <c r="KC33" s="121"/>
      <c r="KD33" s="121"/>
      <c r="KE33" s="121"/>
      <c r="KF33" s="121"/>
      <c r="KG33" s="121"/>
      <c r="KH33" s="121"/>
      <c r="KI33" s="121"/>
      <c r="KJ33" s="121"/>
      <c r="KK33" s="121"/>
      <c r="KL33" s="121"/>
      <c r="KM33" s="121"/>
      <c r="KN33" s="121"/>
      <c r="KO33" s="121"/>
      <c r="KP33" s="121"/>
      <c r="KQ33" s="121"/>
      <c r="KR33" s="121"/>
      <c r="KS33" s="121"/>
      <c r="KT33" s="121"/>
      <c r="KU33" s="121"/>
      <c r="KV33" s="121"/>
      <c r="KW33" s="121"/>
      <c r="KX33" s="121"/>
      <c r="KY33" s="121"/>
      <c r="KZ33" s="121"/>
      <c r="LA33" s="121"/>
      <c r="LB33" s="121"/>
      <c r="LC33" s="121"/>
      <c r="LD33" s="121"/>
      <c r="LE33" s="121"/>
      <c r="LF33" s="121"/>
      <c r="LG33" s="121"/>
      <c r="LH33" s="121"/>
      <c r="LI33" s="121"/>
      <c r="LJ33" s="121"/>
      <c r="LK33" s="121"/>
      <c r="LL33" s="121"/>
      <c r="LM33" s="121"/>
      <c r="LN33" s="121"/>
      <c r="LO33" s="121"/>
      <c r="LP33" s="121"/>
      <c r="LQ33" s="121"/>
      <c r="LR33" s="121"/>
      <c r="LS33" s="121"/>
      <c r="LT33" s="121"/>
      <c r="LU33" s="121"/>
      <c r="LV33" s="121"/>
      <c r="LW33" s="121"/>
      <c r="LX33" s="121"/>
      <c r="LY33" s="121"/>
      <c r="LZ33" s="121"/>
      <c r="MA33" s="121"/>
      <c r="MB33" s="121"/>
      <c r="MC33" s="121"/>
      <c r="MD33" s="121"/>
      <c r="ME33" s="121"/>
      <c r="MF33" s="121"/>
      <c r="MG33" s="121"/>
      <c r="MH33" s="121"/>
      <c r="MI33" s="121"/>
      <c r="MJ33" s="121"/>
      <c r="MK33" s="121"/>
      <c r="ML33" s="121"/>
      <c r="MM33" s="121"/>
      <c r="MN33" s="121"/>
      <c r="MO33" s="121"/>
      <c r="MP33" s="121"/>
      <c r="MQ33" s="121"/>
      <c r="MR33" s="121"/>
      <c r="MS33" s="121"/>
      <c r="MT33" s="121"/>
      <c r="MU33" s="121"/>
      <c r="MV33" s="121"/>
      <c r="MW33" s="121"/>
      <c r="MX33" s="121"/>
      <c r="MY33" s="121"/>
      <c r="MZ33" s="121"/>
      <c r="NA33" s="121"/>
      <c r="NB33" s="121"/>
      <c r="NC33" s="121"/>
      <c r="ND33" s="121"/>
      <c r="NE33" s="121"/>
      <c r="NF33" s="121"/>
      <c r="NG33" s="121"/>
      <c r="NH33" s="121"/>
      <c r="NI33" s="121"/>
      <c r="NJ33" s="121"/>
      <c r="NK33" s="121"/>
      <c r="NL33" s="121"/>
      <c r="NM33" s="121"/>
      <c r="NN33" s="121"/>
      <c r="NO33" s="121"/>
      <c r="NP33" s="121"/>
      <c r="NQ33" s="121"/>
      <c r="NR33" s="121"/>
      <c r="NS33" s="121"/>
      <c r="NT33" s="121"/>
      <c r="NU33" s="121"/>
      <c r="NV33" s="121"/>
      <c r="NW33" s="121"/>
      <c r="NX33" s="121"/>
      <c r="NY33" s="121"/>
      <c r="NZ33" s="121"/>
      <c r="OA33" s="121"/>
      <c r="OB33" s="121"/>
      <c r="OC33" s="121"/>
      <c r="OD33" s="121"/>
      <c r="OE33" s="121"/>
      <c r="OF33" s="121"/>
      <c r="OG33" s="121"/>
      <c r="OH33" s="121"/>
      <c r="OI33" s="121"/>
      <c r="OJ33" s="121"/>
      <c r="OK33" s="121"/>
      <c r="OL33" s="121"/>
      <c r="OM33" s="121"/>
      <c r="ON33" s="121"/>
      <c r="OO33" s="121"/>
      <c r="OP33" s="121"/>
      <c r="OQ33" s="121"/>
      <c r="OR33" s="121"/>
      <c r="OS33" s="121"/>
      <c r="OT33" s="121"/>
      <c r="OU33" s="121"/>
      <c r="OV33" s="121"/>
      <c r="OW33" s="121"/>
      <c r="OX33" s="121"/>
      <c r="OY33" s="121"/>
      <c r="OZ33" s="121"/>
      <c r="PA33" s="121"/>
      <c r="PB33" s="121"/>
      <c r="PC33" s="121"/>
      <c r="PD33" s="121"/>
      <c r="PE33" s="121"/>
      <c r="PF33" s="121"/>
      <c r="PG33" s="121"/>
      <c r="PH33" s="121"/>
      <c r="PI33" s="121"/>
      <c r="PJ33" s="121"/>
      <c r="PK33" s="121"/>
      <c r="PL33" s="121"/>
      <c r="PM33" s="121"/>
      <c r="PN33" s="121"/>
      <c r="PO33" s="121"/>
      <c r="PP33" s="121"/>
      <c r="PQ33" s="121"/>
      <c r="PR33" s="121"/>
      <c r="PS33" s="121"/>
      <c r="PT33" s="121"/>
      <c r="PU33" s="121"/>
      <c r="PV33" s="121"/>
      <c r="PW33" s="121"/>
      <c r="PX33" s="121"/>
      <c r="PY33" s="121"/>
      <c r="PZ33" s="121"/>
      <c r="QA33" s="121"/>
      <c r="QB33" s="121"/>
      <c r="QC33" s="121"/>
      <c r="QD33" s="121"/>
      <c r="QE33" s="121"/>
      <c r="QF33" s="121"/>
      <c r="QG33" s="121"/>
      <c r="QH33" s="121"/>
      <c r="QI33" s="121"/>
      <c r="QJ33" s="121"/>
      <c r="QK33" s="121"/>
      <c r="QL33" s="121"/>
      <c r="QM33" s="121"/>
      <c r="QN33" s="121"/>
      <c r="QO33" s="121"/>
      <c r="QP33" s="121"/>
      <c r="QQ33" s="121"/>
      <c r="QR33" s="121"/>
      <c r="QS33" s="121"/>
      <c r="QT33" s="121"/>
      <c r="QU33" s="121"/>
      <c r="QV33" s="121"/>
      <c r="QW33" s="121"/>
      <c r="QX33" s="121"/>
      <c r="QY33" s="121"/>
      <c r="QZ33" s="121"/>
      <c r="RA33" s="121"/>
      <c r="RB33" s="121"/>
      <c r="RC33" s="121"/>
      <c r="RD33" s="121"/>
      <c r="RE33" s="121"/>
      <c r="RF33" s="121"/>
      <c r="RG33" s="121"/>
      <c r="RH33" s="121"/>
      <c r="RI33" s="121"/>
      <c r="RJ33" s="121"/>
      <c r="RK33" s="121"/>
      <c r="RL33" s="121"/>
      <c r="RM33" s="121"/>
      <c r="RN33" s="121"/>
      <c r="RO33" s="121"/>
      <c r="RP33" s="121"/>
      <c r="RQ33" s="121"/>
      <c r="RR33" s="121"/>
      <c r="RS33" s="121"/>
      <c r="RT33" s="121"/>
      <c r="RU33" s="121"/>
      <c r="RV33" s="121"/>
      <c r="RW33" s="121"/>
      <c r="RX33" s="121"/>
      <c r="RY33" s="121"/>
      <c r="RZ33" s="121"/>
      <c r="SA33" s="121"/>
      <c r="SB33" s="121"/>
      <c r="SC33" s="121"/>
      <c r="SD33" s="121"/>
      <c r="SE33" s="121"/>
      <c r="SF33" s="121"/>
      <c r="SG33" s="121"/>
      <c r="SH33" s="121"/>
      <c r="SI33" s="121"/>
      <c r="SJ33" s="121"/>
      <c r="SK33" s="121"/>
      <c r="SL33" s="121"/>
      <c r="SM33" s="121"/>
      <c r="SN33" s="121"/>
      <c r="SO33" s="121"/>
      <c r="SP33" s="121"/>
      <c r="SQ33" s="121"/>
      <c r="SR33" s="121"/>
      <c r="SS33" s="121"/>
      <c r="ST33" s="121"/>
      <c r="SU33" s="121"/>
      <c r="SV33" s="121"/>
      <c r="SW33" s="121"/>
      <c r="SX33" s="121"/>
      <c r="SY33" s="121"/>
      <c r="SZ33" s="121"/>
      <c r="TA33" s="121"/>
      <c r="TB33" s="121"/>
      <c r="TC33" s="121"/>
      <c r="TD33" s="121"/>
      <c r="TE33" s="121"/>
      <c r="TF33" s="121"/>
      <c r="TG33" s="121"/>
      <c r="TH33" s="121"/>
      <c r="TI33" s="121"/>
      <c r="TJ33" s="121"/>
      <c r="TK33" s="121"/>
      <c r="TL33" s="121"/>
      <c r="TM33" s="121"/>
      <c r="TN33" s="121"/>
      <c r="TO33" s="121"/>
      <c r="TP33" s="121"/>
      <c r="TQ33" s="121"/>
      <c r="TR33" s="121"/>
      <c r="TS33" s="121"/>
      <c r="TT33" s="121"/>
      <c r="TU33" s="121"/>
      <c r="TV33" s="121"/>
      <c r="TW33" s="121"/>
      <c r="TX33" s="121"/>
      <c r="TY33" s="121"/>
      <c r="TZ33" s="121"/>
      <c r="UA33" s="121"/>
      <c r="UB33" s="121"/>
      <c r="UC33" s="121"/>
      <c r="UD33" s="121"/>
      <c r="UE33" s="121"/>
      <c r="UF33" s="121"/>
      <c r="UG33" s="121"/>
      <c r="UH33" s="121"/>
      <c r="UI33" s="121"/>
      <c r="UJ33" s="121"/>
      <c r="UK33" s="121"/>
      <c r="UL33" s="121"/>
      <c r="UM33" s="121"/>
      <c r="UN33" s="121"/>
      <c r="UO33" s="121"/>
      <c r="UP33" s="121"/>
      <c r="UQ33" s="121"/>
      <c r="UR33" s="121"/>
      <c r="US33" s="121"/>
      <c r="UT33" s="121"/>
      <c r="UU33" s="121"/>
      <c r="UV33" s="121"/>
      <c r="UW33" s="121"/>
      <c r="UX33" s="121"/>
      <c r="UY33" s="121"/>
      <c r="UZ33" s="121"/>
      <c r="VA33" s="121"/>
      <c r="VB33" s="121"/>
      <c r="VC33" s="121"/>
      <c r="VD33" s="121"/>
      <c r="VE33" s="121"/>
      <c r="VF33" s="121"/>
      <c r="VG33" s="121"/>
      <c r="VH33" s="121"/>
      <c r="VI33" s="121"/>
      <c r="VJ33" s="121"/>
      <c r="VK33" s="121"/>
      <c r="VL33" s="121"/>
      <c r="VM33" s="121"/>
      <c r="VN33" s="121"/>
      <c r="VO33" s="121"/>
      <c r="VP33" s="121"/>
      <c r="VQ33" s="121"/>
      <c r="VR33" s="121"/>
      <c r="VS33" s="121"/>
      <c r="VT33" s="121"/>
      <c r="VU33" s="121"/>
      <c r="VV33" s="121"/>
      <c r="VW33" s="121"/>
      <c r="VX33" s="121"/>
      <c r="VY33" s="121"/>
      <c r="VZ33" s="121"/>
      <c r="WA33" s="121"/>
      <c r="WB33" s="121"/>
      <c r="WC33" s="121"/>
      <c r="WD33" s="121"/>
      <c r="WE33" s="121"/>
      <c r="WF33" s="121"/>
      <c r="WG33" s="121"/>
      <c r="WH33" s="121"/>
      <c r="WI33" s="121"/>
      <c r="WJ33" s="121"/>
      <c r="WK33" s="121"/>
      <c r="WL33" s="121"/>
      <c r="WM33" s="121"/>
      <c r="WN33" s="121"/>
      <c r="WO33" s="121"/>
      <c r="WP33" s="121"/>
      <c r="WQ33" s="121"/>
      <c r="WR33" s="121"/>
      <c r="WS33" s="121"/>
      <c r="WT33" s="121"/>
      <c r="WU33" s="121"/>
      <c r="WV33" s="121"/>
      <c r="WW33" s="121"/>
      <c r="WX33" s="121"/>
      <c r="WY33" s="121"/>
      <c r="WZ33" s="121"/>
      <c r="XA33" s="121"/>
      <c r="XB33" s="121"/>
      <c r="XC33" s="121"/>
      <c r="XD33" s="121"/>
      <c r="XE33" s="121"/>
      <c r="XF33" s="121"/>
      <c r="XG33" s="121"/>
      <c r="XH33" s="121"/>
      <c r="XI33" s="121"/>
      <c r="XJ33" s="121"/>
      <c r="XK33" s="121"/>
      <c r="XL33" s="121"/>
      <c r="XM33" s="121"/>
      <c r="XN33" s="121"/>
      <c r="XO33" s="121"/>
      <c r="XP33" s="121"/>
      <c r="XQ33" s="121"/>
      <c r="XR33" s="121"/>
      <c r="XS33" s="121"/>
      <c r="XT33" s="121"/>
      <c r="XU33" s="121"/>
      <c r="XV33" s="121"/>
      <c r="XW33" s="121"/>
      <c r="XX33" s="121"/>
      <c r="XY33" s="121"/>
      <c r="XZ33" s="121"/>
      <c r="YA33" s="121"/>
      <c r="YB33" s="121"/>
      <c r="YC33" s="121"/>
      <c r="YD33" s="121"/>
      <c r="YE33" s="121"/>
      <c r="YF33" s="121"/>
      <c r="YG33" s="121"/>
      <c r="YH33" s="121"/>
      <c r="YI33" s="121"/>
      <c r="YJ33" s="121"/>
      <c r="YK33" s="121"/>
      <c r="YL33" s="121"/>
      <c r="YM33" s="121"/>
      <c r="YN33" s="121"/>
      <c r="YO33" s="121"/>
      <c r="YP33" s="121"/>
      <c r="YQ33" s="121"/>
      <c r="YR33" s="121"/>
      <c r="YS33" s="121"/>
      <c r="YT33" s="121"/>
      <c r="YU33" s="121"/>
      <c r="YV33" s="121"/>
      <c r="YW33" s="121"/>
      <c r="YX33" s="121"/>
      <c r="YY33" s="121"/>
      <c r="YZ33" s="121"/>
      <c r="ZA33" s="121"/>
      <c r="ZB33" s="121"/>
      <c r="ZC33" s="121"/>
      <c r="ZD33" s="121"/>
      <c r="ZE33" s="121"/>
      <c r="ZF33" s="121"/>
      <c r="ZG33" s="121"/>
      <c r="ZH33" s="121"/>
      <c r="ZI33" s="121"/>
      <c r="ZJ33" s="121"/>
      <c r="ZK33" s="121"/>
      <c r="ZL33" s="121"/>
      <c r="ZM33" s="121"/>
      <c r="ZN33" s="121"/>
      <c r="ZO33" s="121"/>
      <c r="ZP33" s="121"/>
      <c r="ZQ33" s="121"/>
      <c r="ZR33" s="121"/>
      <c r="ZS33" s="121"/>
      <c r="ZT33" s="121"/>
      <c r="ZU33" s="121"/>
      <c r="ZV33" s="121"/>
      <c r="ZW33" s="121"/>
      <c r="ZX33" s="121"/>
      <c r="ZY33" s="121"/>
      <c r="ZZ33" s="121"/>
      <c r="AAA33" s="121"/>
      <c r="AAB33" s="121"/>
      <c r="AAC33" s="121"/>
      <c r="AAD33" s="121"/>
      <c r="AAE33" s="121"/>
      <c r="AAF33" s="121"/>
      <c r="AAG33" s="121"/>
      <c r="AAH33" s="121"/>
      <c r="AAI33" s="121"/>
      <c r="AAJ33" s="121"/>
      <c r="AAK33" s="121"/>
      <c r="AAL33" s="121"/>
      <c r="AAM33" s="121"/>
      <c r="AAN33" s="121"/>
      <c r="AAO33" s="121"/>
      <c r="AAP33" s="121"/>
      <c r="AAQ33" s="121"/>
      <c r="AAR33" s="121"/>
      <c r="AAS33" s="121"/>
      <c r="AAT33" s="121"/>
      <c r="AAU33" s="121"/>
      <c r="AAV33" s="121"/>
      <c r="AAW33" s="121"/>
      <c r="AAX33" s="121"/>
      <c r="AAY33" s="121"/>
      <c r="AAZ33" s="121"/>
      <c r="ABA33" s="121"/>
      <c r="ABB33" s="121"/>
      <c r="ABC33" s="121"/>
      <c r="ABD33" s="121"/>
      <c r="ABE33" s="121"/>
      <c r="ABF33" s="121"/>
      <c r="ABG33" s="121"/>
      <c r="ABH33" s="121"/>
      <c r="ABI33" s="121"/>
      <c r="ABJ33" s="121"/>
      <c r="ABK33" s="121"/>
      <c r="ABL33" s="121"/>
      <c r="ABM33" s="121"/>
      <c r="ABN33" s="121"/>
      <c r="ABO33" s="121"/>
      <c r="ABP33" s="121"/>
      <c r="ABQ33" s="121"/>
      <c r="ABR33" s="121"/>
      <c r="ABS33" s="121"/>
      <c r="ABT33" s="121"/>
      <c r="ABU33" s="121"/>
      <c r="ABV33" s="121"/>
      <c r="ABW33" s="121"/>
      <c r="ABX33" s="121"/>
      <c r="ABY33" s="121"/>
      <c r="ABZ33" s="121"/>
      <c r="ACA33" s="121"/>
      <c r="ACB33" s="121"/>
      <c r="ACC33" s="121"/>
      <c r="ACD33" s="121"/>
      <c r="ACE33" s="121"/>
      <c r="ACF33" s="121"/>
      <c r="ACG33" s="121"/>
      <c r="ACH33" s="121"/>
      <c r="ACI33" s="121"/>
      <c r="ACJ33" s="121"/>
      <c r="ACK33" s="121"/>
      <c r="ACL33" s="121"/>
      <c r="ACM33" s="121"/>
      <c r="ACN33" s="121"/>
      <c r="ACO33" s="121"/>
      <c r="ACP33" s="121"/>
      <c r="ACQ33" s="121"/>
      <c r="ACR33" s="121"/>
      <c r="ACS33" s="121"/>
      <c r="ACT33" s="121"/>
      <c r="ACU33" s="121"/>
      <c r="ACV33" s="121"/>
      <c r="ACW33" s="121"/>
      <c r="ACX33" s="121"/>
      <c r="ACY33" s="121"/>
      <c r="ACZ33" s="121"/>
      <c r="ADA33" s="121"/>
      <c r="ADB33" s="121"/>
      <c r="ADC33" s="121"/>
      <c r="ADD33" s="121"/>
      <c r="ADE33" s="121"/>
      <c r="ADF33" s="121"/>
      <c r="ADG33" s="121"/>
      <c r="ADH33" s="121"/>
      <c r="ADI33" s="121"/>
      <c r="ADJ33" s="121"/>
      <c r="ADK33" s="121"/>
      <c r="ADL33" s="121"/>
      <c r="ADM33" s="121"/>
      <c r="ADN33" s="121"/>
      <c r="ADO33" s="121"/>
      <c r="ADP33" s="121"/>
      <c r="ADQ33" s="121"/>
      <c r="ADR33" s="121"/>
      <c r="ADS33" s="121"/>
      <c r="ADT33" s="121"/>
      <c r="ADU33" s="121"/>
      <c r="ADV33" s="121"/>
      <c r="ADW33" s="121"/>
      <c r="ADX33" s="121"/>
      <c r="ADY33" s="121"/>
      <c r="ADZ33" s="121"/>
      <c r="AEA33" s="121"/>
      <c r="AEB33" s="121"/>
      <c r="AEC33" s="121"/>
      <c r="AED33" s="121"/>
      <c r="AEE33" s="121"/>
      <c r="AEF33" s="121"/>
      <c r="AEG33" s="121"/>
      <c r="AEH33" s="121"/>
      <c r="AEI33" s="121"/>
      <c r="AEJ33" s="121"/>
      <c r="AEK33" s="121"/>
      <c r="AEL33" s="121"/>
      <c r="AEM33" s="121"/>
      <c r="AEN33" s="121"/>
      <c r="AEO33" s="121"/>
      <c r="AEP33" s="121"/>
      <c r="AEQ33" s="121"/>
      <c r="AER33" s="121"/>
      <c r="AES33" s="121"/>
      <c r="AET33" s="121"/>
      <c r="AEU33" s="121"/>
      <c r="AEV33" s="121"/>
      <c r="AEW33" s="121"/>
      <c r="AEX33" s="121"/>
      <c r="AEY33" s="121"/>
      <c r="AEZ33" s="121"/>
      <c r="AFA33" s="121"/>
      <c r="AFB33" s="121"/>
      <c r="AFC33" s="121"/>
      <c r="AFD33" s="121"/>
      <c r="AFE33" s="121"/>
      <c r="AFF33" s="121"/>
      <c r="AFG33" s="121"/>
      <c r="AFH33" s="121"/>
      <c r="AFI33" s="121"/>
      <c r="AFJ33" s="121"/>
      <c r="AFK33" s="121"/>
      <c r="AFL33" s="121"/>
      <c r="AFM33" s="121"/>
      <c r="AFN33" s="121"/>
      <c r="AFO33" s="121"/>
      <c r="AFP33" s="121"/>
      <c r="AFQ33" s="121"/>
      <c r="AFR33" s="121"/>
      <c r="AFS33" s="121"/>
      <c r="AFT33" s="121"/>
      <c r="AFU33" s="121"/>
      <c r="AFV33" s="121"/>
      <c r="AFW33" s="121"/>
      <c r="AFX33" s="121"/>
      <c r="AFY33" s="121"/>
      <c r="AFZ33" s="121"/>
      <c r="AGA33" s="121"/>
      <c r="AGB33" s="121"/>
      <c r="AGC33" s="121"/>
      <c r="AGD33" s="121"/>
      <c r="AGE33" s="121"/>
      <c r="AGF33" s="121"/>
      <c r="AGG33" s="121"/>
      <c r="AGH33" s="121"/>
      <c r="AGI33" s="121"/>
      <c r="AGJ33" s="121"/>
      <c r="AGK33" s="121"/>
      <c r="AGL33" s="121"/>
      <c r="AGM33" s="121"/>
      <c r="AGN33" s="121"/>
      <c r="AGO33" s="121"/>
      <c r="AGP33" s="121"/>
      <c r="AGQ33" s="121"/>
      <c r="AGR33" s="121"/>
      <c r="AGS33" s="121"/>
      <c r="AGT33" s="121"/>
      <c r="AGU33" s="121"/>
      <c r="AGV33" s="121"/>
      <c r="AGW33" s="121"/>
      <c r="AGX33" s="121"/>
      <c r="AGY33" s="121"/>
      <c r="AGZ33" s="121"/>
      <c r="AHA33" s="121"/>
      <c r="AHB33" s="121"/>
      <c r="AHC33" s="121"/>
      <c r="AHD33" s="121"/>
      <c r="AHE33" s="121"/>
      <c r="AHF33" s="121"/>
      <c r="AHG33" s="121"/>
      <c r="AHH33" s="121"/>
      <c r="AHI33" s="121"/>
      <c r="AHJ33" s="121"/>
      <c r="AHK33" s="121"/>
      <c r="AHL33" s="121"/>
      <c r="AHM33" s="121"/>
      <c r="AHN33" s="121"/>
      <c r="AHO33" s="121"/>
      <c r="AHP33" s="121"/>
      <c r="AHQ33" s="121"/>
      <c r="AHR33" s="121"/>
      <c r="AHS33" s="121"/>
      <c r="AHT33" s="121"/>
      <c r="AHU33" s="121"/>
      <c r="AHV33" s="121"/>
      <c r="AHW33" s="121"/>
      <c r="AHX33" s="121"/>
      <c r="AHY33" s="121"/>
      <c r="AHZ33" s="121"/>
      <c r="AIA33" s="121"/>
      <c r="AIB33" s="121"/>
      <c r="AIC33" s="121"/>
      <c r="AID33" s="121"/>
      <c r="AIE33" s="121"/>
      <c r="AIF33" s="121"/>
      <c r="AIG33" s="121"/>
      <c r="AIH33" s="121"/>
      <c r="AII33" s="121"/>
      <c r="AIJ33" s="121"/>
      <c r="AIK33" s="121"/>
      <c r="AIL33" s="121"/>
      <c r="AIM33" s="121"/>
      <c r="AIN33" s="121"/>
      <c r="AIO33" s="121"/>
      <c r="AIP33" s="121"/>
      <c r="AIQ33" s="121"/>
      <c r="AIR33" s="121"/>
      <c r="AIS33" s="121"/>
      <c r="AIT33" s="121"/>
      <c r="AIU33" s="121"/>
      <c r="AIV33" s="121"/>
      <c r="AIW33" s="121"/>
      <c r="AIX33" s="121"/>
      <c r="AIY33" s="121"/>
      <c r="AIZ33" s="121"/>
      <c r="AJA33" s="121"/>
      <c r="AJB33" s="121"/>
      <c r="AJC33" s="121"/>
      <c r="AJD33" s="121"/>
      <c r="AJE33" s="121"/>
      <c r="AJF33" s="121"/>
      <c r="AJG33" s="121"/>
      <c r="AJH33" s="121"/>
      <c r="AJI33" s="121"/>
      <c r="AJJ33" s="121"/>
      <c r="AJK33" s="121"/>
      <c r="AJL33" s="121"/>
      <c r="AJM33" s="121"/>
      <c r="AJN33" s="121"/>
      <c r="AJO33" s="121"/>
      <c r="AJP33" s="121"/>
      <c r="AJQ33" s="121"/>
      <c r="AJR33" s="121"/>
      <c r="AJS33" s="121"/>
      <c r="AJT33" s="121"/>
      <c r="AJU33" s="121"/>
      <c r="AJV33" s="121"/>
      <c r="AJW33" s="121"/>
      <c r="AJX33" s="121"/>
      <c r="AJY33" s="121"/>
      <c r="AJZ33" s="121"/>
      <c r="AKA33" s="121"/>
      <c r="AKB33" s="121"/>
      <c r="AKC33" s="121"/>
      <c r="AKD33" s="121"/>
      <c r="AKE33" s="121"/>
      <c r="AKF33" s="121"/>
      <c r="AKG33" s="121"/>
      <c r="AKH33" s="121"/>
      <c r="AKI33" s="121"/>
      <c r="AKJ33" s="121"/>
      <c r="AKK33" s="121"/>
      <c r="AKL33" s="121"/>
      <c r="AKM33" s="121"/>
      <c r="AKN33" s="121"/>
      <c r="AKO33" s="121"/>
      <c r="AKP33" s="121"/>
      <c r="AKQ33" s="121"/>
      <c r="AKR33" s="121"/>
      <c r="AKS33" s="121"/>
      <c r="AKT33" s="121"/>
      <c r="AKU33" s="121"/>
      <c r="AKV33" s="121"/>
      <c r="AKW33" s="121"/>
      <c r="AKX33" s="121"/>
      <c r="AKY33" s="121"/>
      <c r="AKZ33" s="121"/>
      <c r="ALA33" s="121"/>
      <c r="ALB33" s="121"/>
      <c r="ALC33" s="121"/>
      <c r="ALD33" s="121"/>
      <c r="ALE33" s="121"/>
      <c r="ALF33" s="121"/>
      <c r="ALG33" s="121"/>
      <c r="ALH33" s="121"/>
      <c r="ALI33" s="121"/>
      <c r="ALJ33" s="121"/>
      <c r="ALK33" s="121"/>
      <c r="ALL33" s="121"/>
      <c r="ALM33" s="121"/>
      <c r="ALN33" s="121"/>
      <c r="ALO33" s="121"/>
      <c r="ALP33" s="121"/>
      <c r="ALQ33" s="121"/>
      <c r="ALR33" s="121"/>
      <c r="ALS33" s="121"/>
      <c r="ALT33" s="121"/>
      <c r="ALU33" s="121"/>
      <c r="ALV33" s="121"/>
      <c r="ALW33" s="121"/>
      <c r="ALX33" s="121"/>
      <c r="ALY33" s="121"/>
      <c r="ALZ33" s="121"/>
      <c r="AMA33" s="121"/>
      <c r="AMB33" s="121"/>
      <c r="AMC33" s="121"/>
      <c r="AMD33" s="121"/>
      <c r="AME33" s="121"/>
      <c r="AMF33" s="121"/>
      <c r="AMG33" s="121"/>
      <c r="AMH33" s="121"/>
      <c r="AMI33" s="121"/>
      <c r="AMJ33" s="121"/>
      <c r="AMK33" s="121"/>
      <c r="AML33" s="121"/>
      <c r="AMM33" s="121"/>
      <c r="AMN33" s="121"/>
      <c r="AMO33" s="121"/>
      <c r="AMP33" s="121"/>
      <c r="AMQ33" s="121"/>
      <c r="AMR33" s="121"/>
      <c r="AMS33" s="121"/>
      <c r="AMT33" s="121"/>
      <c r="AMU33" s="121"/>
      <c r="AMV33" s="121"/>
      <c r="AMW33" s="121"/>
      <c r="AMX33" s="121"/>
      <c r="AMY33" s="121"/>
      <c r="AMZ33" s="121"/>
      <c r="ANA33" s="121"/>
      <c r="ANB33" s="121"/>
      <c r="ANC33" s="121"/>
    </row>
    <row r="34" spans="2:1043" s="118" customFormat="1" ht="24.75" customHeight="1" x14ac:dyDescent="0.25">
      <c r="B34" s="121"/>
      <c r="C34" s="210"/>
      <c r="D34" s="399"/>
      <c r="E34" s="399"/>
      <c r="F34" s="209"/>
      <c r="G34" s="124"/>
      <c r="H34" s="125"/>
      <c r="J34" s="119" t="str">
        <f t="shared" si="0"/>
        <v/>
      </c>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21"/>
      <c r="ER34" s="121"/>
      <c r="ES34" s="121"/>
      <c r="ET34" s="121"/>
      <c r="EU34" s="121"/>
      <c r="EV34" s="121"/>
      <c r="EW34" s="121"/>
      <c r="EX34" s="121"/>
      <c r="EY34" s="121"/>
      <c r="EZ34" s="121"/>
      <c r="FA34" s="121"/>
      <c r="FB34" s="121"/>
      <c r="FC34" s="121"/>
      <c r="FD34" s="121"/>
      <c r="FE34" s="121"/>
      <c r="FF34" s="121"/>
      <c r="FG34" s="121"/>
      <c r="FH34" s="121"/>
      <c r="FI34" s="121"/>
      <c r="FJ34" s="121"/>
      <c r="FK34" s="121"/>
      <c r="FL34" s="121"/>
      <c r="FM34" s="121"/>
      <c r="FN34" s="121"/>
      <c r="FO34" s="121"/>
      <c r="FP34" s="121"/>
      <c r="FQ34" s="121"/>
      <c r="FR34" s="121"/>
      <c r="FS34" s="121"/>
      <c r="FT34" s="121"/>
      <c r="FU34" s="121"/>
      <c r="FV34" s="121"/>
      <c r="FW34" s="121"/>
      <c r="FX34" s="121"/>
      <c r="FY34" s="121"/>
      <c r="FZ34" s="121"/>
      <c r="GA34" s="121"/>
      <c r="GB34" s="121"/>
      <c r="GC34" s="121"/>
      <c r="GD34" s="121"/>
      <c r="GE34" s="121"/>
      <c r="GF34" s="121"/>
      <c r="GG34" s="121"/>
      <c r="GH34" s="121"/>
      <c r="GI34" s="121"/>
      <c r="GJ34" s="121"/>
      <c r="GK34" s="121"/>
      <c r="GL34" s="121"/>
      <c r="GM34" s="121"/>
      <c r="GN34" s="121"/>
      <c r="GO34" s="121"/>
      <c r="GP34" s="121"/>
      <c r="GQ34" s="121"/>
      <c r="GR34" s="121"/>
      <c r="GS34" s="121"/>
      <c r="GT34" s="121"/>
      <c r="GU34" s="121"/>
      <c r="GV34" s="121"/>
      <c r="GW34" s="121"/>
      <c r="GX34" s="121"/>
      <c r="GY34" s="121"/>
      <c r="GZ34" s="121"/>
      <c r="HA34" s="121"/>
      <c r="HB34" s="121"/>
      <c r="HC34" s="121"/>
      <c r="HD34" s="121"/>
      <c r="HE34" s="121"/>
      <c r="HF34" s="121"/>
      <c r="HG34" s="121"/>
      <c r="HH34" s="121"/>
      <c r="HI34" s="121"/>
      <c r="HJ34" s="121"/>
      <c r="HK34" s="121"/>
      <c r="HL34" s="121"/>
      <c r="HM34" s="121"/>
      <c r="HN34" s="121"/>
      <c r="HO34" s="121"/>
      <c r="HP34" s="121"/>
      <c r="HQ34" s="121"/>
      <c r="HR34" s="121"/>
      <c r="HS34" s="121"/>
      <c r="HT34" s="121"/>
      <c r="HU34" s="121"/>
      <c r="HV34" s="121"/>
      <c r="HW34" s="121"/>
      <c r="HX34" s="121"/>
      <c r="HY34" s="121"/>
      <c r="HZ34" s="121"/>
      <c r="IA34" s="121"/>
      <c r="IB34" s="121"/>
      <c r="IC34" s="121"/>
      <c r="ID34" s="121"/>
      <c r="IE34" s="121"/>
      <c r="IF34" s="121"/>
      <c r="IG34" s="121"/>
      <c r="IH34" s="121"/>
      <c r="II34" s="121"/>
      <c r="IJ34" s="121"/>
      <c r="IK34" s="121"/>
      <c r="IL34" s="121"/>
      <c r="IM34" s="121"/>
      <c r="IN34" s="121"/>
      <c r="IO34" s="121"/>
      <c r="IP34" s="121"/>
      <c r="IQ34" s="121"/>
      <c r="IR34" s="121"/>
      <c r="IS34" s="121"/>
      <c r="IT34" s="121"/>
      <c r="IU34" s="121"/>
      <c r="IV34" s="121"/>
      <c r="IW34" s="121"/>
      <c r="IX34" s="121"/>
      <c r="IY34" s="121"/>
      <c r="IZ34" s="121"/>
      <c r="JA34" s="121"/>
      <c r="JB34" s="121"/>
      <c r="JC34" s="121"/>
      <c r="JD34" s="121"/>
      <c r="JE34" s="121"/>
      <c r="JF34" s="121"/>
      <c r="JG34" s="121"/>
      <c r="JH34" s="121"/>
      <c r="JI34" s="121"/>
      <c r="JJ34" s="121"/>
      <c r="JK34" s="121"/>
      <c r="JL34" s="121"/>
      <c r="JM34" s="121"/>
      <c r="JN34" s="121"/>
      <c r="JO34" s="121"/>
      <c r="JP34" s="121"/>
      <c r="JQ34" s="121"/>
      <c r="JR34" s="121"/>
      <c r="JS34" s="121"/>
      <c r="JT34" s="121"/>
      <c r="JU34" s="121"/>
      <c r="JV34" s="121"/>
      <c r="JW34" s="121"/>
      <c r="JX34" s="121"/>
      <c r="JY34" s="121"/>
      <c r="JZ34" s="121"/>
      <c r="KA34" s="121"/>
      <c r="KB34" s="121"/>
      <c r="KC34" s="121"/>
      <c r="KD34" s="121"/>
      <c r="KE34" s="121"/>
      <c r="KF34" s="121"/>
      <c r="KG34" s="121"/>
      <c r="KH34" s="121"/>
      <c r="KI34" s="121"/>
      <c r="KJ34" s="121"/>
      <c r="KK34" s="121"/>
      <c r="KL34" s="121"/>
      <c r="KM34" s="121"/>
      <c r="KN34" s="121"/>
      <c r="KO34" s="121"/>
      <c r="KP34" s="121"/>
      <c r="KQ34" s="121"/>
      <c r="KR34" s="121"/>
      <c r="KS34" s="121"/>
      <c r="KT34" s="121"/>
      <c r="KU34" s="121"/>
      <c r="KV34" s="121"/>
      <c r="KW34" s="121"/>
      <c r="KX34" s="121"/>
      <c r="KY34" s="121"/>
      <c r="KZ34" s="121"/>
      <c r="LA34" s="121"/>
      <c r="LB34" s="121"/>
      <c r="LC34" s="121"/>
      <c r="LD34" s="121"/>
      <c r="LE34" s="121"/>
      <c r="LF34" s="121"/>
      <c r="LG34" s="121"/>
      <c r="LH34" s="121"/>
      <c r="LI34" s="121"/>
      <c r="LJ34" s="121"/>
      <c r="LK34" s="121"/>
      <c r="LL34" s="121"/>
      <c r="LM34" s="121"/>
      <c r="LN34" s="121"/>
      <c r="LO34" s="121"/>
      <c r="LP34" s="121"/>
      <c r="LQ34" s="121"/>
      <c r="LR34" s="121"/>
      <c r="LS34" s="121"/>
      <c r="LT34" s="121"/>
      <c r="LU34" s="121"/>
      <c r="LV34" s="121"/>
      <c r="LW34" s="121"/>
      <c r="LX34" s="121"/>
      <c r="LY34" s="121"/>
      <c r="LZ34" s="121"/>
      <c r="MA34" s="121"/>
      <c r="MB34" s="121"/>
      <c r="MC34" s="121"/>
      <c r="MD34" s="121"/>
      <c r="ME34" s="121"/>
      <c r="MF34" s="121"/>
      <c r="MG34" s="121"/>
      <c r="MH34" s="121"/>
      <c r="MI34" s="121"/>
      <c r="MJ34" s="121"/>
      <c r="MK34" s="121"/>
      <c r="ML34" s="121"/>
      <c r="MM34" s="121"/>
      <c r="MN34" s="121"/>
      <c r="MO34" s="121"/>
      <c r="MP34" s="121"/>
      <c r="MQ34" s="121"/>
      <c r="MR34" s="121"/>
      <c r="MS34" s="121"/>
      <c r="MT34" s="121"/>
      <c r="MU34" s="121"/>
      <c r="MV34" s="121"/>
      <c r="MW34" s="121"/>
      <c r="MX34" s="121"/>
      <c r="MY34" s="121"/>
      <c r="MZ34" s="121"/>
      <c r="NA34" s="121"/>
      <c r="NB34" s="121"/>
      <c r="NC34" s="121"/>
      <c r="ND34" s="121"/>
      <c r="NE34" s="121"/>
      <c r="NF34" s="121"/>
      <c r="NG34" s="121"/>
      <c r="NH34" s="121"/>
      <c r="NI34" s="121"/>
      <c r="NJ34" s="121"/>
      <c r="NK34" s="121"/>
      <c r="NL34" s="121"/>
      <c r="NM34" s="121"/>
      <c r="NN34" s="121"/>
      <c r="NO34" s="121"/>
      <c r="NP34" s="121"/>
      <c r="NQ34" s="121"/>
      <c r="NR34" s="121"/>
      <c r="NS34" s="121"/>
      <c r="NT34" s="121"/>
      <c r="NU34" s="121"/>
      <c r="NV34" s="121"/>
      <c r="NW34" s="121"/>
      <c r="NX34" s="121"/>
      <c r="NY34" s="121"/>
      <c r="NZ34" s="121"/>
      <c r="OA34" s="121"/>
      <c r="OB34" s="121"/>
      <c r="OC34" s="121"/>
      <c r="OD34" s="121"/>
      <c r="OE34" s="121"/>
      <c r="OF34" s="121"/>
      <c r="OG34" s="121"/>
      <c r="OH34" s="121"/>
      <c r="OI34" s="121"/>
      <c r="OJ34" s="121"/>
      <c r="OK34" s="121"/>
      <c r="OL34" s="121"/>
      <c r="OM34" s="121"/>
      <c r="ON34" s="121"/>
      <c r="OO34" s="121"/>
      <c r="OP34" s="121"/>
      <c r="OQ34" s="121"/>
      <c r="OR34" s="121"/>
      <c r="OS34" s="121"/>
      <c r="OT34" s="121"/>
      <c r="OU34" s="121"/>
      <c r="OV34" s="121"/>
      <c r="OW34" s="121"/>
      <c r="OX34" s="121"/>
      <c r="OY34" s="121"/>
      <c r="OZ34" s="121"/>
      <c r="PA34" s="121"/>
      <c r="PB34" s="121"/>
      <c r="PC34" s="121"/>
      <c r="PD34" s="121"/>
      <c r="PE34" s="121"/>
      <c r="PF34" s="121"/>
      <c r="PG34" s="121"/>
      <c r="PH34" s="121"/>
      <c r="PI34" s="121"/>
      <c r="PJ34" s="121"/>
      <c r="PK34" s="121"/>
      <c r="PL34" s="121"/>
      <c r="PM34" s="121"/>
      <c r="PN34" s="121"/>
      <c r="PO34" s="121"/>
      <c r="PP34" s="121"/>
      <c r="PQ34" s="121"/>
      <c r="PR34" s="121"/>
      <c r="PS34" s="121"/>
      <c r="PT34" s="121"/>
      <c r="PU34" s="121"/>
      <c r="PV34" s="121"/>
      <c r="PW34" s="121"/>
      <c r="PX34" s="121"/>
      <c r="PY34" s="121"/>
      <c r="PZ34" s="121"/>
      <c r="QA34" s="121"/>
      <c r="QB34" s="121"/>
      <c r="QC34" s="121"/>
      <c r="QD34" s="121"/>
      <c r="QE34" s="121"/>
      <c r="QF34" s="121"/>
      <c r="QG34" s="121"/>
      <c r="QH34" s="121"/>
      <c r="QI34" s="121"/>
      <c r="QJ34" s="121"/>
      <c r="QK34" s="121"/>
      <c r="QL34" s="121"/>
      <c r="QM34" s="121"/>
      <c r="QN34" s="121"/>
      <c r="QO34" s="121"/>
      <c r="QP34" s="121"/>
      <c r="QQ34" s="121"/>
      <c r="QR34" s="121"/>
      <c r="QS34" s="121"/>
      <c r="QT34" s="121"/>
      <c r="QU34" s="121"/>
      <c r="QV34" s="121"/>
      <c r="QW34" s="121"/>
      <c r="QX34" s="121"/>
      <c r="QY34" s="121"/>
      <c r="QZ34" s="121"/>
      <c r="RA34" s="121"/>
      <c r="RB34" s="121"/>
      <c r="RC34" s="121"/>
      <c r="RD34" s="121"/>
      <c r="RE34" s="121"/>
      <c r="RF34" s="121"/>
      <c r="RG34" s="121"/>
      <c r="RH34" s="121"/>
      <c r="RI34" s="121"/>
      <c r="RJ34" s="121"/>
      <c r="RK34" s="121"/>
      <c r="RL34" s="121"/>
      <c r="RM34" s="121"/>
      <c r="RN34" s="121"/>
      <c r="RO34" s="121"/>
      <c r="RP34" s="121"/>
      <c r="RQ34" s="121"/>
      <c r="RR34" s="121"/>
      <c r="RS34" s="121"/>
      <c r="RT34" s="121"/>
      <c r="RU34" s="121"/>
      <c r="RV34" s="121"/>
      <c r="RW34" s="121"/>
      <c r="RX34" s="121"/>
      <c r="RY34" s="121"/>
      <c r="RZ34" s="121"/>
      <c r="SA34" s="121"/>
      <c r="SB34" s="121"/>
      <c r="SC34" s="121"/>
      <c r="SD34" s="121"/>
      <c r="SE34" s="121"/>
      <c r="SF34" s="121"/>
      <c r="SG34" s="121"/>
      <c r="SH34" s="121"/>
      <c r="SI34" s="121"/>
      <c r="SJ34" s="121"/>
      <c r="SK34" s="121"/>
      <c r="SL34" s="121"/>
      <c r="SM34" s="121"/>
      <c r="SN34" s="121"/>
      <c r="SO34" s="121"/>
      <c r="SP34" s="121"/>
      <c r="SQ34" s="121"/>
      <c r="SR34" s="121"/>
      <c r="SS34" s="121"/>
      <c r="ST34" s="121"/>
      <c r="SU34" s="121"/>
      <c r="SV34" s="121"/>
      <c r="SW34" s="121"/>
      <c r="SX34" s="121"/>
      <c r="SY34" s="121"/>
      <c r="SZ34" s="121"/>
      <c r="TA34" s="121"/>
      <c r="TB34" s="121"/>
      <c r="TC34" s="121"/>
      <c r="TD34" s="121"/>
      <c r="TE34" s="121"/>
      <c r="TF34" s="121"/>
      <c r="TG34" s="121"/>
      <c r="TH34" s="121"/>
      <c r="TI34" s="121"/>
      <c r="TJ34" s="121"/>
      <c r="TK34" s="121"/>
      <c r="TL34" s="121"/>
      <c r="TM34" s="121"/>
      <c r="TN34" s="121"/>
      <c r="TO34" s="121"/>
      <c r="TP34" s="121"/>
      <c r="TQ34" s="121"/>
      <c r="TR34" s="121"/>
      <c r="TS34" s="121"/>
      <c r="TT34" s="121"/>
      <c r="TU34" s="121"/>
      <c r="TV34" s="121"/>
      <c r="TW34" s="121"/>
      <c r="TX34" s="121"/>
      <c r="TY34" s="121"/>
      <c r="TZ34" s="121"/>
      <c r="UA34" s="121"/>
      <c r="UB34" s="121"/>
      <c r="UC34" s="121"/>
      <c r="UD34" s="121"/>
      <c r="UE34" s="121"/>
      <c r="UF34" s="121"/>
      <c r="UG34" s="121"/>
      <c r="UH34" s="121"/>
      <c r="UI34" s="121"/>
      <c r="UJ34" s="121"/>
      <c r="UK34" s="121"/>
      <c r="UL34" s="121"/>
      <c r="UM34" s="121"/>
      <c r="UN34" s="121"/>
      <c r="UO34" s="121"/>
      <c r="UP34" s="121"/>
      <c r="UQ34" s="121"/>
      <c r="UR34" s="121"/>
      <c r="US34" s="121"/>
      <c r="UT34" s="121"/>
      <c r="UU34" s="121"/>
      <c r="UV34" s="121"/>
      <c r="UW34" s="121"/>
      <c r="UX34" s="121"/>
      <c r="UY34" s="121"/>
      <c r="UZ34" s="121"/>
      <c r="VA34" s="121"/>
      <c r="VB34" s="121"/>
      <c r="VC34" s="121"/>
      <c r="VD34" s="121"/>
      <c r="VE34" s="121"/>
      <c r="VF34" s="121"/>
      <c r="VG34" s="121"/>
      <c r="VH34" s="121"/>
      <c r="VI34" s="121"/>
      <c r="VJ34" s="121"/>
      <c r="VK34" s="121"/>
      <c r="VL34" s="121"/>
      <c r="VM34" s="121"/>
      <c r="VN34" s="121"/>
      <c r="VO34" s="121"/>
      <c r="VP34" s="121"/>
      <c r="VQ34" s="121"/>
      <c r="VR34" s="121"/>
      <c r="VS34" s="121"/>
      <c r="VT34" s="121"/>
      <c r="VU34" s="121"/>
      <c r="VV34" s="121"/>
      <c r="VW34" s="121"/>
      <c r="VX34" s="121"/>
      <c r="VY34" s="121"/>
      <c r="VZ34" s="121"/>
      <c r="WA34" s="121"/>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XE34" s="121"/>
      <c r="XF34" s="121"/>
      <c r="XG34" s="121"/>
      <c r="XH34" s="121"/>
      <c r="XI34" s="121"/>
      <c r="XJ34" s="121"/>
      <c r="XK34" s="121"/>
      <c r="XL34" s="121"/>
      <c r="XM34" s="121"/>
      <c r="XN34" s="121"/>
      <c r="XO34" s="121"/>
      <c r="XP34" s="121"/>
      <c r="XQ34" s="121"/>
      <c r="XR34" s="121"/>
      <c r="XS34" s="121"/>
      <c r="XT34" s="121"/>
      <c r="XU34" s="121"/>
      <c r="XV34" s="121"/>
      <c r="XW34" s="121"/>
      <c r="XX34" s="121"/>
      <c r="XY34" s="121"/>
      <c r="XZ34" s="121"/>
      <c r="YA34" s="121"/>
      <c r="YB34" s="121"/>
      <c r="YC34" s="121"/>
      <c r="YD34" s="121"/>
      <c r="YE34" s="121"/>
      <c r="YF34" s="121"/>
      <c r="YG34" s="121"/>
      <c r="YH34" s="121"/>
      <c r="YI34" s="121"/>
      <c r="YJ34" s="121"/>
      <c r="YK34" s="121"/>
      <c r="YL34" s="121"/>
      <c r="YM34" s="121"/>
      <c r="YN34" s="121"/>
      <c r="YO34" s="121"/>
      <c r="YP34" s="121"/>
      <c r="YQ34" s="121"/>
      <c r="YR34" s="121"/>
      <c r="YS34" s="121"/>
      <c r="YT34" s="121"/>
      <c r="YU34" s="121"/>
      <c r="YV34" s="121"/>
      <c r="YW34" s="121"/>
      <c r="YX34" s="121"/>
      <c r="YY34" s="121"/>
      <c r="YZ34" s="121"/>
      <c r="ZA34" s="121"/>
      <c r="ZB34" s="121"/>
      <c r="ZC34" s="121"/>
      <c r="ZD34" s="121"/>
      <c r="ZE34" s="121"/>
      <c r="ZF34" s="121"/>
      <c r="ZG34" s="121"/>
      <c r="ZH34" s="121"/>
      <c r="ZI34" s="121"/>
      <c r="ZJ34" s="121"/>
      <c r="ZK34" s="121"/>
      <c r="ZL34" s="121"/>
      <c r="ZM34" s="121"/>
      <c r="ZN34" s="121"/>
      <c r="ZO34" s="121"/>
      <c r="ZP34" s="121"/>
      <c r="ZQ34" s="121"/>
      <c r="ZR34" s="121"/>
      <c r="ZS34" s="121"/>
      <c r="ZT34" s="121"/>
      <c r="ZU34" s="121"/>
      <c r="ZV34" s="121"/>
      <c r="ZW34" s="121"/>
      <c r="ZX34" s="121"/>
      <c r="ZY34" s="121"/>
      <c r="ZZ34" s="121"/>
      <c r="AAA34" s="121"/>
      <c r="AAB34" s="121"/>
      <c r="AAC34" s="121"/>
      <c r="AAD34" s="121"/>
      <c r="AAE34" s="121"/>
      <c r="AAF34" s="121"/>
      <c r="AAG34" s="121"/>
      <c r="AAH34" s="121"/>
      <c r="AAI34" s="121"/>
      <c r="AAJ34" s="121"/>
      <c r="AAK34" s="121"/>
      <c r="AAL34" s="121"/>
      <c r="AAM34" s="121"/>
      <c r="AAN34" s="121"/>
      <c r="AAO34" s="121"/>
      <c r="AAP34" s="121"/>
      <c r="AAQ34" s="121"/>
      <c r="AAR34" s="121"/>
      <c r="AAS34" s="121"/>
      <c r="AAT34" s="121"/>
      <c r="AAU34" s="121"/>
      <c r="AAV34" s="121"/>
      <c r="AAW34" s="121"/>
      <c r="AAX34" s="121"/>
      <c r="AAY34" s="121"/>
      <c r="AAZ34" s="121"/>
      <c r="ABA34" s="121"/>
      <c r="ABB34" s="121"/>
      <c r="ABC34" s="121"/>
      <c r="ABD34" s="121"/>
      <c r="ABE34" s="121"/>
      <c r="ABF34" s="121"/>
      <c r="ABG34" s="121"/>
      <c r="ABH34" s="121"/>
      <c r="ABI34" s="121"/>
      <c r="ABJ34" s="121"/>
      <c r="ABK34" s="121"/>
      <c r="ABL34" s="121"/>
      <c r="ABM34" s="121"/>
      <c r="ABN34" s="121"/>
      <c r="ABO34" s="121"/>
      <c r="ABP34" s="121"/>
      <c r="ABQ34" s="121"/>
      <c r="ABR34" s="121"/>
      <c r="ABS34" s="121"/>
      <c r="ABT34" s="121"/>
      <c r="ABU34" s="121"/>
      <c r="ABV34" s="121"/>
      <c r="ABW34" s="121"/>
      <c r="ABX34" s="121"/>
      <c r="ABY34" s="121"/>
      <c r="ABZ34" s="121"/>
      <c r="ACA34" s="121"/>
      <c r="ACB34" s="121"/>
      <c r="ACC34" s="121"/>
      <c r="ACD34" s="121"/>
      <c r="ACE34" s="121"/>
      <c r="ACF34" s="121"/>
      <c r="ACG34" s="121"/>
      <c r="ACH34" s="121"/>
      <c r="ACI34" s="121"/>
      <c r="ACJ34" s="121"/>
      <c r="ACK34" s="121"/>
      <c r="ACL34" s="121"/>
      <c r="ACM34" s="121"/>
      <c r="ACN34" s="121"/>
      <c r="ACO34" s="121"/>
      <c r="ACP34" s="121"/>
      <c r="ACQ34" s="121"/>
      <c r="ACR34" s="121"/>
      <c r="ACS34" s="121"/>
      <c r="ACT34" s="121"/>
      <c r="ACU34" s="121"/>
      <c r="ACV34" s="121"/>
      <c r="ACW34" s="121"/>
      <c r="ACX34" s="121"/>
      <c r="ACY34" s="121"/>
      <c r="ACZ34" s="121"/>
      <c r="ADA34" s="121"/>
      <c r="ADB34" s="121"/>
      <c r="ADC34" s="121"/>
      <c r="ADD34" s="121"/>
      <c r="ADE34" s="121"/>
      <c r="ADF34" s="121"/>
      <c r="ADG34" s="121"/>
      <c r="ADH34" s="121"/>
      <c r="ADI34" s="121"/>
      <c r="ADJ34" s="121"/>
      <c r="ADK34" s="121"/>
      <c r="ADL34" s="121"/>
      <c r="ADM34" s="121"/>
      <c r="ADN34" s="121"/>
      <c r="ADO34" s="121"/>
      <c r="ADP34" s="121"/>
      <c r="ADQ34" s="121"/>
      <c r="ADR34" s="121"/>
      <c r="ADS34" s="121"/>
      <c r="ADT34" s="121"/>
      <c r="ADU34" s="121"/>
      <c r="ADV34" s="121"/>
      <c r="ADW34" s="121"/>
      <c r="ADX34" s="121"/>
      <c r="ADY34" s="121"/>
      <c r="ADZ34" s="121"/>
      <c r="AEA34" s="121"/>
      <c r="AEB34" s="121"/>
      <c r="AEC34" s="121"/>
      <c r="AED34" s="121"/>
      <c r="AEE34" s="121"/>
      <c r="AEF34" s="121"/>
      <c r="AEG34" s="121"/>
      <c r="AEH34" s="121"/>
      <c r="AEI34" s="121"/>
      <c r="AEJ34" s="121"/>
      <c r="AEK34" s="121"/>
      <c r="AEL34" s="121"/>
      <c r="AEM34" s="121"/>
      <c r="AEN34" s="121"/>
      <c r="AEO34" s="121"/>
      <c r="AEP34" s="121"/>
      <c r="AEQ34" s="121"/>
      <c r="AER34" s="121"/>
      <c r="AES34" s="121"/>
      <c r="AET34" s="121"/>
      <c r="AEU34" s="121"/>
      <c r="AEV34" s="121"/>
      <c r="AEW34" s="121"/>
      <c r="AEX34" s="121"/>
      <c r="AEY34" s="121"/>
      <c r="AEZ34" s="121"/>
      <c r="AFA34" s="121"/>
      <c r="AFB34" s="121"/>
      <c r="AFC34" s="121"/>
      <c r="AFD34" s="121"/>
      <c r="AFE34" s="121"/>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c r="AHF34" s="121"/>
      <c r="AHG34" s="121"/>
      <c r="AHH34" s="121"/>
      <c r="AHI34" s="121"/>
      <c r="AHJ34" s="121"/>
      <c r="AHK34" s="121"/>
      <c r="AHL34" s="121"/>
      <c r="AHM34" s="121"/>
      <c r="AHN34" s="121"/>
      <c r="AHO34" s="121"/>
      <c r="AHP34" s="121"/>
      <c r="AHQ34" s="121"/>
      <c r="AHR34" s="121"/>
      <c r="AHS34" s="121"/>
      <c r="AHT34" s="121"/>
      <c r="AHU34" s="121"/>
      <c r="AHV34" s="121"/>
      <c r="AHW34" s="121"/>
      <c r="AHX34" s="121"/>
      <c r="AHY34" s="121"/>
      <c r="AHZ34" s="121"/>
      <c r="AIA34" s="121"/>
      <c r="AIB34" s="121"/>
      <c r="AIC34" s="121"/>
      <c r="AID34" s="121"/>
      <c r="AIE34" s="121"/>
      <c r="AIF34" s="121"/>
      <c r="AIG34" s="121"/>
      <c r="AIH34" s="121"/>
      <c r="AII34" s="121"/>
      <c r="AIJ34" s="121"/>
      <c r="AIK34" s="121"/>
      <c r="AIL34" s="121"/>
      <c r="AIM34" s="121"/>
      <c r="AIN34" s="121"/>
      <c r="AIO34" s="121"/>
      <c r="AIP34" s="121"/>
      <c r="AIQ34" s="121"/>
      <c r="AIR34" s="121"/>
      <c r="AIS34" s="121"/>
      <c r="AIT34" s="121"/>
      <c r="AIU34" s="121"/>
      <c r="AIV34" s="121"/>
      <c r="AIW34" s="121"/>
      <c r="AIX34" s="121"/>
      <c r="AIY34" s="121"/>
      <c r="AIZ34" s="121"/>
      <c r="AJA34" s="121"/>
      <c r="AJB34" s="121"/>
      <c r="AJC34" s="121"/>
      <c r="AJD34" s="121"/>
      <c r="AJE34" s="121"/>
      <c r="AJF34" s="121"/>
      <c r="AJG34" s="121"/>
      <c r="AJH34" s="121"/>
      <c r="AJI34" s="121"/>
      <c r="AJJ34" s="121"/>
      <c r="AJK34" s="121"/>
      <c r="AJL34" s="121"/>
      <c r="AJM34" s="121"/>
      <c r="AJN34" s="121"/>
      <c r="AJO34" s="121"/>
      <c r="AJP34" s="121"/>
      <c r="AJQ34" s="121"/>
      <c r="AJR34" s="121"/>
      <c r="AJS34" s="121"/>
      <c r="AJT34" s="121"/>
      <c r="AJU34" s="121"/>
      <c r="AJV34" s="121"/>
      <c r="AJW34" s="121"/>
      <c r="AJX34" s="121"/>
      <c r="AJY34" s="121"/>
      <c r="AJZ34" s="121"/>
      <c r="AKA34" s="121"/>
      <c r="AKB34" s="121"/>
      <c r="AKC34" s="121"/>
      <c r="AKD34" s="121"/>
      <c r="AKE34" s="121"/>
      <c r="AKF34" s="121"/>
      <c r="AKG34" s="121"/>
      <c r="AKH34" s="121"/>
      <c r="AKI34" s="121"/>
      <c r="AKJ34" s="121"/>
      <c r="AKK34" s="121"/>
      <c r="AKL34" s="121"/>
      <c r="AKM34" s="121"/>
      <c r="AKN34" s="121"/>
      <c r="AKO34" s="121"/>
      <c r="AKP34" s="121"/>
      <c r="AKQ34" s="121"/>
      <c r="AKR34" s="121"/>
      <c r="AKS34" s="121"/>
      <c r="AKT34" s="121"/>
      <c r="AKU34" s="121"/>
      <c r="AKV34" s="121"/>
      <c r="AKW34" s="121"/>
      <c r="AKX34" s="121"/>
      <c r="AKY34" s="121"/>
      <c r="AKZ34" s="121"/>
      <c r="ALA34" s="121"/>
      <c r="ALB34" s="121"/>
      <c r="ALC34" s="121"/>
      <c r="ALD34" s="121"/>
      <c r="ALE34" s="121"/>
      <c r="ALF34" s="121"/>
      <c r="ALG34" s="121"/>
      <c r="ALH34" s="121"/>
      <c r="ALI34" s="121"/>
      <c r="ALJ34" s="121"/>
      <c r="ALK34" s="121"/>
      <c r="ALL34" s="121"/>
      <c r="ALM34" s="121"/>
      <c r="ALN34" s="121"/>
      <c r="ALO34" s="121"/>
      <c r="ALP34" s="121"/>
      <c r="ALQ34" s="121"/>
      <c r="ALR34" s="121"/>
      <c r="ALS34" s="121"/>
      <c r="ALT34" s="121"/>
      <c r="ALU34" s="121"/>
      <c r="ALV34" s="121"/>
      <c r="ALW34" s="121"/>
      <c r="ALX34" s="121"/>
      <c r="ALY34" s="121"/>
      <c r="ALZ34" s="121"/>
      <c r="AMA34" s="121"/>
      <c r="AMB34" s="121"/>
      <c r="AMC34" s="121"/>
      <c r="AMD34" s="121"/>
      <c r="AME34" s="121"/>
      <c r="AMF34" s="121"/>
      <c r="AMG34" s="121"/>
      <c r="AMH34" s="121"/>
      <c r="AMI34" s="121"/>
      <c r="AMJ34" s="121"/>
      <c r="AMK34" s="121"/>
      <c r="AML34" s="121"/>
      <c r="AMM34" s="121"/>
      <c r="AMN34" s="121"/>
      <c r="AMO34" s="121"/>
      <c r="AMP34" s="121"/>
      <c r="AMQ34" s="121"/>
      <c r="AMR34" s="121"/>
      <c r="AMS34" s="121"/>
      <c r="AMT34" s="121"/>
      <c r="AMU34" s="121"/>
      <c r="AMV34" s="121"/>
      <c r="AMW34" s="121"/>
      <c r="AMX34" s="121"/>
      <c r="AMY34" s="121"/>
      <c r="AMZ34" s="121"/>
      <c r="ANA34" s="121"/>
      <c r="ANB34" s="121"/>
      <c r="ANC34" s="121"/>
    </row>
    <row r="35" spans="2:1043" s="126" customFormat="1" ht="27.75" customHeight="1" x14ac:dyDescent="0.25">
      <c r="B35" s="120"/>
      <c r="C35" s="212"/>
      <c r="D35" s="408"/>
      <c r="E35" s="408"/>
      <c r="F35" s="213"/>
      <c r="G35" s="124"/>
      <c r="H35" s="125"/>
      <c r="J35" s="119" t="str">
        <f>IF(G35="X","[Bracket] the information you claim as confidential","")</f>
        <v/>
      </c>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c r="BE35" s="120"/>
      <c r="BF35" s="120"/>
      <c r="BG35" s="120"/>
      <c r="BH35" s="120"/>
      <c r="BI35" s="120"/>
      <c r="BJ35" s="120"/>
      <c r="BK35" s="120"/>
      <c r="BL35" s="120"/>
      <c r="BM35" s="120"/>
      <c r="BN35" s="120"/>
      <c r="BO35" s="120"/>
      <c r="BP35" s="120"/>
      <c r="BQ35" s="120"/>
      <c r="BR35" s="120"/>
      <c r="BS35" s="120"/>
      <c r="BT35" s="120"/>
      <c r="BU35" s="120"/>
      <c r="BV35" s="120"/>
      <c r="BW35" s="120"/>
      <c r="BX35" s="120"/>
      <c r="BY35" s="120"/>
      <c r="BZ35" s="120"/>
      <c r="CA35" s="120"/>
      <c r="CB35" s="120"/>
      <c r="CC35" s="120"/>
      <c r="CD35" s="120"/>
      <c r="CE35" s="120"/>
      <c r="CF35" s="120"/>
      <c r="CG35" s="120"/>
      <c r="CH35" s="120"/>
      <c r="CI35" s="120"/>
      <c r="CJ35" s="120"/>
      <c r="CK35" s="120"/>
      <c r="CL35" s="120"/>
      <c r="CM35" s="120"/>
      <c r="CN35" s="120"/>
      <c r="CO35" s="120"/>
      <c r="CP35" s="120"/>
      <c r="CQ35" s="120"/>
      <c r="CR35" s="120"/>
      <c r="CS35" s="120"/>
      <c r="CT35" s="120"/>
      <c r="CU35" s="120"/>
      <c r="CV35" s="120"/>
      <c r="CW35" s="120"/>
      <c r="CX35" s="120"/>
      <c r="CY35" s="120"/>
      <c r="CZ35" s="120"/>
      <c r="DA35" s="120"/>
      <c r="DB35" s="120"/>
      <c r="DC35" s="120"/>
      <c r="DD35" s="120"/>
      <c r="DE35" s="120"/>
      <c r="DF35" s="120"/>
      <c r="DG35" s="120"/>
      <c r="DH35" s="120"/>
      <c r="DI35" s="120"/>
      <c r="DJ35" s="120"/>
      <c r="DK35" s="120"/>
      <c r="DL35" s="120"/>
      <c r="DM35" s="120"/>
      <c r="DN35" s="120"/>
      <c r="DO35" s="120"/>
      <c r="DP35" s="120"/>
      <c r="DQ35" s="120"/>
      <c r="DR35" s="120"/>
      <c r="DS35" s="120"/>
      <c r="DT35" s="120"/>
      <c r="DU35" s="120"/>
      <c r="DV35" s="120"/>
      <c r="DW35" s="120"/>
      <c r="DX35" s="120"/>
      <c r="DY35" s="120"/>
      <c r="DZ35" s="120"/>
      <c r="EA35" s="120"/>
      <c r="EB35" s="120"/>
      <c r="EC35" s="120"/>
      <c r="ED35" s="120"/>
      <c r="EE35" s="120"/>
      <c r="EF35" s="120"/>
      <c r="EG35" s="120"/>
      <c r="EH35" s="120"/>
      <c r="EI35" s="120"/>
      <c r="EJ35" s="120"/>
      <c r="EK35" s="120"/>
      <c r="EL35" s="120"/>
      <c r="EM35" s="120"/>
      <c r="EN35" s="120"/>
      <c r="EO35" s="120"/>
      <c r="EP35" s="120"/>
      <c r="EQ35" s="120"/>
      <c r="ER35" s="120"/>
      <c r="ES35" s="120"/>
      <c r="ET35" s="120"/>
      <c r="EU35" s="120"/>
      <c r="EV35" s="120"/>
      <c r="EW35" s="120"/>
      <c r="EX35" s="120"/>
      <c r="EY35" s="120"/>
      <c r="EZ35" s="120"/>
      <c r="FA35" s="120"/>
      <c r="FB35" s="120"/>
      <c r="FC35" s="120"/>
      <c r="FD35" s="120"/>
      <c r="FE35" s="120"/>
      <c r="FF35" s="120"/>
      <c r="FG35" s="120"/>
      <c r="FH35" s="120"/>
      <c r="FI35" s="120"/>
      <c r="FJ35" s="120"/>
      <c r="FK35" s="120"/>
      <c r="FL35" s="120"/>
      <c r="FM35" s="120"/>
      <c r="FN35" s="120"/>
      <c r="FO35" s="120"/>
      <c r="FP35" s="120"/>
      <c r="FQ35" s="120"/>
      <c r="FR35" s="120"/>
      <c r="FS35" s="120"/>
      <c r="FT35" s="120"/>
      <c r="FU35" s="120"/>
      <c r="FV35" s="120"/>
      <c r="FW35" s="120"/>
      <c r="FX35" s="120"/>
      <c r="FY35" s="120"/>
      <c r="FZ35" s="120"/>
      <c r="GA35" s="120"/>
      <c r="GB35" s="120"/>
      <c r="GC35" s="120"/>
      <c r="GD35" s="120"/>
      <c r="GE35" s="120"/>
      <c r="GF35" s="120"/>
      <c r="GG35" s="120"/>
      <c r="GH35" s="120"/>
      <c r="GI35" s="120"/>
      <c r="GJ35" s="120"/>
      <c r="GK35" s="120"/>
      <c r="GL35" s="120"/>
      <c r="GM35" s="120"/>
      <c r="GN35" s="120"/>
      <c r="GO35" s="120"/>
      <c r="GP35" s="120"/>
      <c r="GQ35" s="120"/>
      <c r="GR35" s="120"/>
      <c r="GS35" s="120"/>
      <c r="GT35" s="120"/>
      <c r="GU35" s="120"/>
      <c r="GV35" s="120"/>
      <c r="GW35" s="120"/>
      <c r="GX35" s="120"/>
      <c r="GY35" s="120"/>
      <c r="GZ35" s="120"/>
      <c r="HA35" s="120"/>
      <c r="HB35" s="120"/>
      <c r="HC35" s="120"/>
      <c r="HD35" s="120"/>
      <c r="HE35" s="120"/>
      <c r="HF35" s="120"/>
      <c r="HG35" s="120"/>
      <c r="HH35" s="120"/>
      <c r="HI35" s="120"/>
      <c r="HJ35" s="120"/>
      <c r="HK35" s="120"/>
      <c r="HL35" s="120"/>
      <c r="HM35" s="120"/>
      <c r="HN35" s="120"/>
      <c r="HO35" s="120"/>
      <c r="HP35" s="120"/>
      <c r="HQ35" s="120"/>
      <c r="HR35" s="120"/>
      <c r="HS35" s="120"/>
      <c r="HT35" s="120"/>
      <c r="HU35" s="120"/>
      <c r="HV35" s="120"/>
      <c r="HW35" s="120"/>
      <c r="HX35" s="120"/>
      <c r="HY35" s="120"/>
      <c r="HZ35" s="120"/>
      <c r="IA35" s="120"/>
      <c r="IB35" s="120"/>
      <c r="IC35" s="120"/>
      <c r="ID35" s="120"/>
      <c r="IE35" s="120"/>
      <c r="IF35" s="120"/>
      <c r="IG35" s="120"/>
      <c r="IH35" s="120"/>
      <c r="II35" s="120"/>
      <c r="IJ35" s="120"/>
      <c r="IK35" s="120"/>
      <c r="IL35" s="120"/>
      <c r="IM35" s="120"/>
      <c r="IN35" s="120"/>
      <c r="IO35" s="120"/>
      <c r="IP35" s="120"/>
      <c r="IQ35" s="120"/>
      <c r="IR35" s="120"/>
      <c r="IS35" s="120"/>
      <c r="IT35" s="120"/>
      <c r="IU35" s="120"/>
      <c r="IV35" s="120"/>
      <c r="IW35" s="120"/>
      <c r="IX35" s="120"/>
      <c r="IY35" s="120"/>
      <c r="IZ35" s="120"/>
      <c r="JA35" s="120"/>
      <c r="JB35" s="120"/>
      <c r="JC35" s="120"/>
      <c r="JD35" s="120"/>
      <c r="JE35" s="120"/>
      <c r="JF35" s="120"/>
      <c r="JG35" s="120"/>
      <c r="JH35" s="120"/>
      <c r="JI35" s="120"/>
      <c r="JJ35" s="120"/>
      <c r="JK35" s="120"/>
      <c r="JL35" s="120"/>
      <c r="JM35" s="120"/>
      <c r="JN35" s="120"/>
      <c r="JO35" s="120"/>
      <c r="JP35" s="120"/>
      <c r="JQ35" s="120"/>
      <c r="JR35" s="120"/>
      <c r="JS35" s="120"/>
      <c r="JT35" s="120"/>
      <c r="JU35" s="120"/>
      <c r="JV35" s="120"/>
      <c r="JW35" s="120"/>
      <c r="JX35" s="120"/>
      <c r="JY35" s="120"/>
      <c r="JZ35" s="120"/>
      <c r="KA35" s="120"/>
      <c r="KB35" s="120"/>
      <c r="KC35" s="120"/>
      <c r="KD35" s="120"/>
      <c r="KE35" s="120"/>
      <c r="KF35" s="120"/>
      <c r="KG35" s="120"/>
      <c r="KH35" s="120"/>
      <c r="KI35" s="120"/>
      <c r="KJ35" s="120"/>
      <c r="KK35" s="120"/>
      <c r="KL35" s="120"/>
      <c r="KM35" s="120"/>
      <c r="KN35" s="120"/>
      <c r="KO35" s="120"/>
      <c r="KP35" s="120"/>
      <c r="KQ35" s="120"/>
      <c r="KR35" s="120"/>
      <c r="KS35" s="120"/>
      <c r="KT35" s="120"/>
      <c r="KU35" s="120"/>
      <c r="KV35" s="120"/>
      <c r="KW35" s="120"/>
      <c r="KX35" s="120"/>
      <c r="KY35" s="120"/>
      <c r="KZ35" s="120"/>
      <c r="LA35" s="120"/>
      <c r="LB35" s="120"/>
      <c r="LC35" s="120"/>
      <c r="LD35" s="120"/>
      <c r="LE35" s="120"/>
      <c r="LF35" s="120"/>
      <c r="LG35" s="120"/>
      <c r="LH35" s="120"/>
      <c r="LI35" s="120"/>
      <c r="LJ35" s="120"/>
      <c r="LK35" s="120"/>
      <c r="LL35" s="120"/>
      <c r="LM35" s="120"/>
      <c r="LN35" s="120"/>
      <c r="LO35" s="120"/>
      <c r="LP35" s="120"/>
      <c r="LQ35" s="120"/>
      <c r="LR35" s="120"/>
      <c r="LS35" s="120"/>
      <c r="LT35" s="120"/>
      <c r="LU35" s="120"/>
      <c r="LV35" s="120"/>
      <c r="LW35" s="120"/>
      <c r="LX35" s="120"/>
      <c r="LY35" s="120"/>
      <c r="LZ35" s="120"/>
      <c r="MA35" s="120"/>
      <c r="MB35" s="120"/>
      <c r="MC35" s="120"/>
      <c r="MD35" s="120"/>
      <c r="ME35" s="120"/>
      <c r="MF35" s="120"/>
      <c r="MG35" s="120"/>
      <c r="MH35" s="120"/>
      <c r="MI35" s="120"/>
      <c r="MJ35" s="120"/>
      <c r="MK35" s="120"/>
      <c r="ML35" s="120"/>
      <c r="MM35" s="120"/>
      <c r="MN35" s="120"/>
      <c r="MO35" s="120"/>
      <c r="MP35" s="120"/>
      <c r="MQ35" s="120"/>
      <c r="MR35" s="120"/>
      <c r="MS35" s="120"/>
      <c r="MT35" s="120"/>
      <c r="MU35" s="120"/>
      <c r="MV35" s="120"/>
      <c r="MW35" s="120"/>
      <c r="MX35" s="120"/>
      <c r="MY35" s="120"/>
      <c r="MZ35" s="120"/>
      <c r="NA35" s="120"/>
      <c r="NB35" s="120"/>
      <c r="NC35" s="120"/>
      <c r="ND35" s="120"/>
      <c r="NE35" s="120"/>
      <c r="NF35" s="120"/>
      <c r="NG35" s="120"/>
      <c r="NH35" s="120"/>
      <c r="NI35" s="120"/>
      <c r="NJ35" s="120"/>
      <c r="NK35" s="120"/>
      <c r="NL35" s="120"/>
      <c r="NM35" s="120"/>
      <c r="NN35" s="120"/>
      <c r="NO35" s="120"/>
      <c r="NP35" s="120"/>
      <c r="NQ35" s="120"/>
      <c r="NR35" s="120"/>
      <c r="NS35" s="120"/>
      <c r="NT35" s="120"/>
      <c r="NU35" s="120"/>
      <c r="NV35" s="120"/>
      <c r="NW35" s="120"/>
      <c r="NX35" s="120"/>
      <c r="NY35" s="120"/>
      <c r="NZ35" s="120"/>
      <c r="OA35" s="120"/>
      <c r="OB35" s="120"/>
      <c r="OC35" s="120"/>
      <c r="OD35" s="120"/>
      <c r="OE35" s="120"/>
      <c r="OF35" s="120"/>
      <c r="OG35" s="120"/>
      <c r="OH35" s="120"/>
      <c r="OI35" s="120"/>
      <c r="OJ35" s="120"/>
      <c r="OK35" s="120"/>
      <c r="OL35" s="120"/>
      <c r="OM35" s="120"/>
      <c r="ON35" s="120"/>
      <c r="OO35" s="120"/>
      <c r="OP35" s="120"/>
      <c r="OQ35" s="120"/>
      <c r="OR35" s="120"/>
      <c r="OS35" s="120"/>
      <c r="OT35" s="120"/>
      <c r="OU35" s="120"/>
      <c r="OV35" s="120"/>
      <c r="OW35" s="120"/>
      <c r="OX35" s="120"/>
      <c r="OY35" s="120"/>
      <c r="OZ35" s="120"/>
      <c r="PA35" s="120"/>
      <c r="PB35" s="120"/>
      <c r="PC35" s="120"/>
      <c r="PD35" s="120"/>
      <c r="PE35" s="120"/>
      <c r="PF35" s="120"/>
      <c r="PG35" s="120"/>
      <c r="PH35" s="120"/>
      <c r="PI35" s="120"/>
      <c r="PJ35" s="120"/>
      <c r="PK35" s="120"/>
      <c r="PL35" s="120"/>
      <c r="PM35" s="120"/>
      <c r="PN35" s="120"/>
      <c r="PO35" s="120"/>
      <c r="PP35" s="120"/>
      <c r="PQ35" s="120"/>
      <c r="PR35" s="120"/>
      <c r="PS35" s="120"/>
      <c r="PT35" s="120"/>
      <c r="PU35" s="120"/>
      <c r="PV35" s="120"/>
      <c r="PW35" s="120"/>
      <c r="PX35" s="120"/>
      <c r="PY35" s="120"/>
      <c r="PZ35" s="120"/>
      <c r="QA35" s="120"/>
      <c r="QB35" s="120"/>
      <c r="QC35" s="120"/>
      <c r="QD35" s="120"/>
      <c r="QE35" s="120"/>
      <c r="QF35" s="120"/>
      <c r="QG35" s="120"/>
      <c r="QH35" s="120"/>
      <c r="QI35" s="120"/>
      <c r="QJ35" s="120"/>
      <c r="QK35" s="120"/>
      <c r="QL35" s="120"/>
      <c r="QM35" s="120"/>
      <c r="QN35" s="120"/>
      <c r="QO35" s="120"/>
      <c r="QP35" s="120"/>
      <c r="QQ35" s="120"/>
      <c r="QR35" s="120"/>
      <c r="QS35" s="120"/>
      <c r="QT35" s="120"/>
      <c r="QU35" s="120"/>
      <c r="QV35" s="120"/>
      <c r="QW35" s="120"/>
      <c r="QX35" s="120"/>
      <c r="QY35" s="120"/>
      <c r="QZ35" s="120"/>
      <c r="RA35" s="120"/>
      <c r="RB35" s="120"/>
      <c r="RC35" s="120"/>
      <c r="RD35" s="120"/>
      <c r="RE35" s="120"/>
      <c r="RF35" s="120"/>
      <c r="RG35" s="120"/>
      <c r="RH35" s="120"/>
      <c r="RI35" s="120"/>
      <c r="RJ35" s="120"/>
      <c r="RK35" s="120"/>
      <c r="RL35" s="120"/>
      <c r="RM35" s="120"/>
      <c r="RN35" s="120"/>
      <c r="RO35" s="120"/>
      <c r="RP35" s="120"/>
      <c r="RQ35" s="120"/>
      <c r="RR35" s="120"/>
      <c r="RS35" s="120"/>
      <c r="RT35" s="120"/>
      <c r="RU35" s="120"/>
      <c r="RV35" s="120"/>
      <c r="RW35" s="120"/>
      <c r="RX35" s="120"/>
      <c r="RY35" s="120"/>
      <c r="RZ35" s="120"/>
      <c r="SA35" s="120"/>
      <c r="SB35" s="120"/>
      <c r="SC35" s="120"/>
      <c r="SD35" s="120"/>
      <c r="SE35" s="120"/>
      <c r="SF35" s="120"/>
      <c r="SG35" s="120"/>
      <c r="SH35" s="120"/>
      <c r="SI35" s="120"/>
      <c r="SJ35" s="120"/>
      <c r="SK35" s="120"/>
      <c r="SL35" s="120"/>
      <c r="SM35" s="120"/>
      <c r="SN35" s="120"/>
      <c r="SO35" s="120"/>
      <c r="SP35" s="120"/>
      <c r="SQ35" s="120"/>
      <c r="SR35" s="120"/>
      <c r="SS35" s="120"/>
      <c r="ST35" s="120"/>
      <c r="SU35" s="120"/>
      <c r="SV35" s="120"/>
      <c r="SW35" s="120"/>
      <c r="SX35" s="120"/>
      <c r="SY35" s="120"/>
      <c r="SZ35" s="120"/>
      <c r="TA35" s="120"/>
      <c r="TB35" s="120"/>
      <c r="TC35" s="120"/>
      <c r="TD35" s="120"/>
      <c r="TE35" s="120"/>
      <c r="TF35" s="120"/>
      <c r="TG35" s="120"/>
      <c r="TH35" s="120"/>
      <c r="TI35" s="120"/>
      <c r="TJ35" s="120"/>
      <c r="TK35" s="120"/>
      <c r="TL35" s="120"/>
      <c r="TM35" s="120"/>
      <c r="TN35" s="120"/>
      <c r="TO35" s="120"/>
      <c r="TP35" s="120"/>
      <c r="TQ35" s="120"/>
      <c r="TR35" s="120"/>
      <c r="TS35" s="120"/>
      <c r="TT35" s="120"/>
      <c r="TU35" s="120"/>
      <c r="TV35" s="120"/>
      <c r="TW35" s="120"/>
      <c r="TX35" s="120"/>
      <c r="TY35" s="120"/>
      <c r="TZ35" s="120"/>
      <c r="UA35" s="120"/>
      <c r="UB35" s="120"/>
      <c r="UC35" s="120"/>
      <c r="UD35" s="120"/>
      <c r="UE35" s="120"/>
      <c r="UF35" s="120"/>
      <c r="UG35" s="120"/>
      <c r="UH35" s="120"/>
      <c r="UI35" s="120"/>
      <c r="UJ35" s="120"/>
      <c r="UK35" s="120"/>
      <c r="UL35" s="120"/>
      <c r="UM35" s="120"/>
      <c r="UN35" s="120"/>
      <c r="UO35" s="120"/>
      <c r="UP35" s="120"/>
      <c r="UQ35" s="120"/>
      <c r="UR35" s="120"/>
      <c r="US35" s="120"/>
      <c r="UT35" s="120"/>
      <c r="UU35" s="120"/>
      <c r="UV35" s="120"/>
      <c r="UW35" s="120"/>
      <c r="UX35" s="120"/>
      <c r="UY35" s="120"/>
      <c r="UZ35" s="120"/>
      <c r="VA35" s="120"/>
      <c r="VB35" s="120"/>
      <c r="VC35" s="120"/>
      <c r="VD35" s="120"/>
      <c r="VE35" s="120"/>
      <c r="VF35" s="120"/>
      <c r="VG35" s="120"/>
      <c r="VH35" s="120"/>
      <c r="VI35" s="120"/>
      <c r="VJ35" s="120"/>
      <c r="VK35" s="120"/>
      <c r="VL35" s="120"/>
      <c r="VM35" s="120"/>
      <c r="VN35" s="120"/>
      <c r="VO35" s="120"/>
      <c r="VP35" s="120"/>
      <c r="VQ35" s="120"/>
      <c r="VR35" s="120"/>
      <c r="VS35" s="120"/>
      <c r="VT35" s="120"/>
      <c r="VU35" s="120"/>
      <c r="VV35" s="120"/>
      <c r="VW35" s="120"/>
      <c r="VX35" s="120"/>
      <c r="VY35" s="120"/>
      <c r="VZ35" s="120"/>
      <c r="WA35" s="120"/>
      <c r="WB35" s="120"/>
      <c r="WC35" s="120"/>
      <c r="WD35" s="120"/>
      <c r="WE35" s="120"/>
      <c r="WF35" s="120"/>
      <c r="WG35" s="120"/>
      <c r="WH35" s="120"/>
      <c r="WI35" s="120"/>
      <c r="WJ35" s="120"/>
      <c r="WK35" s="120"/>
      <c r="WL35" s="120"/>
      <c r="WM35" s="120"/>
      <c r="WN35" s="120"/>
      <c r="WO35" s="120"/>
      <c r="WP35" s="120"/>
      <c r="WQ35" s="120"/>
      <c r="WR35" s="120"/>
      <c r="WS35" s="120"/>
      <c r="WT35" s="120"/>
      <c r="WU35" s="120"/>
      <c r="WV35" s="120"/>
      <c r="WW35" s="120"/>
      <c r="WX35" s="120"/>
      <c r="WY35" s="120"/>
      <c r="WZ35" s="120"/>
      <c r="XA35" s="120"/>
      <c r="XB35" s="120"/>
      <c r="XC35" s="120"/>
      <c r="XD35" s="120"/>
      <c r="XE35" s="120"/>
      <c r="XF35" s="120"/>
      <c r="XG35" s="120"/>
      <c r="XH35" s="120"/>
      <c r="XI35" s="120"/>
      <c r="XJ35" s="120"/>
      <c r="XK35" s="120"/>
      <c r="XL35" s="120"/>
      <c r="XM35" s="120"/>
      <c r="XN35" s="120"/>
      <c r="XO35" s="120"/>
      <c r="XP35" s="120"/>
      <c r="XQ35" s="120"/>
      <c r="XR35" s="120"/>
      <c r="XS35" s="120"/>
      <c r="XT35" s="120"/>
      <c r="XU35" s="120"/>
      <c r="XV35" s="120"/>
      <c r="XW35" s="120"/>
      <c r="XX35" s="120"/>
      <c r="XY35" s="120"/>
      <c r="XZ35" s="120"/>
      <c r="YA35" s="120"/>
      <c r="YB35" s="120"/>
      <c r="YC35" s="120"/>
      <c r="YD35" s="120"/>
      <c r="YE35" s="120"/>
      <c r="YF35" s="120"/>
      <c r="YG35" s="120"/>
      <c r="YH35" s="120"/>
      <c r="YI35" s="120"/>
      <c r="YJ35" s="120"/>
      <c r="YK35" s="120"/>
      <c r="YL35" s="120"/>
      <c r="YM35" s="120"/>
      <c r="YN35" s="120"/>
      <c r="YO35" s="120"/>
      <c r="YP35" s="120"/>
      <c r="YQ35" s="120"/>
      <c r="YR35" s="120"/>
      <c r="YS35" s="120"/>
      <c r="YT35" s="120"/>
      <c r="YU35" s="120"/>
      <c r="YV35" s="120"/>
      <c r="YW35" s="120"/>
      <c r="YX35" s="120"/>
      <c r="YY35" s="120"/>
      <c r="YZ35" s="120"/>
      <c r="ZA35" s="120"/>
      <c r="ZB35" s="120"/>
      <c r="ZC35" s="120"/>
      <c r="ZD35" s="120"/>
      <c r="ZE35" s="120"/>
      <c r="ZF35" s="120"/>
      <c r="ZG35" s="120"/>
      <c r="ZH35" s="120"/>
      <c r="ZI35" s="120"/>
      <c r="ZJ35" s="120"/>
      <c r="ZK35" s="120"/>
      <c r="ZL35" s="120"/>
      <c r="ZM35" s="120"/>
      <c r="ZN35" s="120"/>
      <c r="ZO35" s="120"/>
      <c r="ZP35" s="120"/>
      <c r="ZQ35" s="120"/>
      <c r="ZR35" s="120"/>
      <c r="ZS35" s="120"/>
      <c r="ZT35" s="120"/>
      <c r="ZU35" s="120"/>
      <c r="ZV35" s="120"/>
      <c r="ZW35" s="120"/>
      <c r="ZX35" s="120"/>
      <c r="ZY35" s="120"/>
      <c r="ZZ35" s="120"/>
      <c r="AAA35" s="120"/>
      <c r="AAB35" s="120"/>
      <c r="AAC35" s="120"/>
      <c r="AAD35" s="120"/>
      <c r="AAE35" s="120"/>
      <c r="AAF35" s="120"/>
      <c r="AAG35" s="120"/>
      <c r="AAH35" s="120"/>
      <c r="AAI35" s="120"/>
      <c r="AAJ35" s="120"/>
      <c r="AAK35" s="120"/>
      <c r="AAL35" s="120"/>
      <c r="AAM35" s="120"/>
      <c r="AAN35" s="120"/>
      <c r="AAO35" s="120"/>
      <c r="AAP35" s="120"/>
      <c r="AAQ35" s="120"/>
      <c r="AAR35" s="120"/>
      <c r="AAS35" s="120"/>
      <c r="AAT35" s="120"/>
      <c r="AAU35" s="120"/>
      <c r="AAV35" s="120"/>
      <c r="AAW35" s="120"/>
      <c r="AAX35" s="120"/>
      <c r="AAY35" s="120"/>
      <c r="AAZ35" s="120"/>
      <c r="ABA35" s="120"/>
      <c r="ABB35" s="120"/>
      <c r="ABC35" s="120"/>
      <c r="ABD35" s="120"/>
      <c r="ABE35" s="120"/>
      <c r="ABF35" s="120"/>
      <c r="ABG35" s="120"/>
      <c r="ABH35" s="120"/>
      <c r="ABI35" s="120"/>
      <c r="ABJ35" s="120"/>
      <c r="ABK35" s="120"/>
      <c r="ABL35" s="120"/>
      <c r="ABM35" s="120"/>
      <c r="ABN35" s="120"/>
      <c r="ABO35" s="120"/>
      <c r="ABP35" s="120"/>
      <c r="ABQ35" s="120"/>
      <c r="ABR35" s="120"/>
      <c r="ABS35" s="120"/>
      <c r="ABT35" s="120"/>
      <c r="ABU35" s="120"/>
      <c r="ABV35" s="120"/>
      <c r="ABW35" s="120"/>
      <c r="ABX35" s="120"/>
      <c r="ABY35" s="120"/>
      <c r="ABZ35" s="120"/>
      <c r="ACA35" s="120"/>
      <c r="ACB35" s="120"/>
      <c r="ACC35" s="120"/>
      <c r="ACD35" s="120"/>
      <c r="ACE35" s="120"/>
      <c r="ACF35" s="120"/>
      <c r="ACG35" s="120"/>
      <c r="ACH35" s="120"/>
      <c r="ACI35" s="120"/>
      <c r="ACJ35" s="120"/>
      <c r="ACK35" s="120"/>
      <c r="ACL35" s="120"/>
      <c r="ACM35" s="120"/>
      <c r="ACN35" s="120"/>
      <c r="ACO35" s="120"/>
      <c r="ACP35" s="120"/>
      <c r="ACQ35" s="120"/>
      <c r="ACR35" s="120"/>
      <c r="ACS35" s="120"/>
      <c r="ACT35" s="120"/>
      <c r="ACU35" s="120"/>
      <c r="ACV35" s="120"/>
      <c r="ACW35" s="120"/>
      <c r="ACX35" s="120"/>
      <c r="ACY35" s="120"/>
      <c r="ACZ35" s="120"/>
      <c r="ADA35" s="120"/>
      <c r="ADB35" s="120"/>
      <c r="ADC35" s="120"/>
      <c r="ADD35" s="120"/>
      <c r="ADE35" s="120"/>
      <c r="ADF35" s="120"/>
      <c r="ADG35" s="120"/>
      <c r="ADH35" s="120"/>
      <c r="ADI35" s="120"/>
      <c r="ADJ35" s="120"/>
      <c r="ADK35" s="120"/>
      <c r="ADL35" s="120"/>
      <c r="ADM35" s="120"/>
      <c r="ADN35" s="120"/>
      <c r="ADO35" s="120"/>
      <c r="ADP35" s="120"/>
      <c r="ADQ35" s="120"/>
      <c r="ADR35" s="120"/>
      <c r="ADS35" s="120"/>
      <c r="ADT35" s="120"/>
      <c r="ADU35" s="120"/>
      <c r="ADV35" s="120"/>
      <c r="ADW35" s="120"/>
      <c r="ADX35" s="120"/>
      <c r="ADY35" s="120"/>
      <c r="ADZ35" s="120"/>
      <c r="AEA35" s="120"/>
      <c r="AEB35" s="120"/>
      <c r="AEC35" s="120"/>
      <c r="AED35" s="120"/>
      <c r="AEE35" s="120"/>
      <c r="AEF35" s="120"/>
      <c r="AEG35" s="120"/>
      <c r="AEH35" s="120"/>
      <c r="AEI35" s="120"/>
      <c r="AEJ35" s="120"/>
      <c r="AEK35" s="120"/>
      <c r="AEL35" s="120"/>
      <c r="AEM35" s="120"/>
      <c r="AEN35" s="120"/>
      <c r="AEO35" s="120"/>
      <c r="AEP35" s="120"/>
      <c r="AEQ35" s="120"/>
      <c r="AER35" s="120"/>
      <c r="AES35" s="120"/>
      <c r="AET35" s="120"/>
      <c r="AEU35" s="120"/>
      <c r="AEV35" s="120"/>
      <c r="AEW35" s="120"/>
      <c r="AEX35" s="120"/>
      <c r="AEY35" s="120"/>
      <c r="AEZ35" s="120"/>
      <c r="AFA35" s="120"/>
      <c r="AFB35" s="120"/>
      <c r="AFC35" s="120"/>
      <c r="AFD35" s="120"/>
      <c r="AFE35" s="120"/>
      <c r="AFF35" s="120"/>
      <c r="AFG35" s="120"/>
      <c r="AFH35" s="120"/>
      <c r="AFI35" s="120"/>
      <c r="AFJ35" s="120"/>
      <c r="AFK35" s="120"/>
      <c r="AFL35" s="120"/>
      <c r="AFM35" s="120"/>
      <c r="AFN35" s="120"/>
      <c r="AFO35" s="120"/>
      <c r="AFP35" s="120"/>
      <c r="AFQ35" s="120"/>
      <c r="AFR35" s="120"/>
      <c r="AFS35" s="120"/>
      <c r="AFT35" s="120"/>
      <c r="AFU35" s="120"/>
      <c r="AFV35" s="120"/>
      <c r="AFW35" s="120"/>
      <c r="AFX35" s="120"/>
      <c r="AFY35" s="120"/>
      <c r="AFZ35" s="120"/>
      <c r="AGA35" s="120"/>
      <c r="AGB35" s="120"/>
      <c r="AGC35" s="120"/>
      <c r="AGD35" s="120"/>
      <c r="AGE35" s="120"/>
      <c r="AGF35" s="120"/>
      <c r="AGG35" s="120"/>
      <c r="AGH35" s="120"/>
      <c r="AGI35" s="120"/>
      <c r="AGJ35" s="120"/>
      <c r="AGK35" s="120"/>
      <c r="AGL35" s="120"/>
      <c r="AGM35" s="120"/>
      <c r="AGN35" s="120"/>
      <c r="AGO35" s="120"/>
      <c r="AGP35" s="120"/>
      <c r="AGQ35" s="120"/>
      <c r="AGR35" s="120"/>
      <c r="AGS35" s="120"/>
      <c r="AGT35" s="120"/>
      <c r="AGU35" s="120"/>
      <c r="AGV35" s="120"/>
      <c r="AGW35" s="120"/>
      <c r="AGX35" s="120"/>
      <c r="AGY35" s="120"/>
      <c r="AGZ35" s="120"/>
      <c r="AHA35" s="120"/>
      <c r="AHB35" s="120"/>
      <c r="AHC35" s="120"/>
      <c r="AHD35" s="120"/>
      <c r="AHE35" s="120"/>
      <c r="AHF35" s="120"/>
      <c r="AHG35" s="120"/>
      <c r="AHH35" s="120"/>
      <c r="AHI35" s="120"/>
      <c r="AHJ35" s="120"/>
      <c r="AHK35" s="120"/>
      <c r="AHL35" s="120"/>
      <c r="AHM35" s="120"/>
      <c r="AHN35" s="120"/>
      <c r="AHO35" s="120"/>
      <c r="AHP35" s="120"/>
      <c r="AHQ35" s="120"/>
      <c r="AHR35" s="120"/>
      <c r="AHS35" s="120"/>
      <c r="AHT35" s="120"/>
      <c r="AHU35" s="120"/>
      <c r="AHV35" s="120"/>
      <c r="AHW35" s="120"/>
      <c r="AHX35" s="120"/>
      <c r="AHY35" s="120"/>
      <c r="AHZ35" s="120"/>
      <c r="AIA35" s="120"/>
      <c r="AIB35" s="120"/>
      <c r="AIC35" s="120"/>
      <c r="AID35" s="120"/>
      <c r="AIE35" s="120"/>
      <c r="AIF35" s="120"/>
      <c r="AIG35" s="120"/>
      <c r="AIH35" s="120"/>
      <c r="AII35" s="120"/>
      <c r="AIJ35" s="120"/>
      <c r="AIK35" s="120"/>
      <c r="AIL35" s="120"/>
      <c r="AIM35" s="120"/>
      <c r="AIN35" s="120"/>
      <c r="AIO35" s="120"/>
      <c r="AIP35" s="120"/>
      <c r="AIQ35" s="120"/>
      <c r="AIR35" s="120"/>
      <c r="AIS35" s="120"/>
      <c r="AIT35" s="120"/>
      <c r="AIU35" s="120"/>
      <c r="AIV35" s="120"/>
      <c r="AIW35" s="120"/>
      <c r="AIX35" s="120"/>
      <c r="AIY35" s="120"/>
      <c r="AIZ35" s="120"/>
      <c r="AJA35" s="120"/>
      <c r="AJB35" s="120"/>
      <c r="AJC35" s="120"/>
      <c r="AJD35" s="120"/>
      <c r="AJE35" s="120"/>
      <c r="AJF35" s="120"/>
      <c r="AJG35" s="120"/>
      <c r="AJH35" s="120"/>
      <c r="AJI35" s="120"/>
      <c r="AJJ35" s="120"/>
      <c r="AJK35" s="120"/>
      <c r="AJL35" s="120"/>
      <c r="AJM35" s="120"/>
      <c r="AJN35" s="120"/>
      <c r="AJO35" s="120"/>
      <c r="AJP35" s="120"/>
      <c r="AJQ35" s="120"/>
      <c r="AJR35" s="120"/>
      <c r="AJS35" s="120"/>
      <c r="AJT35" s="120"/>
      <c r="AJU35" s="120"/>
      <c r="AJV35" s="120"/>
      <c r="AJW35" s="120"/>
      <c r="AJX35" s="120"/>
      <c r="AJY35" s="120"/>
      <c r="AJZ35" s="120"/>
      <c r="AKA35" s="120"/>
      <c r="AKB35" s="120"/>
      <c r="AKC35" s="120"/>
      <c r="AKD35" s="120"/>
      <c r="AKE35" s="120"/>
      <c r="AKF35" s="120"/>
      <c r="AKG35" s="120"/>
      <c r="AKH35" s="120"/>
      <c r="AKI35" s="120"/>
      <c r="AKJ35" s="120"/>
      <c r="AKK35" s="120"/>
      <c r="AKL35" s="120"/>
      <c r="AKM35" s="120"/>
      <c r="AKN35" s="120"/>
      <c r="AKO35" s="120"/>
      <c r="AKP35" s="120"/>
      <c r="AKQ35" s="120"/>
      <c r="AKR35" s="120"/>
      <c r="AKS35" s="120"/>
      <c r="AKT35" s="120"/>
      <c r="AKU35" s="120"/>
      <c r="AKV35" s="120"/>
      <c r="AKW35" s="120"/>
      <c r="AKX35" s="120"/>
      <c r="AKY35" s="120"/>
      <c r="AKZ35" s="120"/>
      <c r="ALA35" s="120"/>
      <c r="ALB35" s="120"/>
      <c r="ALC35" s="120"/>
      <c r="ALD35" s="120"/>
      <c r="ALE35" s="120"/>
      <c r="ALF35" s="120"/>
      <c r="ALG35" s="120"/>
      <c r="ALH35" s="120"/>
      <c r="ALI35" s="120"/>
      <c r="ALJ35" s="120"/>
      <c r="ALK35" s="120"/>
      <c r="ALL35" s="120"/>
      <c r="ALM35" s="120"/>
      <c r="ALN35" s="120"/>
      <c r="ALO35" s="120"/>
      <c r="ALP35" s="120"/>
      <c r="ALQ35" s="120"/>
      <c r="ALR35" s="120"/>
      <c r="ALS35" s="120"/>
      <c r="ALT35" s="120"/>
      <c r="ALU35" s="120"/>
      <c r="ALV35" s="120"/>
      <c r="ALW35" s="120"/>
      <c r="ALX35" s="120"/>
      <c r="ALY35" s="120"/>
      <c r="ALZ35" s="120"/>
      <c r="AMA35" s="120"/>
      <c r="AMB35" s="120"/>
      <c r="AMC35" s="120"/>
      <c r="AMD35" s="120"/>
      <c r="AME35" s="120"/>
      <c r="AMF35" s="120"/>
      <c r="AMG35" s="120"/>
      <c r="AMH35" s="120"/>
      <c r="AMI35" s="120"/>
      <c r="AMJ35" s="120"/>
      <c r="AMK35" s="120"/>
      <c r="AML35" s="120"/>
      <c r="AMM35" s="120"/>
      <c r="AMN35" s="120"/>
      <c r="AMO35" s="120"/>
      <c r="AMP35" s="120"/>
      <c r="AMQ35" s="120"/>
      <c r="AMR35" s="120"/>
      <c r="AMS35" s="120"/>
      <c r="AMT35" s="120"/>
      <c r="AMU35" s="120"/>
      <c r="AMV35" s="120"/>
      <c r="AMW35" s="120"/>
      <c r="AMX35" s="120"/>
      <c r="AMY35" s="120"/>
      <c r="AMZ35" s="120"/>
      <c r="ANA35" s="120"/>
      <c r="ANB35" s="120"/>
      <c r="ANC35" s="120"/>
    </row>
    <row r="36" spans="2:1043" s="1" customFormat="1" ht="10.5" customHeight="1" x14ac:dyDescent="0.25">
      <c r="B36" s="2"/>
      <c r="C36" s="11"/>
      <c r="D36" s="11"/>
      <c r="E36" s="11"/>
      <c r="F36" s="4"/>
      <c r="G36" s="6"/>
      <c r="H36" s="6"/>
      <c r="J36" s="5" t="str">
        <f t="shared" si="0"/>
        <v/>
      </c>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c r="SV36" s="2"/>
      <c r="SW36" s="2"/>
      <c r="SX36" s="2"/>
      <c r="SY36" s="2"/>
      <c r="SZ36" s="2"/>
      <c r="TA36" s="2"/>
      <c r="TB36" s="2"/>
      <c r="TC36" s="2"/>
      <c r="TD36" s="2"/>
      <c r="TE36" s="2"/>
      <c r="TF36" s="2"/>
      <c r="TG36" s="2"/>
      <c r="TH36" s="2"/>
      <c r="TI36" s="2"/>
      <c r="TJ36" s="2"/>
      <c r="TK36" s="2"/>
      <c r="TL36" s="2"/>
      <c r="TM36" s="2"/>
      <c r="TN36" s="2"/>
      <c r="TO36" s="2"/>
      <c r="TP36" s="2"/>
      <c r="TQ36" s="2"/>
      <c r="TR36" s="2"/>
      <c r="TS36" s="2"/>
      <c r="TT36" s="2"/>
      <c r="TU36" s="2"/>
      <c r="TV36" s="2"/>
      <c r="TW36" s="2"/>
      <c r="TX36" s="2"/>
      <c r="TY36" s="2"/>
      <c r="TZ36" s="2"/>
      <c r="UA36" s="2"/>
      <c r="UB36" s="2"/>
      <c r="UC36" s="2"/>
      <c r="UD36" s="2"/>
      <c r="UE36" s="2"/>
      <c r="UF36" s="2"/>
      <c r="UG36" s="2"/>
      <c r="UH36" s="2"/>
      <c r="UI36" s="2"/>
      <c r="UJ36" s="2"/>
      <c r="UK36" s="2"/>
      <c r="UL36" s="2"/>
      <c r="UM36" s="2"/>
      <c r="UN36" s="2"/>
      <c r="UO36" s="2"/>
      <c r="UP36" s="2"/>
      <c r="UQ36" s="2"/>
      <c r="UR36" s="2"/>
      <c r="US36" s="2"/>
      <c r="UT36" s="2"/>
      <c r="UU36" s="2"/>
      <c r="UV36" s="2"/>
      <c r="UW36" s="2"/>
      <c r="UX36" s="2"/>
      <c r="UY36" s="2"/>
      <c r="UZ36" s="2"/>
      <c r="VA36" s="2"/>
      <c r="VB36" s="2"/>
      <c r="VC36" s="2"/>
      <c r="VD36" s="2"/>
      <c r="VE36" s="2"/>
      <c r="VF36" s="2"/>
      <c r="VG36" s="2"/>
      <c r="VH36" s="2"/>
      <c r="VI36" s="2"/>
      <c r="VJ36" s="2"/>
      <c r="VK36" s="2"/>
      <c r="VL36" s="2"/>
      <c r="VM36" s="2"/>
      <c r="VN36" s="2"/>
      <c r="VO36" s="2"/>
      <c r="VP36" s="2"/>
      <c r="VQ36" s="2"/>
      <c r="VR36" s="2"/>
      <c r="VS36" s="2"/>
      <c r="VT36" s="2"/>
      <c r="VU36" s="2"/>
      <c r="VV36" s="2"/>
      <c r="VW36" s="2"/>
      <c r="VX36" s="2"/>
      <c r="VY36" s="2"/>
      <c r="VZ36" s="2"/>
      <c r="WA36" s="2"/>
      <c r="WB36" s="2"/>
      <c r="WC36" s="2"/>
      <c r="WD36" s="2"/>
      <c r="WE36" s="2"/>
      <c r="WF36" s="2"/>
      <c r="WG36" s="2"/>
      <c r="WH36" s="2"/>
      <c r="WI36" s="2"/>
      <c r="WJ36" s="2"/>
      <c r="WK36" s="2"/>
      <c r="WL36" s="2"/>
      <c r="WM36" s="2"/>
      <c r="WN36" s="2"/>
      <c r="WO36" s="2"/>
      <c r="WP36" s="2"/>
      <c r="WQ36" s="2"/>
      <c r="WR36" s="2"/>
      <c r="WS36" s="2"/>
      <c r="WT36" s="2"/>
      <c r="WU36" s="2"/>
      <c r="WV36" s="2"/>
      <c r="WW36" s="2"/>
      <c r="WX36" s="2"/>
      <c r="WY36" s="2"/>
      <c r="WZ36" s="2"/>
      <c r="XA36" s="2"/>
      <c r="XB36" s="2"/>
      <c r="XC36" s="2"/>
      <c r="XD36" s="2"/>
      <c r="XE36" s="2"/>
      <c r="XF36" s="2"/>
      <c r="XG36" s="2"/>
      <c r="XH36" s="2"/>
      <c r="XI36" s="2"/>
      <c r="XJ36" s="2"/>
      <c r="XK36" s="2"/>
      <c r="XL36" s="2"/>
      <c r="XM36" s="2"/>
      <c r="XN36" s="2"/>
      <c r="XO36" s="2"/>
      <c r="XP36" s="2"/>
      <c r="XQ36" s="2"/>
      <c r="XR36" s="2"/>
      <c r="XS36" s="2"/>
      <c r="XT36" s="2"/>
      <c r="XU36" s="2"/>
      <c r="XV36" s="2"/>
      <c r="XW36" s="2"/>
      <c r="XX36" s="2"/>
      <c r="XY36" s="2"/>
      <c r="XZ36" s="2"/>
      <c r="YA36" s="2"/>
      <c r="YB36" s="2"/>
      <c r="YC36" s="2"/>
      <c r="YD36" s="2"/>
      <c r="YE36" s="2"/>
      <c r="YF36" s="2"/>
      <c r="YG36" s="2"/>
      <c r="YH36" s="2"/>
      <c r="YI36" s="2"/>
      <c r="YJ36" s="2"/>
      <c r="YK36" s="2"/>
      <c r="YL36" s="2"/>
      <c r="YM36" s="2"/>
      <c r="YN36" s="2"/>
      <c r="YO36" s="2"/>
      <c r="YP36" s="2"/>
      <c r="YQ36" s="2"/>
      <c r="YR36" s="2"/>
      <c r="YS36" s="2"/>
      <c r="YT36" s="2"/>
      <c r="YU36" s="2"/>
      <c r="YV36" s="2"/>
      <c r="YW36" s="2"/>
      <c r="YX36" s="2"/>
      <c r="YY36" s="2"/>
      <c r="YZ36" s="2"/>
      <c r="ZA36" s="2"/>
      <c r="ZB36" s="2"/>
      <c r="ZC36" s="2"/>
      <c r="ZD36" s="2"/>
      <c r="ZE36" s="2"/>
      <c r="ZF36" s="2"/>
      <c r="ZG36" s="2"/>
      <c r="ZH36" s="2"/>
      <c r="ZI36" s="2"/>
      <c r="ZJ36" s="2"/>
      <c r="ZK36" s="2"/>
      <c r="ZL36" s="2"/>
      <c r="ZM36" s="2"/>
      <c r="ZN36" s="2"/>
      <c r="ZO36" s="2"/>
      <c r="ZP36" s="2"/>
      <c r="ZQ36" s="2"/>
      <c r="ZR36" s="2"/>
      <c r="ZS36" s="2"/>
      <c r="ZT36" s="2"/>
      <c r="ZU36" s="2"/>
      <c r="ZV36" s="2"/>
      <c r="ZW36" s="2"/>
      <c r="ZX36" s="2"/>
      <c r="ZY36" s="2"/>
      <c r="ZZ36" s="2"/>
      <c r="AAA36" s="2"/>
      <c r="AAB36" s="2"/>
      <c r="AAC36" s="2"/>
      <c r="AAD36" s="2"/>
      <c r="AAE36" s="2"/>
      <c r="AAF36" s="2"/>
      <c r="AAG36" s="2"/>
      <c r="AAH36" s="2"/>
      <c r="AAI36" s="2"/>
      <c r="AAJ36" s="2"/>
      <c r="AAK36" s="2"/>
      <c r="AAL36" s="2"/>
      <c r="AAM36" s="2"/>
      <c r="AAN36" s="2"/>
      <c r="AAO36" s="2"/>
      <c r="AAP36" s="2"/>
      <c r="AAQ36" s="2"/>
      <c r="AAR36" s="2"/>
      <c r="AAS36" s="2"/>
      <c r="AAT36" s="2"/>
      <c r="AAU36" s="2"/>
      <c r="AAV36" s="2"/>
      <c r="AAW36" s="2"/>
      <c r="AAX36" s="2"/>
      <c r="AAY36" s="2"/>
      <c r="AAZ36" s="2"/>
      <c r="ABA36" s="2"/>
      <c r="ABB36" s="2"/>
      <c r="ABC36" s="2"/>
      <c r="ABD36" s="2"/>
      <c r="ABE36" s="2"/>
      <c r="ABF36" s="2"/>
      <c r="ABG36" s="2"/>
      <c r="ABH36" s="2"/>
      <c r="ABI36" s="2"/>
      <c r="ABJ36" s="2"/>
      <c r="ABK36" s="2"/>
      <c r="ABL36" s="2"/>
      <c r="ABM36" s="2"/>
      <c r="ABN36" s="2"/>
      <c r="ABO36" s="2"/>
      <c r="ABP36" s="2"/>
      <c r="ABQ36" s="2"/>
      <c r="ABR36" s="2"/>
      <c r="ABS36" s="2"/>
      <c r="ABT36" s="2"/>
      <c r="ABU36" s="2"/>
      <c r="ABV36" s="2"/>
      <c r="ABW36" s="2"/>
      <c r="ABX36" s="2"/>
      <c r="ABY36" s="2"/>
      <c r="ABZ36" s="2"/>
      <c r="ACA36" s="2"/>
      <c r="ACB36" s="2"/>
      <c r="ACC36" s="2"/>
      <c r="ACD36" s="2"/>
      <c r="ACE36" s="2"/>
      <c r="ACF36" s="2"/>
      <c r="ACG36" s="2"/>
      <c r="ACH36" s="2"/>
      <c r="ACI36" s="2"/>
      <c r="ACJ36" s="2"/>
      <c r="ACK36" s="2"/>
      <c r="ACL36" s="2"/>
      <c r="ACM36" s="2"/>
      <c r="ACN36" s="2"/>
      <c r="ACO36" s="2"/>
      <c r="ACP36" s="2"/>
      <c r="ACQ36" s="2"/>
      <c r="ACR36" s="2"/>
      <c r="ACS36" s="2"/>
      <c r="ACT36" s="2"/>
      <c r="ACU36" s="2"/>
      <c r="ACV36" s="2"/>
      <c r="ACW36" s="2"/>
      <c r="ACX36" s="2"/>
      <c r="ACY36" s="2"/>
      <c r="ACZ36" s="2"/>
      <c r="ADA36" s="2"/>
      <c r="ADB36" s="2"/>
      <c r="ADC36" s="2"/>
      <c r="ADD36" s="2"/>
      <c r="ADE36" s="2"/>
      <c r="ADF36" s="2"/>
      <c r="ADG36" s="2"/>
      <c r="ADH36" s="2"/>
      <c r="ADI36" s="2"/>
      <c r="ADJ36" s="2"/>
      <c r="ADK36" s="2"/>
      <c r="ADL36" s="2"/>
      <c r="ADM36" s="2"/>
      <c r="ADN36" s="2"/>
      <c r="ADO36" s="2"/>
      <c r="ADP36" s="2"/>
      <c r="ADQ36" s="2"/>
      <c r="ADR36" s="2"/>
      <c r="ADS36" s="2"/>
      <c r="ADT36" s="2"/>
      <c r="ADU36" s="2"/>
      <c r="ADV36" s="2"/>
      <c r="ADW36" s="2"/>
      <c r="ADX36" s="2"/>
      <c r="ADY36" s="2"/>
      <c r="ADZ36" s="2"/>
      <c r="AEA36" s="2"/>
      <c r="AEB36" s="2"/>
      <c r="AEC36" s="2"/>
      <c r="AED36" s="2"/>
      <c r="AEE36" s="2"/>
      <c r="AEF36" s="2"/>
      <c r="AEG36" s="2"/>
      <c r="AEH36" s="2"/>
      <c r="AEI36" s="2"/>
      <c r="AEJ36" s="2"/>
      <c r="AEK36" s="2"/>
      <c r="AEL36" s="2"/>
      <c r="AEM36" s="2"/>
      <c r="AEN36" s="2"/>
      <c r="AEO36" s="2"/>
      <c r="AEP36" s="2"/>
      <c r="AEQ36" s="2"/>
      <c r="AER36" s="2"/>
      <c r="AES36" s="2"/>
      <c r="AET36" s="2"/>
      <c r="AEU36" s="2"/>
      <c r="AEV36" s="2"/>
      <c r="AEW36" s="2"/>
      <c r="AEX36" s="2"/>
      <c r="AEY36" s="2"/>
      <c r="AEZ36" s="2"/>
      <c r="AFA36" s="2"/>
      <c r="AFB36" s="2"/>
      <c r="AFC36" s="2"/>
      <c r="AFD36" s="2"/>
      <c r="AFE36" s="2"/>
      <c r="AFF36" s="2"/>
      <c r="AFG36" s="2"/>
      <c r="AFH36" s="2"/>
      <c r="AFI36" s="2"/>
      <c r="AFJ36" s="2"/>
      <c r="AFK36" s="2"/>
      <c r="AFL36" s="2"/>
      <c r="AFM36" s="2"/>
      <c r="AFN36" s="2"/>
      <c r="AFO36" s="2"/>
      <c r="AFP36" s="2"/>
      <c r="AFQ36" s="2"/>
      <c r="AFR36" s="2"/>
      <c r="AFS36" s="2"/>
      <c r="AFT36" s="2"/>
      <c r="AFU36" s="2"/>
      <c r="AFV36" s="2"/>
      <c r="AFW36" s="2"/>
      <c r="AFX36" s="2"/>
      <c r="AFY36" s="2"/>
      <c r="AFZ36" s="2"/>
      <c r="AGA36" s="2"/>
      <c r="AGB36" s="2"/>
      <c r="AGC36" s="2"/>
      <c r="AGD36" s="2"/>
      <c r="AGE36" s="2"/>
      <c r="AGF36" s="2"/>
      <c r="AGG36" s="2"/>
      <c r="AGH36" s="2"/>
      <c r="AGI36" s="2"/>
      <c r="AGJ36" s="2"/>
      <c r="AGK36" s="2"/>
      <c r="AGL36" s="2"/>
      <c r="AGM36" s="2"/>
      <c r="AGN36" s="2"/>
      <c r="AGO36" s="2"/>
      <c r="AGP36" s="2"/>
      <c r="AGQ36" s="2"/>
      <c r="AGR36" s="2"/>
      <c r="AGS36" s="2"/>
      <c r="AGT36" s="2"/>
      <c r="AGU36" s="2"/>
      <c r="AGV36" s="2"/>
      <c r="AGW36" s="2"/>
      <c r="AGX36" s="2"/>
      <c r="AGY36" s="2"/>
      <c r="AGZ36" s="2"/>
      <c r="AHA36" s="2"/>
      <c r="AHB36" s="2"/>
      <c r="AHC36" s="2"/>
      <c r="AHD36" s="2"/>
      <c r="AHE36" s="2"/>
      <c r="AHF36" s="2"/>
      <c r="AHG36" s="2"/>
      <c r="AHH36" s="2"/>
      <c r="AHI36" s="2"/>
      <c r="AHJ36" s="2"/>
      <c r="AHK36" s="2"/>
      <c r="AHL36" s="2"/>
      <c r="AHM36" s="2"/>
      <c r="AHN36" s="2"/>
      <c r="AHO36" s="2"/>
      <c r="AHP36" s="2"/>
      <c r="AHQ36" s="2"/>
      <c r="AHR36" s="2"/>
      <c r="AHS36" s="2"/>
      <c r="AHT36" s="2"/>
      <c r="AHU36" s="2"/>
      <c r="AHV36" s="2"/>
      <c r="AHW36" s="2"/>
      <c r="AHX36" s="2"/>
      <c r="AHY36" s="2"/>
      <c r="AHZ36" s="2"/>
      <c r="AIA36" s="2"/>
      <c r="AIB36" s="2"/>
      <c r="AIC36" s="2"/>
      <c r="AID36" s="2"/>
      <c r="AIE36" s="2"/>
      <c r="AIF36" s="2"/>
      <c r="AIG36" s="2"/>
      <c r="AIH36" s="2"/>
      <c r="AII36" s="2"/>
      <c r="AIJ36" s="2"/>
      <c r="AIK36" s="2"/>
      <c r="AIL36" s="2"/>
      <c r="AIM36" s="2"/>
      <c r="AIN36" s="2"/>
      <c r="AIO36" s="2"/>
      <c r="AIP36" s="2"/>
      <c r="AIQ36" s="2"/>
      <c r="AIR36" s="2"/>
      <c r="AIS36" s="2"/>
      <c r="AIT36" s="2"/>
      <c r="AIU36" s="2"/>
      <c r="AIV36" s="2"/>
      <c r="AIW36" s="2"/>
      <c r="AIX36" s="2"/>
      <c r="AIY36" s="2"/>
      <c r="AIZ36" s="2"/>
      <c r="AJA36" s="2"/>
      <c r="AJB36" s="2"/>
      <c r="AJC36" s="2"/>
      <c r="AJD36" s="2"/>
      <c r="AJE36" s="2"/>
      <c r="AJF36" s="2"/>
      <c r="AJG36" s="2"/>
      <c r="AJH36" s="2"/>
      <c r="AJI36" s="2"/>
      <c r="AJJ36" s="2"/>
      <c r="AJK36" s="2"/>
      <c r="AJL36" s="2"/>
      <c r="AJM36" s="2"/>
      <c r="AJN36" s="2"/>
      <c r="AJO36" s="2"/>
      <c r="AJP36" s="2"/>
      <c r="AJQ36" s="2"/>
      <c r="AJR36" s="2"/>
      <c r="AJS36" s="2"/>
      <c r="AJT36" s="2"/>
      <c r="AJU36" s="2"/>
      <c r="AJV36" s="2"/>
      <c r="AJW36" s="2"/>
      <c r="AJX36" s="2"/>
      <c r="AJY36" s="2"/>
    </row>
    <row r="37" spans="2:1043" s="1" customFormat="1" ht="18" customHeight="1" x14ac:dyDescent="0.25">
      <c r="B37" s="2"/>
      <c r="C37" s="451" t="s">
        <v>10</v>
      </c>
      <c r="D37" s="451"/>
      <c r="E37" s="451"/>
      <c r="F37" s="4"/>
      <c r="G37" s="6"/>
      <c r="H37" s="6"/>
      <c r="J37" s="5" t="str">
        <f t="shared" si="0"/>
        <v/>
      </c>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row>
    <row r="38" spans="2:1043" s="1" customFormat="1" ht="12.75" customHeight="1" x14ac:dyDescent="0.25">
      <c r="B38" s="2"/>
      <c r="C38" s="12" t="s">
        <v>355</v>
      </c>
      <c r="D38" s="13"/>
      <c r="E38" s="13"/>
      <c r="F38" s="4"/>
      <c r="G38" s="6"/>
      <c r="H38" s="6"/>
      <c r="J38" s="5" t="str">
        <f t="shared" si="0"/>
        <v/>
      </c>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c r="SV38" s="2"/>
      <c r="SW38" s="2"/>
      <c r="SX38" s="2"/>
      <c r="SY38" s="2"/>
      <c r="SZ38" s="2"/>
      <c r="TA38" s="2"/>
      <c r="TB38" s="2"/>
      <c r="TC38" s="2"/>
      <c r="TD38" s="2"/>
      <c r="TE38" s="2"/>
      <c r="TF38" s="2"/>
      <c r="TG38" s="2"/>
      <c r="TH38" s="2"/>
      <c r="TI38" s="2"/>
      <c r="TJ38" s="2"/>
      <c r="TK38" s="2"/>
      <c r="TL38" s="2"/>
      <c r="TM38" s="2"/>
      <c r="TN38" s="2"/>
      <c r="TO38" s="2"/>
      <c r="TP38" s="2"/>
      <c r="TQ38" s="2"/>
      <c r="TR38" s="2"/>
      <c r="TS38" s="2"/>
      <c r="TT38" s="2"/>
      <c r="TU38" s="2"/>
      <c r="TV38" s="2"/>
      <c r="TW38" s="2"/>
      <c r="TX38" s="2"/>
      <c r="TY38" s="2"/>
      <c r="TZ38" s="2"/>
      <c r="UA38" s="2"/>
      <c r="UB38" s="2"/>
      <c r="UC38" s="2"/>
      <c r="UD38" s="2"/>
      <c r="UE38" s="2"/>
      <c r="UF38" s="2"/>
      <c r="UG38" s="2"/>
      <c r="UH38" s="2"/>
      <c r="UI38" s="2"/>
      <c r="UJ38" s="2"/>
      <c r="UK38" s="2"/>
      <c r="UL38" s="2"/>
      <c r="UM38" s="2"/>
      <c r="UN38" s="2"/>
      <c r="UO38" s="2"/>
      <c r="UP38" s="2"/>
      <c r="UQ38" s="2"/>
      <c r="UR38" s="2"/>
      <c r="US38" s="2"/>
      <c r="UT38" s="2"/>
      <c r="UU38" s="2"/>
      <c r="UV38" s="2"/>
      <c r="UW38" s="2"/>
      <c r="UX38" s="2"/>
      <c r="UY38" s="2"/>
      <c r="UZ38" s="2"/>
      <c r="VA38" s="2"/>
      <c r="VB38" s="2"/>
      <c r="VC38" s="2"/>
      <c r="VD38" s="2"/>
      <c r="VE38" s="2"/>
      <c r="VF38" s="2"/>
      <c r="VG38" s="2"/>
      <c r="VH38" s="2"/>
      <c r="VI38" s="2"/>
      <c r="VJ38" s="2"/>
      <c r="VK38" s="2"/>
      <c r="VL38" s="2"/>
      <c r="VM38" s="2"/>
      <c r="VN38" s="2"/>
      <c r="VO38" s="2"/>
      <c r="VP38" s="2"/>
      <c r="VQ38" s="2"/>
      <c r="VR38" s="2"/>
      <c r="VS38" s="2"/>
      <c r="VT38" s="2"/>
      <c r="VU38" s="2"/>
      <c r="VV38" s="2"/>
      <c r="VW38" s="2"/>
      <c r="VX38" s="2"/>
      <c r="VY38" s="2"/>
      <c r="VZ38" s="2"/>
      <c r="WA38" s="2"/>
      <c r="WB38" s="2"/>
      <c r="WC38" s="2"/>
      <c r="WD38" s="2"/>
      <c r="WE38" s="2"/>
      <c r="WF38" s="2"/>
      <c r="WG38" s="2"/>
      <c r="WH38" s="2"/>
      <c r="WI38" s="2"/>
      <c r="WJ38" s="2"/>
      <c r="WK38" s="2"/>
      <c r="WL38" s="2"/>
      <c r="WM38" s="2"/>
      <c r="WN38" s="2"/>
      <c r="WO38" s="2"/>
      <c r="WP38" s="2"/>
      <c r="WQ38" s="2"/>
      <c r="WR38" s="2"/>
      <c r="WS38" s="2"/>
      <c r="WT38" s="2"/>
      <c r="WU38" s="2"/>
      <c r="WV38" s="2"/>
      <c r="WW38" s="2"/>
      <c r="WX38" s="2"/>
      <c r="WY38" s="2"/>
      <c r="WZ38" s="2"/>
      <c r="XA38" s="2"/>
      <c r="XB38" s="2"/>
      <c r="XC38" s="2"/>
      <c r="XD38" s="2"/>
      <c r="XE38" s="2"/>
      <c r="XF38" s="2"/>
      <c r="XG38" s="2"/>
      <c r="XH38" s="2"/>
      <c r="XI38" s="2"/>
      <c r="XJ38" s="2"/>
      <c r="XK38" s="2"/>
      <c r="XL38" s="2"/>
      <c r="XM38" s="2"/>
      <c r="XN38" s="2"/>
      <c r="XO38" s="2"/>
      <c r="XP38" s="2"/>
      <c r="XQ38" s="2"/>
      <c r="XR38" s="2"/>
      <c r="XS38" s="2"/>
      <c r="XT38" s="2"/>
      <c r="XU38" s="2"/>
      <c r="XV38" s="2"/>
      <c r="XW38" s="2"/>
      <c r="XX38" s="2"/>
      <c r="XY38" s="2"/>
      <c r="XZ38" s="2"/>
      <c r="YA38" s="2"/>
      <c r="YB38" s="2"/>
      <c r="YC38" s="2"/>
      <c r="YD38" s="2"/>
      <c r="YE38" s="2"/>
      <c r="YF38" s="2"/>
      <c r="YG38" s="2"/>
      <c r="YH38" s="2"/>
      <c r="YI38" s="2"/>
      <c r="YJ38" s="2"/>
      <c r="YK38" s="2"/>
      <c r="YL38" s="2"/>
      <c r="YM38" s="2"/>
      <c r="YN38" s="2"/>
      <c r="YO38" s="2"/>
      <c r="YP38" s="2"/>
      <c r="YQ38" s="2"/>
      <c r="YR38" s="2"/>
      <c r="YS38" s="2"/>
      <c r="YT38" s="2"/>
      <c r="YU38" s="2"/>
      <c r="YV38" s="2"/>
      <c r="YW38" s="2"/>
      <c r="YX38" s="2"/>
      <c r="YY38" s="2"/>
      <c r="YZ38" s="2"/>
      <c r="ZA38" s="2"/>
      <c r="ZB38" s="2"/>
      <c r="ZC38" s="2"/>
      <c r="ZD38" s="2"/>
      <c r="ZE38" s="2"/>
      <c r="ZF38" s="2"/>
      <c r="ZG38" s="2"/>
      <c r="ZH38" s="2"/>
      <c r="ZI38" s="2"/>
      <c r="ZJ38" s="2"/>
      <c r="ZK38" s="2"/>
      <c r="ZL38" s="2"/>
      <c r="ZM38" s="2"/>
      <c r="ZN38" s="2"/>
      <c r="ZO38" s="2"/>
      <c r="ZP38" s="2"/>
      <c r="ZQ38" s="2"/>
      <c r="ZR38" s="2"/>
      <c r="ZS38" s="2"/>
      <c r="ZT38" s="2"/>
      <c r="ZU38" s="2"/>
      <c r="ZV38" s="2"/>
      <c r="ZW38" s="2"/>
      <c r="ZX38" s="2"/>
      <c r="ZY38" s="2"/>
      <c r="ZZ38" s="2"/>
      <c r="AAA38" s="2"/>
      <c r="AAB38" s="2"/>
      <c r="AAC38" s="2"/>
      <c r="AAD38" s="2"/>
      <c r="AAE38" s="2"/>
      <c r="AAF38" s="2"/>
      <c r="AAG38" s="2"/>
      <c r="AAH38" s="2"/>
      <c r="AAI38" s="2"/>
      <c r="AAJ38" s="2"/>
      <c r="AAK38" s="2"/>
      <c r="AAL38" s="2"/>
      <c r="AAM38" s="2"/>
      <c r="AAN38" s="2"/>
      <c r="AAO38" s="2"/>
      <c r="AAP38" s="2"/>
      <c r="AAQ38" s="2"/>
      <c r="AAR38" s="2"/>
      <c r="AAS38" s="2"/>
      <c r="AAT38" s="2"/>
      <c r="AAU38" s="2"/>
      <c r="AAV38" s="2"/>
      <c r="AAW38" s="2"/>
      <c r="AAX38" s="2"/>
      <c r="AAY38" s="2"/>
      <c r="AAZ38" s="2"/>
      <c r="ABA38" s="2"/>
      <c r="ABB38" s="2"/>
      <c r="ABC38" s="2"/>
      <c r="ABD38" s="2"/>
      <c r="ABE38" s="2"/>
      <c r="ABF38" s="2"/>
      <c r="ABG38" s="2"/>
      <c r="ABH38" s="2"/>
      <c r="ABI38" s="2"/>
      <c r="ABJ38" s="2"/>
      <c r="ABK38" s="2"/>
      <c r="ABL38" s="2"/>
      <c r="ABM38" s="2"/>
      <c r="ABN38" s="2"/>
      <c r="ABO38" s="2"/>
      <c r="ABP38" s="2"/>
      <c r="ABQ38" s="2"/>
      <c r="ABR38" s="2"/>
      <c r="ABS38" s="2"/>
      <c r="ABT38" s="2"/>
      <c r="ABU38" s="2"/>
      <c r="ABV38" s="2"/>
      <c r="ABW38" s="2"/>
      <c r="ABX38" s="2"/>
      <c r="ABY38" s="2"/>
      <c r="ABZ38" s="2"/>
      <c r="ACA38" s="2"/>
      <c r="ACB38" s="2"/>
      <c r="ACC38" s="2"/>
      <c r="ACD38" s="2"/>
      <c r="ACE38" s="2"/>
      <c r="ACF38" s="2"/>
      <c r="ACG38" s="2"/>
      <c r="ACH38" s="2"/>
      <c r="ACI38" s="2"/>
      <c r="ACJ38" s="2"/>
      <c r="ACK38" s="2"/>
      <c r="ACL38" s="2"/>
      <c r="ACM38" s="2"/>
      <c r="ACN38" s="2"/>
      <c r="ACO38" s="2"/>
      <c r="ACP38" s="2"/>
      <c r="ACQ38" s="2"/>
      <c r="ACR38" s="2"/>
      <c r="ACS38" s="2"/>
      <c r="ACT38" s="2"/>
      <c r="ACU38" s="2"/>
      <c r="ACV38" s="2"/>
      <c r="ACW38" s="2"/>
      <c r="ACX38" s="2"/>
      <c r="ACY38" s="2"/>
      <c r="ACZ38" s="2"/>
      <c r="ADA38" s="2"/>
      <c r="ADB38" s="2"/>
      <c r="ADC38" s="2"/>
      <c r="ADD38" s="2"/>
      <c r="ADE38" s="2"/>
      <c r="ADF38" s="2"/>
      <c r="ADG38" s="2"/>
      <c r="ADH38" s="2"/>
      <c r="ADI38" s="2"/>
      <c r="ADJ38" s="2"/>
      <c r="ADK38" s="2"/>
      <c r="ADL38" s="2"/>
      <c r="ADM38" s="2"/>
      <c r="ADN38" s="2"/>
      <c r="ADO38" s="2"/>
      <c r="ADP38" s="2"/>
      <c r="ADQ38" s="2"/>
      <c r="ADR38" s="2"/>
      <c r="ADS38" s="2"/>
      <c r="ADT38" s="2"/>
      <c r="ADU38" s="2"/>
      <c r="ADV38" s="2"/>
      <c r="ADW38" s="2"/>
      <c r="ADX38" s="2"/>
      <c r="ADY38" s="2"/>
      <c r="ADZ38" s="2"/>
      <c r="AEA38" s="2"/>
      <c r="AEB38" s="2"/>
      <c r="AEC38" s="2"/>
      <c r="AED38" s="2"/>
      <c r="AEE38" s="2"/>
      <c r="AEF38" s="2"/>
      <c r="AEG38" s="2"/>
      <c r="AEH38" s="2"/>
      <c r="AEI38" s="2"/>
      <c r="AEJ38" s="2"/>
      <c r="AEK38" s="2"/>
      <c r="AEL38" s="2"/>
      <c r="AEM38" s="2"/>
      <c r="AEN38" s="2"/>
      <c r="AEO38" s="2"/>
      <c r="AEP38" s="2"/>
      <c r="AEQ38" s="2"/>
      <c r="AER38" s="2"/>
      <c r="AES38" s="2"/>
      <c r="AET38" s="2"/>
      <c r="AEU38" s="2"/>
      <c r="AEV38" s="2"/>
      <c r="AEW38" s="2"/>
      <c r="AEX38" s="2"/>
      <c r="AEY38" s="2"/>
      <c r="AEZ38" s="2"/>
      <c r="AFA38" s="2"/>
      <c r="AFB38" s="2"/>
      <c r="AFC38" s="2"/>
      <c r="AFD38" s="2"/>
      <c r="AFE38" s="2"/>
      <c r="AFF38" s="2"/>
      <c r="AFG38" s="2"/>
      <c r="AFH38" s="2"/>
      <c r="AFI38" s="2"/>
      <c r="AFJ38" s="2"/>
      <c r="AFK38" s="2"/>
      <c r="AFL38" s="2"/>
      <c r="AFM38" s="2"/>
      <c r="AFN38" s="2"/>
      <c r="AFO38" s="2"/>
      <c r="AFP38" s="2"/>
      <c r="AFQ38" s="2"/>
      <c r="AFR38" s="2"/>
      <c r="AFS38" s="2"/>
      <c r="AFT38" s="2"/>
      <c r="AFU38" s="2"/>
      <c r="AFV38" s="2"/>
      <c r="AFW38" s="2"/>
      <c r="AFX38" s="2"/>
      <c r="AFY38" s="2"/>
      <c r="AFZ38" s="2"/>
      <c r="AGA38" s="2"/>
      <c r="AGB38" s="2"/>
      <c r="AGC38" s="2"/>
      <c r="AGD38" s="2"/>
      <c r="AGE38" s="2"/>
      <c r="AGF38" s="2"/>
      <c r="AGG38" s="2"/>
      <c r="AGH38" s="2"/>
      <c r="AGI38" s="2"/>
      <c r="AGJ38" s="2"/>
      <c r="AGK38" s="2"/>
      <c r="AGL38" s="2"/>
      <c r="AGM38" s="2"/>
      <c r="AGN38" s="2"/>
      <c r="AGO38" s="2"/>
      <c r="AGP38" s="2"/>
      <c r="AGQ38" s="2"/>
      <c r="AGR38" s="2"/>
      <c r="AGS38" s="2"/>
      <c r="AGT38" s="2"/>
      <c r="AGU38" s="2"/>
      <c r="AGV38" s="2"/>
      <c r="AGW38" s="2"/>
      <c r="AGX38" s="2"/>
      <c r="AGY38" s="2"/>
      <c r="AGZ38" s="2"/>
      <c r="AHA38" s="2"/>
      <c r="AHB38" s="2"/>
      <c r="AHC38" s="2"/>
      <c r="AHD38" s="2"/>
      <c r="AHE38" s="2"/>
      <c r="AHF38" s="2"/>
      <c r="AHG38" s="2"/>
      <c r="AHH38" s="2"/>
      <c r="AHI38" s="2"/>
      <c r="AHJ38" s="2"/>
      <c r="AHK38" s="2"/>
      <c r="AHL38" s="2"/>
      <c r="AHM38" s="2"/>
      <c r="AHN38" s="2"/>
      <c r="AHO38" s="2"/>
      <c r="AHP38" s="2"/>
      <c r="AHQ38" s="2"/>
      <c r="AHR38" s="2"/>
      <c r="AHS38" s="2"/>
      <c r="AHT38" s="2"/>
      <c r="AHU38" s="2"/>
      <c r="AHV38" s="2"/>
      <c r="AHW38" s="2"/>
      <c r="AHX38" s="2"/>
      <c r="AHY38" s="2"/>
      <c r="AHZ38" s="2"/>
      <c r="AIA38" s="2"/>
      <c r="AIB38" s="2"/>
      <c r="AIC38" s="2"/>
      <c r="AID38" s="2"/>
      <c r="AIE38" s="2"/>
      <c r="AIF38" s="2"/>
      <c r="AIG38" s="2"/>
      <c r="AIH38" s="2"/>
      <c r="AII38" s="2"/>
      <c r="AIJ38" s="2"/>
      <c r="AIK38" s="2"/>
      <c r="AIL38" s="2"/>
      <c r="AIM38" s="2"/>
      <c r="AIN38" s="2"/>
      <c r="AIO38" s="2"/>
      <c r="AIP38" s="2"/>
      <c r="AIQ38" s="2"/>
      <c r="AIR38" s="2"/>
      <c r="AIS38" s="2"/>
      <c r="AIT38" s="2"/>
      <c r="AIU38" s="2"/>
      <c r="AIV38" s="2"/>
      <c r="AIW38" s="2"/>
      <c r="AIX38" s="2"/>
      <c r="AIY38" s="2"/>
      <c r="AIZ38" s="2"/>
      <c r="AJA38" s="2"/>
      <c r="AJB38" s="2"/>
      <c r="AJC38" s="2"/>
      <c r="AJD38" s="2"/>
      <c r="AJE38" s="2"/>
      <c r="AJF38" s="2"/>
      <c r="AJG38" s="2"/>
      <c r="AJH38" s="2"/>
      <c r="AJI38" s="2"/>
      <c r="AJJ38" s="2"/>
      <c r="AJK38" s="2"/>
      <c r="AJL38" s="2"/>
      <c r="AJM38" s="2"/>
      <c r="AJN38" s="2"/>
      <c r="AJO38" s="2"/>
      <c r="AJP38" s="2"/>
      <c r="AJQ38" s="2"/>
      <c r="AJR38" s="2"/>
      <c r="AJS38" s="2"/>
      <c r="AJT38" s="2"/>
      <c r="AJU38" s="2"/>
      <c r="AJV38" s="2"/>
      <c r="AJW38" s="2"/>
      <c r="AJX38" s="2"/>
      <c r="AJY38" s="2"/>
    </row>
    <row r="39" spans="2:1043" s="1" customFormat="1" ht="12.75" customHeight="1" x14ac:dyDescent="0.25">
      <c r="B39" s="2"/>
      <c r="C39" s="12" t="s">
        <v>356</v>
      </c>
      <c r="D39" s="13"/>
      <c r="E39" s="13"/>
      <c r="F39" s="4"/>
      <c r="G39" s="2"/>
      <c r="H39" s="2"/>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row>
    <row r="40" spans="2:1043" s="1" customFormat="1" ht="14.25" customHeight="1" x14ac:dyDescent="0.25">
      <c r="B40" s="2"/>
      <c r="C40" s="410" t="s">
        <v>11</v>
      </c>
      <c r="D40" s="410"/>
      <c r="E40" s="410"/>
      <c r="F40" s="4"/>
      <c r="G40" s="2"/>
      <c r="H40" s="2"/>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c r="ABI40" s="2"/>
      <c r="ABJ40" s="2"/>
      <c r="ABK40" s="2"/>
      <c r="ABL40" s="2"/>
      <c r="ABM40" s="2"/>
      <c r="ABN40" s="2"/>
      <c r="ABO40" s="2"/>
      <c r="ABP40" s="2"/>
      <c r="ABQ40" s="2"/>
      <c r="ABR40" s="2"/>
      <c r="ABS40" s="2"/>
      <c r="ABT40" s="2"/>
      <c r="ABU40" s="2"/>
      <c r="ABV40" s="2"/>
      <c r="ABW40" s="2"/>
      <c r="ABX40" s="2"/>
      <c r="ABY40" s="2"/>
      <c r="ABZ40" s="2"/>
      <c r="ACA40" s="2"/>
      <c r="ACB40" s="2"/>
      <c r="ACC40" s="2"/>
      <c r="ACD40" s="2"/>
      <c r="ACE40" s="2"/>
      <c r="ACF40" s="2"/>
      <c r="ACG40" s="2"/>
      <c r="ACH40" s="2"/>
      <c r="ACI40" s="2"/>
      <c r="ACJ40" s="2"/>
      <c r="ACK40" s="2"/>
      <c r="ACL40" s="2"/>
      <c r="ACM40" s="2"/>
      <c r="ACN40" s="2"/>
      <c r="ACO40" s="2"/>
      <c r="ACP40" s="2"/>
      <c r="ACQ40" s="2"/>
      <c r="ACR40" s="2"/>
      <c r="ACS40" s="2"/>
      <c r="ACT40" s="2"/>
      <c r="ACU40" s="2"/>
      <c r="ACV40" s="2"/>
      <c r="ACW40" s="2"/>
      <c r="ACX40" s="2"/>
      <c r="ACY40" s="2"/>
      <c r="ACZ40" s="2"/>
      <c r="ADA40" s="2"/>
      <c r="ADB40" s="2"/>
      <c r="ADC40" s="2"/>
      <c r="ADD40" s="2"/>
      <c r="ADE40" s="2"/>
      <c r="ADF40" s="2"/>
      <c r="ADG40" s="2"/>
      <c r="ADH40" s="2"/>
      <c r="ADI40" s="2"/>
      <c r="ADJ40" s="2"/>
      <c r="ADK40" s="2"/>
      <c r="ADL40" s="2"/>
      <c r="ADM40" s="2"/>
      <c r="ADN40" s="2"/>
      <c r="ADO40" s="2"/>
      <c r="ADP40" s="2"/>
      <c r="ADQ40" s="2"/>
      <c r="ADR40" s="2"/>
      <c r="ADS40" s="2"/>
      <c r="ADT40" s="2"/>
      <c r="ADU40" s="2"/>
      <c r="ADV40" s="2"/>
      <c r="ADW40" s="2"/>
      <c r="ADX40" s="2"/>
      <c r="ADY40" s="2"/>
      <c r="ADZ40" s="2"/>
      <c r="AEA40" s="2"/>
      <c r="AEB40" s="2"/>
      <c r="AEC40" s="2"/>
      <c r="AED40" s="2"/>
      <c r="AEE40" s="2"/>
      <c r="AEF40" s="2"/>
      <c r="AEG40" s="2"/>
      <c r="AEH40" s="2"/>
      <c r="AEI40" s="2"/>
      <c r="AEJ40" s="2"/>
      <c r="AEK40" s="2"/>
      <c r="AEL40" s="2"/>
      <c r="AEM40" s="2"/>
      <c r="AEN40" s="2"/>
      <c r="AEO40" s="2"/>
      <c r="AEP40" s="2"/>
      <c r="AEQ40" s="2"/>
      <c r="AER40" s="2"/>
      <c r="AES40" s="2"/>
      <c r="AET40" s="2"/>
      <c r="AEU40" s="2"/>
      <c r="AEV40" s="2"/>
      <c r="AEW40" s="2"/>
      <c r="AEX40" s="2"/>
      <c r="AEY40" s="2"/>
      <c r="AEZ40" s="2"/>
      <c r="AFA40" s="2"/>
      <c r="AFB40" s="2"/>
      <c r="AFC40" s="2"/>
      <c r="AFD40" s="2"/>
      <c r="AFE40" s="2"/>
      <c r="AFF40" s="2"/>
      <c r="AFG40" s="2"/>
      <c r="AFH40" s="2"/>
      <c r="AFI40" s="2"/>
      <c r="AFJ40" s="2"/>
      <c r="AFK40" s="2"/>
      <c r="AFL40" s="2"/>
      <c r="AFM40" s="2"/>
      <c r="AFN40" s="2"/>
      <c r="AFO40" s="2"/>
      <c r="AFP40" s="2"/>
      <c r="AFQ40" s="2"/>
      <c r="AFR40" s="2"/>
      <c r="AFS40" s="2"/>
      <c r="AFT40" s="2"/>
      <c r="AFU40" s="2"/>
      <c r="AFV40" s="2"/>
      <c r="AFW40" s="2"/>
      <c r="AFX40" s="2"/>
      <c r="AFY40" s="2"/>
      <c r="AFZ40" s="2"/>
      <c r="AGA40" s="2"/>
      <c r="AGB40" s="2"/>
      <c r="AGC40" s="2"/>
      <c r="AGD40" s="2"/>
      <c r="AGE40" s="2"/>
      <c r="AGF40" s="2"/>
      <c r="AGG40" s="2"/>
      <c r="AGH40" s="2"/>
      <c r="AGI40" s="2"/>
      <c r="AGJ40" s="2"/>
      <c r="AGK40" s="2"/>
      <c r="AGL40" s="2"/>
      <c r="AGM40" s="2"/>
      <c r="AGN40" s="2"/>
      <c r="AGO40" s="2"/>
      <c r="AGP40" s="2"/>
      <c r="AGQ40" s="2"/>
      <c r="AGR40" s="2"/>
      <c r="AGS40" s="2"/>
      <c r="AGT40" s="2"/>
      <c r="AGU40" s="2"/>
      <c r="AGV40" s="2"/>
      <c r="AGW40" s="2"/>
      <c r="AGX40" s="2"/>
      <c r="AGY40" s="2"/>
      <c r="AGZ40" s="2"/>
      <c r="AHA40" s="2"/>
      <c r="AHB40" s="2"/>
      <c r="AHC40" s="2"/>
      <c r="AHD40" s="2"/>
      <c r="AHE40" s="2"/>
      <c r="AHF40" s="2"/>
      <c r="AHG40" s="2"/>
      <c r="AHH40" s="2"/>
      <c r="AHI40" s="2"/>
      <c r="AHJ40" s="2"/>
      <c r="AHK40" s="2"/>
      <c r="AHL40" s="2"/>
      <c r="AHM40" s="2"/>
      <c r="AHN40" s="2"/>
      <c r="AHO40" s="2"/>
      <c r="AHP40" s="2"/>
      <c r="AHQ40" s="2"/>
      <c r="AHR40" s="2"/>
      <c r="AHS40" s="2"/>
      <c r="AHT40" s="2"/>
      <c r="AHU40" s="2"/>
      <c r="AHV40" s="2"/>
      <c r="AHW40" s="2"/>
      <c r="AHX40" s="2"/>
      <c r="AHY40" s="2"/>
      <c r="AHZ40" s="2"/>
      <c r="AIA40" s="2"/>
      <c r="AIB40" s="2"/>
      <c r="AIC40" s="2"/>
      <c r="AID40" s="2"/>
      <c r="AIE40" s="2"/>
      <c r="AIF40" s="2"/>
      <c r="AIG40" s="2"/>
      <c r="AIH40" s="2"/>
      <c r="AII40" s="2"/>
      <c r="AIJ40" s="2"/>
      <c r="AIK40" s="2"/>
      <c r="AIL40" s="2"/>
      <c r="AIM40" s="2"/>
      <c r="AIN40" s="2"/>
      <c r="AIO40" s="2"/>
      <c r="AIP40" s="2"/>
      <c r="AIQ40" s="2"/>
      <c r="AIR40" s="2"/>
      <c r="AIS40" s="2"/>
      <c r="AIT40" s="2"/>
      <c r="AIU40" s="2"/>
      <c r="AIV40" s="2"/>
      <c r="AIW40" s="2"/>
      <c r="AIX40" s="2"/>
      <c r="AIY40" s="2"/>
      <c r="AIZ40" s="2"/>
      <c r="AJA40" s="2"/>
      <c r="AJB40" s="2"/>
      <c r="AJC40" s="2"/>
      <c r="AJD40" s="2"/>
      <c r="AJE40" s="2"/>
      <c r="AJF40" s="2"/>
      <c r="AJG40" s="2"/>
      <c r="AJH40" s="2"/>
      <c r="AJI40" s="2"/>
      <c r="AJJ40" s="2"/>
      <c r="AJK40" s="2"/>
      <c r="AJL40" s="2"/>
      <c r="AJM40" s="2"/>
      <c r="AJN40" s="2"/>
      <c r="AJO40" s="2"/>
      <c r="AJP40" s="2"/>
      <c r="AJQ40" s="2"/>
      <c r="AJR40" s="2"/>
      <c r="AJS40" s="2"/>
      <c r="AJT40" s="2"/>
      <c r="AJU40" s="2"/>
      <c r="AJV40" s="2"/>
      <c r="AJW40" s="2"/>
      <c r="AJX40" s="2"/>
      <c r="AJY40" s="2"/>
    </row>
    <row r="41" spans="2:1043" s="1" customFormat="1" ht="13.5" customHeight="1" x14ac:dyDescent="0.25">
      <c r="B41" s="2"/>
      <c r="C41" s="409" t="s">
        <v>357</v>
      </c>
      <c r="D41" s="409"/>
      <c r="E41" s="13"/>
      <c r="F41" s="4"/>
      <c r="G41" s="2"/>
      <c r="H41" s="2"/>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row>
    <row r="42" spans="2:1043" s="1" customFormat="1" ht="14.25" customHeight="1" x14ac:dyDescent="0.25">
      <c r="B42" s="2"/>
      <c r="C42" s="409" t="s">
        <v>358</v>
      </c>
      <c r="D42" s="409"/>
      <c r="E42" s="13"/>
      <c r="F42" s="4"/>
      <c r="G42" s="2"/>
      <c r="H42" s="2"/>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row>
    <row r="43" spans="2:1043" s="1" customFormat="1" ht="13.5" customHeight="1" x14ac:dyDescent="0.25">
      <c r="B43" s="2"/>
      <c r="C43" s="409" t="s">
        <v>359</v>
      </c>
      <c r="D43" s="409"/>
      <c r="E43" s="13"/>
      <c r="F43" s="4"/>
      <c r="G43" s="2"/>
      <c r="H43" s="2"/>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row>
    <row r="44" spans="2:1043" ht="13.5" customHeight="1" x14ac:dyDescent="0.25">
      <c r="C44" s="409" t="s">
        <v>360</v>
      </c>
      <c r="D44" s="409"/>
      <c r="E44" s="13"/>
      <c r="F44" s="4"/>
    </row>
    <row r="45" spans="2:1043" ht="13.5" customHeight="1" x14ac:dyDescent="0.25">
      <c r="C45" s="14" t="s">
        <v>361</v>
      </c>
      <c r="D45" s="15"/>
      <c r="E45" s="13"/>
      <c r="F45" s="4"/>
    </row>
    <row r="46" spans="2:1043" ht="13.5" customHeight="1" x14ac:dyDescent="0.25">
      <c r="C46" s="14" t="s">
        <v>362</v>
      </c>
      <c r="D46" s="15"/>
      <c r="E46" s="13"/>
      <c r="F46" s="4"/>
    </row>
    <row r="47" spans="2:1043" ht="13.5" customHeight="1" x14ac:dyDescent="0.25">
      <c r="C47" s="409" t="s">
        <v>363</v>
      </c>
      <c r="D47" s="409"/>
      <c r="E47" s="13"/>
      <c r="F47" s="4"/>
    </row>
    <row r="48" spans="2:1043" ht="13.5" customHeight="1" x14ac:dyDescent="0.25">
      <c r="C48" s="14" t="s">
        <v>364</v>
      </c>
      <c r="D48" s="15"/>
      <c r="E48" s="13"/>
      <c r="F48" s="4"/>
    </row>
    <row r="49" spans="3:7" ht="13.5" customHeight="1" x14ac:dyDescent="0.25">
      <c r="C49" s="188" t="s">
        <v>590</v>
      </c>
      <c r="D49" s="188"/>
      <c r="E49" s="13"/>
      <c r="F49" s="4"/>
    </row>
    <row r="50" spans="3:7" ht="13.5" customHeight="1" x14ac:dyDescent="0.25">
      <c r="C50" s="188" t="s">
        <v>587</v>
      </c>
      <c r="D50" s="188"/>
      <c r="E50" s="13"/>
      <c r="F50" s="4"/>
    </row>
    <row r="51" spans="3:7" ht="13.5" customHeight="1" x14ac:dyDescent="0.25">
      <c r="C51" s="188" t="s">
        <v>588</v>
      </c>
      <c r="D51" s="188"/>
      <c r="E51" s="13"/>
      <c r="F51" s="4"/>
    </row>
    <row r="52" spans="3:7" ht="13.5" customHeight="1" x14ac:dyDescent="0.25">
      <c r="C52" s="188" t="s">
        <v>597</v>
      </c>
      <c r="D52" s="188"/>
      <c r="E52" s="13"/>
      <c r="F52" s="4"/>
    </row>
    <row r="53" spans="3:7" ht="13.5" customHeight="1" x14ac:dyDescent="0.25">
      <c r="C53" s="188" t="s">
        <v>589</v>
      </c>
      <c r="D53" s="15"/>
      <c r="E53" s="13"/>
      <c r="F53" s="4"/>
    </row>
    <row r="54" spans="3:7" ht="13.5" customHeight="1" x14ac:dyDescent="0.25">
      <c r="C54" s="16"/>
      <c r="D54" s="16"/>
      <c r="E54" s="11"/>
      <c r="F54" s="4"/>
    </row>
    <row r="55" spans="3:7" ht="2.25" customHeight="1" x14ac:dyDescent="0.25">
      <c r="C55" s="17"/>
    </row>
    <row r="56" spans="3:7" ht="15" customHeight="1" x14ac:dyDescent="0.25">
      <c r="C56" s="383" t="s">
        <v>367</v>
      </c>
      <c r="D56" s="384"/>
      <c r="E56" s="384"/>
      <c r="F56" s="384"/>
      <c r="G56" s="385"/>
    </row>
    <row r="57" spans="3:7" x14ac:dyDescent="0.25">
      <c r="C57" s="92"/>
      <c r="D57" s="6"/>
      <c r="E57" s="6"/>
      <c r="F57" s="6"/>
      <c r="G57" s="6"/>
    </row>
    <row r="58" spans="3:7" ht="15" customHeight="1" x14ac:dyDescent="0.25">
      <c r="C58" s="452" t="s">
        <v>699</v>
      </c>
      <c r="D58" s="453"/>
      <c r="E58" s="453"/>
      <c r="F58" s="453"/>
      <c r="G58" s="454"/>
    </row>
    <row r="59" spans="3:7" x14ac:dyDescent="0.25">
      <c r="C59" s="455"/>
      <c r="D59" s="456"/>
      <c r="E59" s="456"/>
      <c r="F59" s="456"/>
      <c r="G59" s="457"/>
    </row>
    <row r="60" spans="3:7" x14ac:dyDescent="0.25">
      <c r="C60" s="455"/>
      <c r="D60" s="456"/>
      <c r="E60" s="456"/>
      <c r="F60" s="456"/>
      <c r="G60" s="457"/>
    </row>
    <row r="61" spans="3:7" x14ac:dyDescent="0.25">
      <c r="C61" s="455"/>
      <c r="D61" s="456"/>
      <c r="E61" s="456"/>
      <c r="F61" s="456"/>
      <c r="G61" s="457"/>
    </row>
    <row r="62" spans="3:7" ht="135.75" customHeight="1" x14ac:dyDescent="0.25">
      <c r="C62" s="455"/>
      <c r="D62" s="456"/>
      <c r="E62" s="456"/>
      <c r="F62" s="456"/>
      <c r="G62" s="457"/>
    </row>
    <row r="63" spans="3:7" ht="8.25" customHeight="1" x14ac:dyDescent="0.25">
      <c r="C63" s="185"/>
      <c r="D63" s="182"/>
      <c r="E63" s="182"/>
      <c r="F63" s="182"/>
      <c r="G63" s="186"/>
    </row>
    <row r="64" spans="3:7" ht="27.75" customHeight="1" x14ac:dyDescent="0.25">
      <c r="C64" s="462" t="s">
        <v>575</v>
      </c>
      <c r="D64" s="463"/>
      <c r="E64" s="463"/>
      <c r="F64" s="463"/>
      <c r="G64" s="464"/>
    </row>
    <row r="65" spans="2:1043" x14ac:dyDescent="0.25">
      <c r="B65" s="6"/>
      <c r="C65" s="182"/>
      <c r="D65" s="182"/>
      <c r="E65" s="182"/>
      <c r="F65" s="182"/>
      <c r="G65" s="182"/>
      <c r="H65" s="6"/>
    </row>
    <row r="66" spans="2:1043" ht="15" customHeight="1" x14ac:dyDescent="0.25">
      <c r="C66" s="401" t="s">
        <v>576</v>
      </c>
      <c r="D66" s="401"/>
      <c r="E66" s="401"/>
      <c r="F66" s="401"/>
      <c r="G66" s="401"/>
    </row>
    <row r="67" spans="2:1043" ht="25.5" customHeight="1" x14ac:dyDescent="0.25">
      <c r="B67" s="6"/>
      <c r="C67" s="402"/>
      <c r="D67" s="403"/>
      <c r="E67" s="403"/>
      <c r="F67" s="403"/>
      <c r="G67" s="404"/>
    </row>
    <row r="68" spans="2:1043" ht="25.5" customHeight="1" x14ac:dyDescent="0.25">
      <c r="C68" s="405"/>
      <c r="D68" s="406"/>
      <c r="E68" s="406"/>
      <c r="F68" s="406"/>
      <c r="G68" s="407"/>
    </row>
    <row r="69" spans="2:1043" x14ac:dyDescent="0.25">
      <c r="C69" s="182"/>
      <c r="D69" s="182"/>
      <c r="E69" s="182"/>
      <c r="F69" s="182"/>
      <c r="G69" s="182"/>
    </row>
    <row r="70" spans="2:1043" ht="24" customHeight="1" x14ac:dyDescent="0.25">
      <c r="C70" s="401" t="s">
        <v>577</v>
      </c>
      <c r="D70" s="401"/>
      <c r="E70" s="401"/>
      <c r="F70" s="401"/>
      <c r="G70" s="401"/>
    </row>
    <row r="71" spans="2:1043" x14ac:dyDescent="0.25">
      <c r="C71" s="402"/>
      <c r="D71" s="403"/>
      <c r="E71" s="403"/>
      <c r="F71" s="403"/>
      <c r="G71" s="404"/>
    </row>
    <row r="72" spans="2:1043" x14ac:dyDescent="0.25">
      <c r="C72" s="405"/>
      <c r="D72" s="406"/>
      <c r="E72" s="406"/>
      <c r="F72" s="406"/>
      <c r="G72" s="407"/>
    </row>
    <row r="73" spans="2:1043" x14ac:dyDescent="0.25">
      <c r="B73" s="6"/>
      <c r="C73" s="182"/>
      <c r="D73" s="182"/>
      <c r="E73" s="182"/>
      <c r="F73" s="182"/>
      <c r="G73" s="182"/>
    </row>
    <row r="74" spans="2:1043" ht="24.75" customHeight="1" x14ac:dyDescent="0.25">
      <c r="C74" s="401" t="s">
        <v>598</v>
      </c>
      <c r="D74" s="401"/>
      <c r="E74" s="401"/>
      <c r="F74" s="401"/>
      <c r="G74" s="401"/>
    </row>
    <row r="75" spans="2:1043" x14ac:dyDescent="0.25">
      <c r="C75" s="465"/>
      <c r="D75" s="466"/>
      <c r="E75" s="466"/>
      <c r="F75" s="466"/>
      <c r="G75" s="467"/>
    </row>
    <row r="76" spans="2:1043" x14ac:dyDescent="0.25">
      <c r="C76" s="182"/>
      <c r="D76" s="182"/>
      <c r="E76" s="182"/>
      <c r="F76" s="182"/>
      <c r="G76" s="182"/>
    </row>
    <row r="77" spans="2:1043" x14ac:dyDescent="0.25">
      <c r="C77" s="401" t="s">
        <v>578</v>
      </c>
      <c r="D77" s="401"/>
      <c r="E77" s="401"/>
      <c r="F77" s="401"/>
      <c r="G77" s="401"/>
      <c r="H77" s="6"/>
    </row>
    <row r="78" spans="2:1043" x14ac:dyDescent="0.25">
      <c r="C78" s="402"/>
      <c r="D78" s="403"/>
      <c r="E78" s="403"/>
      <c r="F78" s="403"/>
      <c r="G78" s="404"/>
    </row>
    <row r="79" spans="2:1043" s="1" customFormat="1" x14ac:dyDescent="0.25">
      <c r="B79" s="2"/>
      <c r="C79" s="405"/>
      <c r="D79" s="406"/>
      <c r="E79" s="406"/>
      <c r="F79" s="406"/>
      <c r="G79" s="407"/>
      <c r="H79" s="2"/>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H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c r="AMK79" s="2"/>
      <c r="AML79" s="2"/>
      <c r="AMM79" s="2"/>
      <c r="AMN79" s="2"/>
      <c r="AMO79" s="2"/>
      <c r="AMP79" s="2"/>
      <c r="AMQ79" s="2"/>
      <c r="AMR79" s="2"/>
      <c r="AMS79" s="2"/>
      <c r="AMT79" s="2"/>
      <c r="AMU79" s="2"/>
      <c r="AMV79" s="2"/>
      <c r="AMW79" s="2"/>
      <c r="AMX79" s="2"/>
      <c r="AMY79" s="2"/>
      <c r="AMZ79" s="2"/>
      <c r="ANA79" s="2"/>
      <c r="ANB79" s="2"/>
      <c r="ANC79" s="2"/>
    </row>
    <row r="80" spans="2:1043" s="1" customFormat="1" x14ac:dyDescent="0.25">
      <c r="B80" s="2"/>
      <c r="C80" s="182"/>
      <c r="D80" s="182"/>
      <c r="E80" s="182"/>
      <c r="F80" s="182"/>
      <c r="G80" s="182"/>
      <c r="H80" s="2"/>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H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c r="AMK80" s="2"/>
      <c r="AML80" s="2"/>
      <c r="AMM80" s="2"/>
      <c r="AMN80" s="2"/>
      <c r="AMO80" s="2"/>
      <c r="AMP80" s="2"/>
      <c r="AMQ80" s="2"/>
      <c r="AMR80" s="2"/>
      <c r="AMS80" s="2"/>
      <c r="AMT80" s="2"/>
      <c r="AMU80" s="2"/>
      <c r="AMV80" s="2"/>
      <c r="AMW80" s="2"/>
      <c r="AMX80" s="2"/>
      <c r="AMY80" s="2"/>
      <c r="AMZ80" s="2"/>
      <c r="ANA80" s="2"/>
      <c r="ANB80" s="2"/>
      <c r="ANC80" s="2"/>
    </row>
    <row r="81" spans="2:1043" s="1" customFormat="1" ht="24.75" customHeight="1" x14ac:dyDescent="0.25">
      <c r="B81" s="2"/>
      <c r="C81" s="401" t="s">
        <v>579</v>
      </c>
      <c r="D81" s="401"/>
      <c r="E81" s="401"/>
      <c r="F81" s="401"/>
      <c r="G81" s="401"/>
      <c r="H81" s="2"/>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row>
    <row r="82" spans="2:1043" s="1" customFormat="1" x14ac:dyDescent="0.25">
      <c r="B82" s="2"/>
      <c r="C82" s="402"/>
      <c r="D82" s="403"/>
      <c r="E82" s="403"/>
      <c r="F82" s="403"/>
      <c r="G82" s="404"/>
      <c r="H82" s="2"/>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row>
    <row r="83" spans="2:1043" s="1" customFormat="1" x14ac:dyDescent="0.25">
      <c r="B83" s="2"/>
      <c r="C83" s="405"/>
      <c r="D83" s="406"/>
      <c r="E83" s="406"/>
      <c r="F83" s="406"/>
      <c r="G83" s="407"/>
      <c r="H83" s="2"/>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c r="ABI83" s="2"/>
      <c r="ABJ83" s="2"/>
      <c r="ABK83" s="2"/>
      <c r="ABL83" s="2"/>
      <c r="ABM83" s="2"/>
      <c r="ABN83" s="2"/>
      <c r="ABO83" s="2"/>
      <c r="ABP83" s="2"/>
      <c r="ABQ83" s="2"/>
      <c r="ABR83" s="2"/>
      <c r="ABS83" s="2"/>
      <c r="ABT83" s="2"/>
      <c r="ABU83" s="2"/>
      <c r="ABV83" s="2"/>
      <c r="ABW83" s="2"/>
      <c r="ABX83" s="2"/>
      <c r="ABY83" s="2"/>
      <c r="ABZ83" s="2"/>
      <c r="ACA83" s="2"/>
      <c r="ACB83" s="2"/>
      <c r="ACC83" s="2"/>
      <c r="ACD83" s="2"/>
      <c r="ACE83" s="2"/>
      <c r="ACF83" s="2"/>
      <c r="ACG83" s="2"/>
      <c r="ACH83" s="2"/>
      <c r="ACI83" s="2"/>
      <c r="ACJ83" s="2"/>
      <c r="ACK83" s="2"/>
      <c r="ACL83" s="2"/>
      <c r="ACM83" s="2"/>
      <c r="ACN83" s="2"/>
      <c r="ACO83" s="2"/>
      <c r="ACP83" s="2"/>
      <c r="ACQ83" s="2"/>
      <c r="ACR83" s="2"/>
      <c r="ACS83" s="2"/>
      <c r="ACT83" s="2"/>
      <c r="ACU83" s="2"/>
      <c r="ACV83" s="2"/>
      <c r="ACW83" s="2"/>
      <c r="ACX83" s="2"/>
      <c r="ACY83" s="2"/>
      <c r="ACZ83" s="2"/>
      <c r="ADA83" s="2"/>
      <c r="ADB83" s="2"/>
      <c r="ADC83" s="2"/>
      <c r="ADD83" s="2"/>
      <c r="ADE83" s="2"/>
      <c r="ADF83" s="2"/>
      <c r="ADG83" s="2"/>
      <c r="ADH83" s="2"/>
      <c r="ADI83" s="2"/>
      <c r="ADJ83" s="2"/>
      <c r="ADK83" s="2"/>
      <c r="ADL83" s="2"/>
      <c r="ADM83" s="2"/>
      <c r="ADN83" s="2"/>
      <c r="ADO83" s="2"/>
      <c r="ADP83" s="2"/>
      <c r="ADQ83" s="2"/>
      <c r="ADR83" s="2"/>
      <c r="ADS83" s="2"/>
      <c r="ADT83" s="2"/>
      <c r="ADU83" s="2"/>
      <c r="ADV83" s="2"/>
      <c r="ADW83" s="2"/>
      <c r="ADX83" s="2"/>
      <c r="ADY83" s="2"/>
      <c r="ADZ83" s="2"/>
      <c r="AEA83" s="2"/>
      <c r="AEB83" s="2"/>
      <c r="AEC83" s="2"/>
      <c r="AED83" s="2"/>
      <c r="AEE83" s="2"/>
      <c r="AEF83" s="2"/>
      <c r="AEG83" s="2"/>
      <c r="AEH83" s="2"/>
      <c r="AEI83" s="2"/>
      <c r="AEJ83" s="2"/>
      <c r="AEK83" s="2"/>
      <c r="AEL83" s="2"/>
      <c r="AEM83" s="2"/>
      <c r="AEN83" s="2"/>
      <c r="AEO83" s="2"/>
      <c r="AEP83" s="2"/>
      <c r="AEQ83" s="2"/>
      <c r="AER83" s="2"/>
      <c r="AES83" s="2"/>
      <c r="AET83" s="2"/>
      <c r="AEU83" s="2"/>
      <c r="AEV83" s="2"/>
      <c r="AEW83" s="2"/>
      <c r="AEX83" s="2"/>
      <c r="AEY83" s="2"/>
      <c r="AEZ83" s="2"/>
      <c r="AFA83" s="2"/>
      <c r="AFB83" s="2"/>
      <c r="AFC83" s="2"/>
      <c r="AFD83" s="2"/>
      <c r="AFE83" s="2"/>
      <c r="AFF83" s="2"/>
      <c r="AFG83" s="2"/>
      <c r="AFH83" s="2"/>
      <c r="AFI83" s="2"/>
      <c r="AFJ83" s="2"/>
      <c r="AFK83" s="2"/>
      <c r="AFL83" s="2"/>
      <c r="AFM83" s="2"/>
      <c r="AFN83" s="2"/>
      <c r="AFO83" s="2"/>
      <c r="AFP83" s="2"/>
      <c r="AFQ83" s="2"/>
      <c r="AFR83" s="2"/>
      <c r="AFS83" s="2"/>
      <c r="AFT83" s="2"/>
      <c r="AFU83" s="2"/>
      <c r="AFV83" s="2"/>
      <c r="AFW83" s="2"/>
      <c r="AFX83" s="2"/>
      <c r="AFY83" s="2"/>
      <c r="AFZ83" s="2"/>
      <c r="AGA83" s="2"/>
      <c r="AGB83" s="2"/>
      <c r="AGC83" s="2"/>
      <c r="AGD83" s="2"/>
      <c r="AGE83" s="2"/>
      <c r="AGF83" s="2"/>
      <c r="AGG83" s="2"/>
      <c r="AGH83" s="2"/>
      <c r="AGI83" s="2"/>
      <c r="AGJ83" s="2"/>
      <c r="AGK83" s="2"/>
      <c r="AGL83" s="2"/>
      <c r="AGM83" s="2"/>
      <c r="AGN83" s="2"/>
      <c r="AGO83" s="2"/>
      <c r="AGP83" s="2"/>
      <c r="AGQ83" s="2"/>
      <c r="AGR83" s="2"/>
      <c r="AGS83" s="2"/>
      <c r="AGT83" s="2"/>
      <c r="AGU83" s="2"/>
      <c r="AGV83" s="2"/>
      <c r="AGW83" s="2"/>
      <c r="AGX83" s="2"/>
      <c r="AGY83" s="2"/>
      <c r="AGZ83" s="2"/>
      <c r="AHA83" s="2"/>
      <c r="AHB83" s="2"/>
      <c r="AHC83" s="2"/>
      <c r="AHD83" s="2"/>
      <c r="AHE83" s="2"/>
      <c r="AHF83" s="2"/>
      <c r="AHG83" s="2"/>
      <c r="AHH83" s="2"/>
      <c r="AHI83" s="2"/>
      <c r="AHJ83" s="2"/>
      <c r="AHK83" s="2"/>
      <c r="AHL83" s="2"/>
      <c r="AHM83" s="2"/>
      <c r="AHN83" s="2"/>
      <c r="AHO83" s="2"/>
      <c r="AHP83" s="2"/>
      <c r="AHQ83" s="2"/>
      <c r="AHR83" s="2"/>
      <c r="AHS83" s="2"/>
      <c r="AHT83" s="2"/>
      <c r="AHU83" s="2"/>
      <c r="AHV83" s="2"/>
      <c r="AHW83" s="2"/>
      <c r="AHX83" s="2"/>
      <c r="AHY83" s="2"/>
      <c r="AHZ83" s="2"/>
      <c r="AIA83" s="2"/>
      <c r="AIB83" s="2"/>
      <c r="AIC83" s="2"/>
      <c r="AID83" s="2"/>
      <c r="AIE83" s="2"/>
      <c r="AIF83" s="2"/>
      <c r="AIG83" s="2"/>
      <c r="AIH83" s="2"/>
      <c r="AII83" s="2"/>
      <c r="AIJ83" s="2"/>
      <c r="AIK83" s="2"/>
      <c r="AIL83" s="2"/>
      <c r="AIM83" s="2"/>
      <c r="AIN83" s="2"/>
      <c r="AIO83" s="2"/>
      <c r="AIP83" s="2"/>
      <c r="AIQ83" s="2"/>
      <c r="AIR83" s="2"/>
      <c r="AIS83" s="2"/>
      <c r="AIT83" s="2"/>
      <c r="AIU83" s="2"/>
      <c r="AIV83" s="2"/>
      <c r="AIW83" s="2"/>
      <c r="AIX83" s="2"/>
      <c r="AIY83" s="2"/>
      <c r="AIZ83" s="2"/>
      <c r="AJA83" s="2"/>
      <c r="AJB83" s="2"/>
      <c r="AJC83" s="2"/>
      <c r="AJD83" s="2"/>
      <c r="AJE83" s="2"/>
      <c r="AJF83" s="2"/>
      <c r="AJG83" s="2"/>
      <c r="AJH83" s="2"/>
      <c r="AJI83" s="2"/>
      <c r="AJJ83" s="2"/>
      <c r="AJK83" s="2"/>
      <c r="AJL83" s="2"/>
      <c r="AJM83" s="2"/>
      <c r="AJN83" s="2"/>
      <c r="AJO83" s="2"/>
      <c r="AJP83" s="2"/>
      <c r="AJQ83" s="2"/>
      <c r="AJR83" s="2"/>
      <c r="AJS83" s="2"/>
      <c r="AJT83" s="2"/>
      <c r="AJU83" s="2"/>
      <c r="AJV83" s="2"/>
      <c r="AJW83" s="2"/>
      <c r="AJX83" s="2"/>
      <c r="AJY83" s="2"/>
      <c r="AJZ83" s="2"/>
      <c r="AKA83" s="2"/>
      <c r="AKB83" s="2"/>
      <c r="AKC83" s="2"/>
      <c r="AKD83" s="2"/>
      <c r="AKE83" s="2"/>
      <c r="AKF83" s="2"/>
      <c r="AKG83" s="2"/>
      <c r="AKH83" s="2"/>
      <c r="AKI83" s="2"/>
      <c r="AKJ83" s="2"/>
      <c r="AKK83" s="2"/>
      <c r="AKL83" s="2"/>
      <c r="AKM83" s="2"/>
      <c r="AKN83" s="2"/>
      <c r="AKO83" s="2"/>
      <c r="AKP83" s="2"/>
      <c r="AKQ83" s="2"/>
      <c r="AKR83" s="2"/>
      <c r="AKS83" s="2"/>
      <c r="AKT83" s="2"/>
      <c r="AKU83" s="2"/>
      <c r="AKV83" s="2"/>
      <c r="AKW83" s="2"/>
      <c r="AKX83" s="2"/>
      <c r="AKY83" s="2"/>
      <c r="AKZ83" s="2"/>
      <c r="ALA83" s="2"/>
      <c r="ALB83" s="2"/>
      <c r="ALC83" s="2"/>
      <c r="ALD83" s="2"/>
      <c r="ALE83" s="2"/>
      <c r="ALF83" s="2"/>
      <c r="ALG83" s="2"/>
      <c r="ALH83" s="2"/>
      <c r="ALI83" s="2"/>
      <c r="ALJ83" s="2"/>
      <c r="ALK83" s="2"/>
      <c r="ALL83" s="2"/>
      <c r="ALM83" s="2"/>
      <c r="ALN83" s="2"/>
      <c r="ALO83" s="2"/>
      <c r="ALP83" s="2"/>
      <c r="ALQ83" s="2"/>
      <c r="ALR83" s="2"/>
      <c r="ALS83" s="2"/>
      <c r="ALT83" s="2"/>
      <c r="ALU83" s="2"/>
      <c r="ALV83" s="2"/>
      <c r="ALW83" s="2"/>
      <c r="ALX83" s="2"/>
      <c r="ALY83" s="2"/>
      <c r="ALZ83" s="2"/>
      <c r="AMA83" s="2"/>
      <c r="AMB83" s="2"/>
      <c r="AMC83" s="2"/>
      <c r="AMD83" s="2"/>
      <c r="AME83" s="2"/>
      <c r="AMF83" s="2"/>
      <c r="AMG83" s="2"/>
      <c r="AMH83" s="2"/>
      <c r="AMI83" s="2"/>
      <c r="AMJ83" s="2"/>
      <c r="AMK83" s="2"/>
      <c r="AML83" s="2"/>
      <c r="AMM83" s="2"/>
      <c r="AMN83" s="2"/>
      <c r="AMO83" s="2"/>
      <c r="AMP83" s="2"/>
      <c r="AMQ83" s="2"/>
      <c r="AMR83" s="2"/>
      <c r="AMS83" s="2"/>
      <c r="AMT83" s="2"/>
      <c r="AMU83" s="2"/>
      <c r="AMV83" s="2"/>
      <c r="AMW83" s="2"/>
      <c r="AMX83" s="2"/>
      <c r="AMY83" s="2"/>
      <c r="AMZ83" s="2"/>
      <c r="ANA83" s="2"/>
      <c r="ANB83" s="2"/>
      <c r="ANC83" s="2"/>
    </row>
    <row r="84" spans="2:1043" s="1" customFormat="1" x14ac:dyDescent="0.25">
      <c r="B84" s="2"/>
      <c r="C84" s="18"/>
      <c r="D84" s="18"/>
      <c r="E84" s="18"/>
      <c r="F84" s="18"/>
      <c r="G84" s="2"/>
      <c r="H84" s="2"/>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H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c r="AMK84" s="2"/>
      <c r="AML84" s="2"/>
      <c r="AMM84" s="2"/>
      <c r="AMN84" s="2"/>
      <c r="AMO84" s="2"/>
      <c r="AMP84" s="2"/>
      <c r="AMQ84" s="2"/>
      <c r="AMR84" s="2"/>
      <c r="AMS84" s="2"/>
      <c r="AMT84" s="2"/>
      <c r="AMU84" s="2"/>
      <c r="AMV84" s="2"/>
      <c r="AMW84" s="2"/>
      <c r="AMX84" s="2"/>
      <c r="AMY84" s="2"/>
      <c r="AMZ84" s="2"/>
      <c r="ANA84" s="2"/>
      <c r="ANB84" s="2"/>
      <c r="ANC84" s="2"/>
    </row>
    <row r="85" spans="2:1043" s="1" customFormat="1" ht="27" customHeight="1" x14ac:dyDescent="0.25">
      <c r="B85" s="2"/>
      <c r="C85" s="401" t="s">
        <v>580</v>
      </c>
      <c r="D85" s="401"/>
      <c r="E85" s="401"/>
      <c r="F85" s="401"/>
      <c r="G85" s="401"/>
      <c r="H85" s="2"/>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c r="AML85" s="2"/>
      <c r="AMM85" s="2"/>
      <c r="AMN85" s="2"/>
      <c r="AMO85" s="2"/>
      <c r="AMP85" s="2"/>
      <c r="AMQ85" s="2"/>
      <c r="AMR85" s="2"/>
      <c r="AMS85" s="2"/>
      <c r="AMT85" s="2"/>
      <c r="AMU85" s="2"/>
      <c r="AMV85" s="2"/>
      <c r="AMW85" s="2"/>
      <c r="AMX85" s="2"/>
      <c r="AMY85" s="2"/>
      <c r="AMZ85" s="2"/>
      <c r="ANA85" s="2"/>
      <c r="ANB85" s="2"/>
      <c r="ANC85" s="2"/>
    </row>
    <row r="86" spans="2:1043" s="1" customFormat="1" x14ac:dyDescent="0.25">
      <c r="B86" s="2"/>
      <c r="C86" s="187"/>
      <c r="D86" s="2"/>
      <c r="E86" s="2"/>
      <c r="F86" s="2"/>
      <c r="G86" s="2"/>
      <c r="H86" s="2"/>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H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c r="AMK86" s="2"/>
      <c r="AML86" s="2"/>
      <c r="AMM86" s="2"/>
      <c r="AMN86" s="2"/>
      <c r="AMO86" s="2"/>
      <c r="AMP86" s="2"/>
      <c r="AMQ86" s="2"/>
      <c r="AMR86" s="2"/>
      <c r="AMS86" s="2"/>
      <c r="AMT86" s="2"/>
      <c r="AMU86" s="2"/>
      <c r="AMV86" s="2"/>
      <c r="AMW86" s="2"/>
      <c r="AMX86" s="2"/>
      <c r="AMY86" s="2"/>
      <c r="AMZ86" s="2"/>
      <c r="ANA86" s="2"/>
      <c r="ANB86" s="2"/>
      <c r="ANC86" s="2"/>
    </row>
    <row r="87" spans="2:1043" s="1" customFormat="1" x14ac:dyDescent="0.25">
      <c r="B87" s="2"/>
      <c r="C87" s="18"/>
      <c r="D87" s="18"/>
      <c r="E87" s="18"/>
      <c r="F87" s="190"/>
      <c r="G87" s="2"/>
      <c r="H87" s="2"/>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c r="AML87" s="2"/>
      <c r="AMM87" s="2"/>
      <c r="AMN87" s="2"/>
      <c r="AMO87" s="2"/>
      <c r="AMP87" s="2"/>
      <c r="AMQ87" s="2"/>
      <c r="AMR87" s="2"/>
      <c r="AMS87" s="2"/>
      <c r="AMT87" s="2"/>
      <c r="AMU87" s="2"/>
      <c r="AMV87" s="2"/>
      <c r="AMW87" s="2"/>
      <c r="AMX87" s="2"/>
      <c r="AMY87" s="2"/>
      <c r="AMZ87" s="2"/>
      <c r="ANA87" s="2"/>
      <c r="ANB87" s="2"/>
      <c r="ANC87" s="2"/>
    </row>
    <row r="88" spans="2:1043" s="1" customFormat="1" ht="27" customHeight="1" x14ac:dyDescent="0.25">
      <c r="B88" s="2"/>
      <c r="C88" s="459" t="s">
        <v>581</v>
      </c>
      <c r="D88" s="460"/>
      <c r="E88" s="460"/>
      <c r="F88" s="460"/>
      <c r="G88" s="461"/>
      <c r="H88" s="2"/>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c r="ABI88" s="2"/>
      <c r="ABJ88" s="2"/>
      <c r="ABK88" s="2"/>
      <c r="ABL88" s="2"/>
      <c r="ABM88" s="2"/>
      <c r="ABN88" s="2"/>
      <c r="ABO88" s="2"/>
      <c r="ABP88" s="2"/>
      <c r="ABQ88" s="2"/>
      <c r="ABR88" s="2"/>
      <c r="ABS88" s="2"/>
      <c r="ABT88" s="2"/>
      <c r="ABU88" s="2"/>
      <c r="ABV88" s="2"/>
      <c r="ABW88" s="2"/>
      <c r="ABX88" s="2"/>
      <c r="ABY88" s="2"/>
      <c r="ABZ88" s="2"/>
      <c r="ACA88" s="2"/>
      <c r="ACB88" s="2"/>
      <c r="ACC88" s="2"/>
      <c r="ACD88" s="2"/>
      <c r="ACE88" s="2"/>
      <c r="ACF88" s="2"/>
      <c r="ACG88" s="2"/>
      <c r="ACH88" s="2"/>
      <c r="ACI88" s="2"/>
      <c r="ACJ88" s="2"/>
      <c r="ACK88" s="2"/>
      <c r="ACL88" s="2"/>
      <c r="ACM88" s="2"/>
      <c r="ACN88" s="2"/>
      <c r="ACO88" s="2"/>
      <c r="ACP88" s="2"/>
      <c r="ACQ88" s="2"/>
      <c r="ACR88" s="2"/>
      <c r="ACS88" s="2"/>
      <c r="ACT88" s="2"/>
      <c r="ACU88" s="2"/>
      <c r="ACV88" s="2"/>
      <c r="ACW88" s="2"/>
      <c r="ACX88" s="2"/>
      <c r="ACY88" s="2"/>
      <c r="ACZ88" s="2"/>
      <c r="ADA88" s="2"/>
      <c r="ADB88" s="2"/>
      <c r="ADC88" s="2"/>
      <c r="ADD88" s="2"/>
      <c r="ADE88" s="2"/>
      <c r="ADF88" s="2"/>
      <c r="ADG88" s="2"/>
      <c r="ADH88" s="2"/>
      <c r="ADI88" s="2"/>
      <c r="ADJ88" s="2"/>
      <c r="ADK88" s="2"/>
      <c r="ADL88" s="2"/>
      <c r="ADM88" s="2"/>
      <c r="ADN88" s="2"/>
      <c r="ADO88" s="2"/>
      <c r="ADP88" s="2"/>
      <c r="ADQ88" s="2"/>
      <c r="ADR88" s="2"/>
      <c r="ADS88" s="2"/>
      <c r="ADT88" s="2"/>
      <c r="ADU88" s="2"/>
      <c r="ADV88" s="2"/>
      <c r="ADW88" s="2"/>
      <c r="ADX88" s="2"/>
      <c r="ADY88" s="2"/>
      <c r="ADZ88" s="2"/>
      <c r="AEA88" s="2"/>
      <c r="AEB88" s="2"/>
      <c r="AEC88" s="2"/>
      <c r="AED88" s="2"/>
      <c r="AEE88" s="2"/>
      <c r="AEF88" s="2"/>
      <c r="AEG88" s="2"/>
      <c r="AEH88" s="2"/>
      <c r="AEI88" s="2"/>
      <c r="AEJ88" s="2"/>
      <c r="AEK88" s="2"/>
      <c r="AEL88" s="2"/>
      <c r="AEM88" s="2"/>
      <c r="AEN88" s="2"/>
      <c r="AEO88" s="2"/>
      <c r="AEP88" s="2"/>
      <c r="AEQ88" s="2"/>
      <c r="AER88" s="2"/>
      <c r="AES88" s="2"/>
      <c r="AET88" s="2"/>
      <c r="AEU88" s="2"/>
      <c r="AEV88" s="2"/>
      <c r="AEW88" s="2"/>
      <c r="AEX88" s="2"/>
      <c r="AEY88" s="2"/>
      <c r="AEZ88" s="2"/>
      <c r="AFA88" s="2"/>
      <c r="AFB88" s="2"/>
      <c r="AFC88" s="2"/>
      <c r="AFD88" s="2"/>
      <c r="AFE88" s="2"/>
      <c r="AFF88" s="2"/>
      <c r="AFG88" s="2"/>
      <c r="AFH88" s="2"/>
      <c r="AFI88" s="2"/>
      <c r="AFJ88" s="2"/>
      <c r="AFK88" s="2"/>
      <c r="AFL88" s="2"/>
      <c r="AFM88" s="2"/>
      <c r="AFN88" s="2"/>
      <c r="AFO88" s="2"/>
      <c r="AFP88" s="2"/>
      <c r="AFQ88" s="2"/>
      <c r="AFR88" s="2"/>
      <c r="AFS88" s="2"/>
      <c r="AFT88" s="2"/>
      <c r="AFU88" s="2"/>
      <c r="AFV88" s="2"/>
      <c r="AFW88" s="2"/>
      <c r="AFX88" s="2"/>
      <c r="AFY88" s="2"/>
      <c r="AFZ88" s="2"/>
      <c r="AGA88" s="2"/>
      <c r="AGB88" s="2"/>
      <c r="AGC88" s="2"/>
      <c r="AGD88" s="2"/>
      <c r="AGE88" s="2"/>
      <c r="AGF88" s="2"/>
      <c r="AGG88" s="2"/>
      <c r="AGH88" s="2"/>
      <c r="AGI88" s="2"/>
      <c r="AGJ88" s="2"/>
      <c r="AGK88" s="2"/>
      <c r="AGL88" s="2"/>
      <c r="AGM88" s="2"/>
      <c r="AGN88" s="2"/>
      <c r="AGO88" s="2"/>
      <c r="AGP88" s="2"/>
      <c r="AGQ88" s="2"/>
      <c r="AGR88" s="2"/>
      <c r="AGS88" s="2"/>
      <c r="AGT88" s="2"/>
      <c r="AGU88" s="2"/>
      <c r="AGV88" s="2"/>
      <c r="AGW88" s="2"/>
      <c r="AGX88" s="2"/>
      <c r="AGY88" s="2"/>
      <c r="AGZ88" s="2"/>
      <c r="AHA88" s="2"/>
      <c r="AHB88" s="2"/>
      <c r="AHC88" s="2"/>
      <c r="AHD88" s="2"/>
      <c r="AHE88" s="2"/>
      <c r="AHF88" s="2"/>
      <c r="AHG88" s="2"/>
      <c r="AHH88" s="2"/>
      <c r="AHI88" s="2"/>
      <c r="AHJ88" s="2"/>
      <c r="AHK88" s="2"/>
      <c r="AHL88" s="2"/>
      <c r="AHM88" s="2"/>
      <c r="AHN88" s="2"/>
      <c r="AHO88" s="2"/>
      <c r="AHP88" s="2"/>
      <c r="AHQ88" s="2"/>
      <c r="AHR88" s="2"/>
      <c r="AHS88" s="2"/>
      <c r="AHT88" s="2"/>
      <c r="AHU88" s="2"/>
      <c r="AHV88" s="2"/>
      <c r="AHW88" s="2"/>
      <c r="AHX88" s="2"/>
      <c r="AHY88" s="2"/>
      <c r="AHZ88" s="2"/>
      <c r="AIA88" s="2"/>
      <c r="AIB88" s="2"/>
      <c r="AIC88" s="2"/>
      <c r="AID88" s="2"/>
      <c r="AIE88" s="2"/>
      <c r="AIF88" s="2"/>
      <c r="AIG88" s="2"/>
      <c r="AIH88" s="2"/>
      <c r="AII88" s="2"/>
      <c r="AIJ88" s="2"/>
      <c r="AIK88" s="2"/>
      <c r="AIL88" s="2"/>
      <c r="AIM88" s="2"/>
      <c r="AIN88" s="2"/>
      <c r="AIO88" s="2"/>
      <c r="AIP88" s="2"/>
      <c r="AIQ88" s="2"/>
      <c r="AIR88" s="2"/>
      <c r="AIS88" s="2"/>
      <c r="AIT88" s="2"/>
      <c r="AIU88" s="2"/>
      <c r="AIV88" s="2"/>
      <c r="AIW88" s="2"/>
      <c r="AIX88" s="2"/>
      <c r="AIY88" s="2"/>
      <c r="AIZ88" s="2"/>
      <c r="AJA88" s="2"/>
      <c r="AJB88" s="2"/>
      <c r="AJC88" s="2"/>
      <c r="AJD88" s="2"/>
      <c r="AJE88" s="2"/>
      <c r="AJF88" s="2"/>
      <c r="AJG88" s="2"/>
      <c r="AJH88" s="2"/>
      <c r="AJI88" s="2"/>
      <c r="AJJ88" s="2"/>
      <c r="AJK88" s="2"/>
      <c r="AJL88" s="2"/>
      <c r="AJM88" s="2"/>
      <c r="AJN88" s="2"/>
      <c r="AJO88" s="2"/>
      <c r="AJP88" s="2"/>
      <c r="AJQ88" s="2"/>
      <c r="AJR88" s="2"/>
      <c r="AJS88" s="2"/>
      <c r="AJT88" s="2"/>
      <c r="AJU88" s="2"/>
      <c r="AJV88" s="2"/>
      <c r="AJW88" s="2"/>
      <c r="AJX88" s="2"/>
      <c r="AJY88" s="2"/>
      <c r="AJZ88" s="2"/>
      <c r="AKA88" s="2"/>
      <c r="AKB88" s="2"/>
      <c r="AKC88" s="2"/>
      <c r="AKD88" s="2"/>
      <c r="AKE88" s="2"/>
      <c r="AKF88" s="2"/>
      <c r="AKG88" s="2"/>
      <c r="AKH88" s="2"/>
      <c r="AKI88" s="2"/>
      <c r="AKJ88" s="2"/>
      <c r="AKK88" s="2"/>
      <c r="AKL88" s="2"/>
      <c r="AKM88" s="2"/>
      <c r="AKN88" s="2"/>
      <c r="AKO88" s="2"/>
      <c r="AKP88" s="2"/>
      <c r="AKQ88" s="2"/>
      <c r="AKR88" s="2"/>
      <c r="AKS88" s="2"/>
      <c r="AKT88" s="2"/>
      <c r="AKU88" s="2"/>
      <c r="AKV88" s="2"/>
      <c r="AKW88" s="2"/>
      <c r="AKX88" s="2"/>
      <c r="AKY88" s="2"/>
      <c r="AKZ88" s="2"/>
      <c r="ALA88" s="2"/>
      <c r="ALB88" s="2"/>
      <c r="ALC88" s="2"/>
      <c r="ALD88" s="2"/>
      <c r="ALE88" s="2"/>
      <c r="ALF88" s="2"/>
      <c r="ALG88" s="2"/>
      <c r="ALH88" s="2"/>
      <c r="ALI88" s="2"/>
      <c r="ALJ88" s="2"/>
      <c r="ALK88" s="2"/>
      <c r="ALL88" s="2"/>
      <c r="ALM88" s="2"/>
      <c r="ALN88" s="2"/>
      <c r="ALO88" s="2"/>
      <c r="ALP88" s="2"/>
      <c r="ALQ88" s="2"/>
      <c r="ALR88" s="2"/>
      <c r="ALS88" s="2"/>
      <c r="ALT88" s="2"/>
      <c r="ALU88" s="2"/>
      <c r="ALV88" s="2"/>
      <c r="ALW88" s="2"/>
      <c r="ALX88" s="2"/>
      <c r="ALY88" s="2"/>
      <c r="ALZ88" s="2"/>
      <c r="AMA88" s="2"/>
      <c r="AMB88" s="2"/>
      <c r="AMC88" s="2"/>
      <c r="AMD88" s="2"/>
      <c r="AME88" s="2"/>
      <c r="AMF88" s="2"/>
      <c r="AMG88" s="2"/>
      <c r="AMH88" s="2"/>
      <c r="AMI88" s="2"/>
      <c r="AMJ88" s="2"/>
      <c r="AMK88" s="2"/>
      <c r="AML88" s="2"/>
      <c r="AMM88" s="2"/>
      <c r="AMN88" s="2"/>
      <c r="AMO88" s="2"/>
      <c r="AMP88" s="2"/>
      <c r="AMQ88" s="2"/>
      <c r="AMR88" s="2"/>
      <c r="AMS88" s="2"/>
      <c r="AMT88" s="2"/>
      <c r="AMU88" s="2"/>
      <c r="AMV88" s="2"/>
      <c r="AMW88" s="2"/>
      <c r="AMX88" s="2"/>
      <c r="AMY88" s="2"/>
      <c r="AMZ88" s="2"/>
      <c r="ANA88" s="2"/>
      <c r="ANB88" s="2"/>
      <c r="ANC88" s="2"/>
    </row>
    <row r="89" spans="2:1043" s="1" customFormat="1" x14ac:dyDescent="0.25">
      <c r="B89" s="2"/>
      <c r="C89" s="442"/>
      <c r="D89" s="443"/>
      <c r="E89" s="443"/>
      <c r="F89" s="443"/>
      <c r="G89" s="444"/>
      <c r="H89" s="2"/>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2"/>
      <c r="VB89" s="2"/>
      <c r="VC89" s="2"/>
      <c r="VD89" s="2"/>
      <c r="VE89" s="2"/>
      <c r="VF89" s="2"/>
      <c r="VG89" s="2"/>
      <c r="VH89" s="2"/>
      <c r="VI89" s="2"/>
      <c r="VJ89" s="2"/>
      <c r="VK89" s="2"/>
      <c r="VL89" s="2"/>
      <c r="VM89" s="2"/>
      <c r="VN89" s="2"/>
      <c r="VO89" s="2"/>
      <c r="VP89" s="2"/>
      <c r="VQ89" s="2"/>
      <c r="VR89" s="2"/>
      <c r="VS89" s="2"/>
      <c r="VT89" s="2"/>
      <c r="VU89" s="2"/>
      <c r="VV89" s="2"/>
      <c r="VW89" s="2"/>
      <c r="VX89" s="2"/>
      <c r="VY89" s="2"/>
      <c r="VZ89" s="2"/>
      <c r="WA89" s="2"/>
      <c r="WB89" s="2"/>
      <c r="WC89" s="2"/>
      <c r="WD89" s="2"/>
      <c r="WE89" s="2"/>
      <c r="WF89" s="2"/>
      <c r="WG89" s="2"/>
      <c r="WH89" s="2"/>
      <c r="WI89" s="2"/>
      <c r="WJ89" s="2"/>
      <c r="WK89" s="2"/>
      <c r="WL89" s="2"/>
      <c r="WM89" s="2"/>
      <c r="WN89" s="2"/>
      <c r="WO89" s="2"/>
      <c r="WP89" s="2"/>
      <c r="WQ89" s="2"/>
      <c r="WR89" s="2"/>
      <c r="WS89" s="2"/>
      <c r="WT89" s="2"/>
      <c r="WU89" s="2"/>
      <c r="WV89" s="2"/>
      <c r="WW89" s="2"/>
      <c r="WX89" s="2"/>
      <c r="WY89" s="2"/>
      <c r="WZ89" s="2"/>
      <c r="XA89" s="2"/>
      <c r="XB89" s="2"/>
      <c r="XC89" s="2"/>
      <c r="XD89" s="2"/>
      <c r="XE89" s="2"/>
      <c r="XF89" s="2"/>
      <c r="XG89" s="2"/>
      <c r="XH89" s="2"/>
      <c r="XI89" s="2"/>
      <c r="XJ89" s="2"/>
      <c r="XK89" s="2"/>
      <c r="XL89" s="2"/>
      <c r="XM89" s="2"/>
      <c r="XN89" s="2"/>
      <c r="XO89" s="2"/>
      <c r="XP89" s="2"/>
      <c r="XQ89" s="2"/>
      <c r="XR89" s="2"/>
      <c r="XS89" s="2"/>
      <c r="XT89" s="2"/>
      <c r="XU89" s="2"/>
      <c r="XV89" s="2"/>
      <c r="XW89" s="2"/>
      <c r="XX89" s="2"/>
      <c r="XY89" s="2"/>
      <c r="XZ89" s="2"/>
      <c r="YA89" s="2"/>
      <c r="YB89" s="2"/>
      <c r="YC89" s="2"/>
      <c r="YD89" s="2"/>
      <c r="YE89" s="2"/>
      <c r="YF89" s="2"/>
      <c r="YG89" s="2"/>
      <c r="YH89" s="2"/>
      <c r="YI89" s="2"/>
      <c r="YJ89" s="2"/>
      <c r="YK89" s="2"/>
      <c r="YL89" s="2"/>
      <c r="YM89" s="2"/>
      <c r="YN89" s="2"/>
      <c r="YO89" s="2"/>
      <c r="YP89" s="2"/>
      <c r="YQ89" s="2"/>
      <c r="YR89" s="2"/>
      <c r="YS89" s="2"/>
      <c r="YT89" s="2"/>
      <c r="YU89" s="2"/>
      <c r="YV89" s="2"/>
      <c r="YW89" s="2"/>
      <c r="YX89" s="2"/>
      <c r="YY89" s="2"/>
      <c r="YZ89" s="2"/>
      <c r="ZA89" s="2"/>
      <c r="ZB89" s="2"/>
      <c r="ZC89" s="2"/>
      <c r="ZD89" s="2"/>
      <c r="ZE89" s="2"/>
      <c r="ZF89" s="2"/>
      <c r="ZG89" s="2"/>
      <c r="ZH89" s="2"/>
      <c r="ZI89" s="2"/>
      <c r="ZJ89" s="2"/>
      <c r="ZK89" s="2"/>
      <c r="ZL89" s="2"/>
      <c r="ZM89" s="2"/>
      <c r="ZN89" s="2"/>
      <c r="ZO89" s="2"/>
      <c r="ZP89" s="2"/>
      <c r="ZQ89" s="2"/>
      <c r="ZR89" s="2"/>
      <c r="ZS89" s="2"/>
      <c r="ZT89" s="2"/>
      <c r="ZU89" s="2"/>
      <c r="ZV89" s="2"/>
      <c r="ZW89" s="2"/>
      <c r="ZX89" s="2"/>
      <c r="ZY89" s="2"/>
      <c r="ZZ89" s="2"/>
      <c r="AAA89" s="2"/>
      <c r="AAB89" s="2"/>
      <c r="AAC89" s="2"/>
      <c r="AAD89" s="2"/>
      <c r="AAE89" s="2"/>
      <c r="AAF89" s="2"/>
      <c r="AAG89" s="2"/>
      <c r="AAH89" s="2"/>
      <c r="AAI89" s="2"/>
      <c r="AAJ89" s="2"/>
      <c r="AAK89" s="2"/>
      <c r="AAL89" s="2"/>
      <c r="AAM89" s="2"/>
      <c r="AAN89" s="2"/>
      <c r="AAO89" s="2"/>
      <c r="AAP89" s="2"/>
      <c r="AAQ89" s="2"/>
      <c r="AAR89" s="2"/>
      <c r="AAS89" s="2"/>
      <c r="AAT89" s="2"/>
      <c r="AAU89" s="2"/>
      <c r="AAV89" s="2"/>
      <c r="AAW89" s="2"/>
      <c r="AAX89" s="2"/>
      <c r="AAY89" s="2"/>
      <c r="AAZ89" s="2"/>
      <c r="ABA89" s="2"/>
      <c r="ABB89" s="2"/>
      <c r="ABC89" s="2"/>
      <c r="ABD89" s="2"/>
      <c r="ABE89" s="2"/>
      <c r="ABF89" s="2"/>
      <c r="ABG89" s="2"/>
      <c r="ABH89" s="2"/>
      <c r="ABI89" s="2"/>
      <c r="ABJ89" s="2"/>
      <c r="ABK89" s="2"/>
      <c r="ABL89" s="2"/>
      <c r="ABM89" s="2"/>
      <c r="ABN89" s="2"/>
      <c r="ABO89" s="2"/>
      <c r="ABP89" s="2"/>
      <c r="ABQ89" s="2"/>
      <c r="ABR89" s="2"/>
      <c r="ABS89" s="2"/>
      <c r="ABT89" s="2"/>
      <c r="ABU89" s="2"/>
      <c r="ABV89" s="2"/>
      <c r="ABW89" s="2"/>
      <c r="ABX89" s="2"/>
      <c r="ABY89" s="2"/>
      <c r="ABZ89" s="2"/>
      <c r="ACA89" s="2"/>
      <c r="ACB89" s="2"/>
      <c r="ACC89" s="2"/>
      <c r="ACD89" s="2"/>
      <c r="ACE89" s="2"/>
      <c r="ACF89" s="2"/>
      <c r="ACG89" s="2"/>
      <c r="ACH89" s="2"/>
      <c r="ACI89" s="2"/>
      <c r="ACJ89" s="2"/>
      <c r="ACK89" s="2"/>
      <c r="ACL89" s="2"/>
      <c r="ACM89" s="2"/>
      <c r="ACN89" s="2"/>
      <c r="ACO89" s="2"/>
      <c r="ACP89" s="2"/>
      <c r="ACQ89" s="2"/>
      <c r="ACR89" s="2"/>
      <c r="ACS89" s="2"/>
      <c r="ACT89" s="2"/>
      <c r="ACU89" s="2"/>
      <c r="ACV89" s="2"/>
      <c r="ACW89" s="2"/>
      <c r="ACX89" s="2"/>
      <c r="ACY89" s="2"/>
      <c r="ACZ89" s="2"/>
      <c r="ADA89" s="2"/>
      <c r="ADB89" s="2"/>
      <c r="ADC89" s="2"/>
      <c r="ADD89" s="2"/>
      <c r="ADE89" s="2"/>
      <c r="ADF89" s="2"/>
      <c r="ADG89" s="2"/>
      <c r="ADH89" s="2"/>
      <c r="ADI89" s="2"/>
      <c r="ADJ89" s="2"/>
      <c r="ADK89" s="2"/>
      <c r="ADL89" s="2"/>
      <c r="ADM89" s="2"/>
      <c r="ADN89" s="2"/>
      <c r="ADO89" s="2"/>
      <c r="ADP89" s="2"/>
      <c r="ADQ89" s="2"/>
      <c r="ADR89" s="2"/>
      <c r="ADS89" s="2"/>
      <c r="ADT89" s="2"/>
      <c r="ADU89" s="2"/>
      <c r="ADV89" s="2"/>
      <c r="ADW89" s="2"/>
      <c r="ADX89" s="2"/>
      <c r="ADY89" s="2"/>
      <c r="ADZ89" s="2"/>
      <c r="AEA89" s="2"/>
      <c r="AEB89" s="2"/>
      <c r="AEC89" s="2"/>
      <c r="AED89" s="2"/>
      <c r="AEE89" s="2"/>
      <c r="AEF89" s="2"/>
      <c r="AEG89" s="2"/>
      <c r="AEH89" s="2"/>
      <c r="AEI89" s="2"/>
      <c r="AEJ89" s="2"/>
      <c r="AEK89" s="2"/>
      <c r="AEL89" s="2"/>
      <c r="AEM89" s="2"/>
      <c r="AEN89" s="2"/>
      <c r="AEO89" s="2"/>
      <c r="AEP89" s="2"/>
      <c r="AEQ89" s="2"/>
      <c r="AER89" s="2"/>
      <c r="AES89" s="2"/>
      <c r="AET89" s="2"/>
      <c r="AEU89" s="2"/>
      <c r="AEV89" s="2"/>
      <c r="AEW89" s="2"/>
      <c r="AEX89" s="2"/>
      <c r="AEY89" s="2"/>
      <c r="AEZ89" s="2"/>
      <c r="AFA89" s="2"/>
      <c r="AFB89" s="2"/>
      <c r="AFC89" s="2"/>
      <c r="AFD89" s="2"/>
      <c r="AFE89" s="2"/>
      <c r="AFF89" s="2"/>
      <c r="AFG89" s="2"/>
      <c r="AFH89" s="2"/>
      <c r="AFI89" s="2"/>
      <c r="AFJ89" s="2"/>
      <c r="AFK89" s="2"/>
      <c r="AFL89" s="2"/>
      <c r="AFM89" s="2"/>
      <c r="AFN89" s="2"/>
      <c r="AFO89" s="2"/>
      <c r="AFP89" s="2"/>
      <c r="AFQ89" s="2"/>
      <c r="AFR89" s="2"/>
      <c r="AFS89" s="2"/>
      <c r="AFT89" s="2"/>
      <c r="AFU89" s="2"/>
      <c r="AFV89" s="2"/>
      <c r="AFW89" s="2"/>
      <c r="AFX89" s="2"/>
      <c r="AFY89" s="2"/>
      <c r="AFZ89" s="2"/>
      <c r="AGA89" s="2"/>
      <c r="AGB89" s="2"/>
      <c r="AGC89" s="2"/>
      <c r="AGD89" s="2"/>
      <c r="AGE89" s="2"/>
      <c r="AGF89" s="2"/>
      <c r="AGG89" s="2"/>
      <c r="AGH89" s="2"/>
      <c r="AGI89" s="2"/>
      <c r="AGJ89" s="2"/>
      <c r="AGK89" s="2"/>
      <c r="AGL89" s="2"/>
      <c r="AGM89" s="2"/>
      <c r="AGN89" s="2"/>
      <c r="AGO89" s="2"/>
      <c r="AGP89" s="2"/>
      <c r="AGQ89" s="2"/>
      <c r="AGR89" s="2"/>
      <c r="AGS89" s="2"/>
      <c r="AGT89" s="2"/>
      <c r="AGU89" s="2"/>
      <c r="AGV89" s="2"/>
      <c r="AGW89" s="2"/>
      <c r="AGX89" s="2"/>
      <c r="AGY89" s="2"/>
      <c r="AGZ89" s="2"/>
      <c r="AHA89" s="2"/>
      <c r="AHB89" s="2"/>
      <c r="AHC89" s="2"/>
      <c r="AHD89" s="2"/>
      <c r="AHE89" s="2"/>
      <c r="AHF89" s="2"/>
      <c r="AHG89" s="2"/>
      <c r="AHH89" s="2"/>
      <c r="AHI89" s="2"/>
      <c r="AHJ89" s="2"/>
      <c r="AHK89" s="2"/>
      <c r="AHL89" s="2"/>
      <c r="AHM89" s="2"/>
      <c r="AHN89" s="2"/>
      <c r="AHO89" s="2"/>
      <c r="AHP89" s="2"/>
      <c r="AHQ89" s="2"/>
      <c r="AHR89" s="2"/>
      <c r="AHS89" s="2"/>
      <c r="AHT89" s="2"/>
      <c r="AHU89" s="2"/>
      <c r="AHV89" s="2"/>
      <c r="AHW89" s="2"/>
      <c r="AHX89" s="2"/>
      <c r="AHY89" s="2"/>
      <c r="AHZ89" s="2"/>
      <c r="AIA89" s="2"/>
      <c r="AIB89" s="2"/>
      <c r="AIC89" s="2"/>
      <c r="AID89" s="2"/>
      <c r="AIE89" s="2"/>
      <c r="AIF89" s="2"/>
      <c r="AIG89" s="2"/>
      <c r="AIH89" s="2"/>
      <c r="AII89" s="2"/>
      <c r="AIJ89" s="2"/>
      <c r="AIK89" s="2"/>
      <c r="AIL89" s="2"/>
      <c r="AIM89" s="2"/>
      <c r="AIN89" s="2"/>
      <c r="AIO89" s="2"/>
      <c r="AIP89" s="2"/>
      <c r="AIQ89" s="2"/>
      <c r="AIR89" s="2"/>
      <c r="AIS89" s="2"/>
      <c r="AIT89" s="2"/>
      <c r="AIU89" s="2"/>
      <c r="AIV89" s="2"/>
      <c r="AIW89" s="2"/>
      <c r="AIX89" s="2"/>
      <c r="AIY89" s="2"/>
      <c r="AIZ89" s="2"/>
      <c r="AJA89" s="2"/>
      <c r="AJB89" s="2"/>
      <c r="AJC89" s="2"/>
      <c r="AJD89" s="2"/>
      <c r="AJE89" s="2"/>
      <c r="AJF89" s="2"/>
      <c r="AJG89" s="2"/>
      <c r="AJH89" s="2"/>
      <c r="AJI89" s="2"/>
      <c r="AJJ89" s="2"/>
      <c r="AJK89" s="2"/>
      <c r="AJL89" s="2"/>
      <c r="AJM89" s="2"/>
      <c r="AJN89" s="2"/>
      <c r="AJO89" s="2"/>
      <c r="AJP89" s="2"/>
      <c r="AJQ89" s="2"/>
      <c r="AJR89" s="2"/>
      <c r="AJS89" s="2"/>
      <c r="AJT89" s="2"/>
      <c r="AJU89" s="2"/>
      <c r="AJV89" s="2"/>
      <c r="AJW89" s="2"/>
      <c r="AJX89" s="2"/>
      <c r="AJY89" s="2"/>
      <c r="AJZ89" s="2"/>
      <c r="AKA89" s="2"/>
      <c r="AKB89" s="2"/>
      <c r="AKC89" s="2"/>
      <c r="AKD89" s="2"/>
      <c r="AKE89" s="2"/>
      <c r="AKF89" s="2"/>
      <c r="AKG89" s="2"/>
      <c r="AKH89" s="2"/>
      <c r="AKI89" s="2"/>
      <c r="AKJ89" s="2"/>
      <c r="AKK89" s="2"/>
      <c r="AKL89" s="2"/>
      <c r="AKM89" s="2"/>
      <c r="AKN89" s="2"/>
      <c r="AKO89" s="2"/>
      <c r="AKP89" s="2"/>
      <c r="AKQ89" s="2"/>
      <c r="AKR89" s="2"/>
      <c r="AKS89" s="2"/>
      <c r="AKT89" s="2"/>
      <c r="AKU89" s="2"/>
      <c r="AKV89" s="2"/>
      <c r="AKW89" s="2"/>
      <c r="AKX89" s="2"/>
      <c r="AKY89" s="2"/>
      <c r="AKZ89" s="2"/>
      <c r="ALA89" s="2"/>
      <c r="ALB89" s="2"/>
      <c r="ALC89" s="2"/>
      <c r="ALD89" s="2"/>
      <c r="ALE89" s="2"/>
      <c r="ALF89" s="2"/>
      <c r="ALG89" s="2"/>
      <c r="ALH89" s="2"/>
      <c r="ALI89" s="2"/>
      <c r="ALJ89" s="2"/>
      <c r="ALK89" s="2"/>
      <c r="ALL89" s="2"/>
      <c r="ALM89" s="2"/>
      <c r="ALN89" s="2"/>
      <c r="ALO89" s="2"/>
      <c r="ALP89" s="2"/>
      <c r="ALQ89" s="2"/>
      <c r="ALR89" s="2"/>
      <c r="ALS89" s="2"/>
      <c r="ALT89" s="2"/>
      <c r="ALU89" s="2"/>
      <c r="ALV89" s="2"/>
      <c r="ALW89" s="2"/>
      <c r="ALX89" s="2"/>
      <c r="ALY89" s="2"/>
      <c r="ALZ89" s="2"/>
      <c r="AMA89" s="2"/>
      <c r="AMB89" s="2"/>
      <c r="AMC89" s="2"/>
      <c r="AMD89" s="2"/>
      <c r="AME89" s="2"/>
      <c r="AMF89" s="2"/>
      <c r="AMG89" s="2"/>
      <c r="AMH89" s="2"/>
      <c r="AMI89" s="2"/>
      <c r="AMJ89" s="2"/>
      <c r="AMK89" s="2"/>
      <c r="AML89" s="2"/>
      <c r="AMM89" s="2"/>
      <c r="AMN89" s="2"/>
      <c r="AMO89" s="2"/>
      <c r="AMP89" s="2"/>
      <c r="AMQ89" s="2"/>
      <c r="AMR89" s="2"/>
      <c r="AMS89" s="2"/>
      <c r="AMT89" s="2"/>
      <c r="AMU89" s="2"/>
      <c r="AMV89" s="2"/>
      <c r="AMW89" s="2"/>
      <c r="AMX89" s="2"/>
      <c r="AMY89" s="2"/>
      <c r="AMZ89" s="2"/>
      <c r="ANA89" s="2"/>
      <c r="ANB89" s="2"/>
      <c r="ANC89" s="2"/>
    </row>
    <row r="90" spans="2:1043" s="1" customFormat="1" x14ac:dyDescent="0.25">
      <c r="B90" s="2"/>
      <c r="C90" s="445"/>
      <c r="D90" s="446"/>
      <c r="E90" s="446"/>
      <c r="F90" s="446"/>
      <c r="G90" s="447"/>
      <c r="H90" s="2"/>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2"/>
      <c r="VB90" s="2"/>
      <c r="VC90" s="2"/>
      <c r="VD90" s="2"/>
      <c r="VE90" s="2"/>
      <c r="VF90" s="2"/>
      <c r="VG90" s="2"/>
      <c r="VH90" s="2"/>
      <c r="VI90" s="2"/>
      <c r="VJ90" s="2"/>
      <c r="VK90" s="2"/>
      <c r="VL90" s="2"/>
      <c r="VM90" s="2"/>
      <c r="VN90" s="2"/>
      <c r="VO90" s="2"/>
      <c r="VP90" s="2"/>
      <c r="VQ90" s="2"/>
      <c r="VR90" s="2"/>
      <c r="VS90" s="2"/>
      <c r="VT90" s="2"/>
      <c r="VU90" s="2"/>
      <c r="VV90" s="2"/>
      <c r="VW90" s="2"/>
      <c r="VX90" s="2"/>
      <c r="VY90" s="2"/>
      <c r="VZ90" s="2"/>
      <c r="WA90" s="2"/>
      <c r="WB90" s="2"/>
      <c r="WC90" s="2"/>
      <c r="WD90" s="2"/>
      <c r="WE90" s="2"/>
      <c r="WF90" s="2"/>
      <c r="WG90" s="2"/>
      <c r="WH90" s="2"/>
      <c r="WI90" s="2"/>
      <c r="WJ90" s="2"/>
      <c r="WK90" s="2"/>
      <c r="WL90" s="2"/>
      <c r="WM90" s="2"/>
      <c r="WN90" s="2"/>
      <c r="WO90" s="2"/>
      <c r="WP90" s="2"/>
      <c r="WQ90" s="2"/>
      <c r="WR90" s="2"/>
      <c r="WS90" s="2"/>
      <c r="WT90" s="2"/>
      <c r="WU90" s="2"/>
      <c r="WV90" s="2"/>
      <c r="WW90" s="2"/>
      <c r="WX90" s="2"/>
      <c r="WY90" s="2"/>
      <c r="WZ90" s="2"/>
      <c r="XA90" s="2"/>
      <c r="XB90" s="2"/>
      <c r="XC90" s="2"/>
      <c r="XD90" s="2"/>
      <c r="XE90" s="2"/>
      <c r="XF90" s="2"/>
      <c r="XG90" s="2"/>
      <c r="XH90" s="2"/>
      <c r="XI90" s="2"/>
      <c r="XJ90" s="2"/>
      <c r="XK90" s="2"/>
      <c r="XL90" s="2"/>
      <c r="XM90" s="2"/>
      <c r="XN90" s="2"/>
      <c r="XO90" s="2"/>
      <c r="XP90" s="2"/>
      <c r="XQ90" s="2"/>
      <c r="XR90" s="2"/>
      <c r="XS90" s="2"/>
      <c r="XT90" s="2"/>
      <c r="XU90" s="2"/>
      <c r="XV90" s="2"/>
      <c r="XW90" s="2"/>
      <c r="XX90" s="2"/>
      <c r="XY90" s="2"/>
      <c r="XZ90" s="2"/>
      <c r="YA90" s="2"/>
      <c r="YB90" s="2"/>
      <c r="YC90" s="2"/>
      <c r="YD90" s="2"/>
      <c r="YE90" s="2"/>
      <c r="YF90" s="2"/>
      <c r="YG90" s="2"/>
      <c r="YH90" s="2"/>
      <c r="YI90" s="2"/>
      <c r="YJ90" s="2"/>
      <c r="YK90" s="2"/>
      <c r="YL90" s="2"/>
      <c r="YM90" s="2"/>
      <c r="YN90" s="2"/>
      <c r="YO90" s="2"/>
      <c r="YP90" s="2"/>
      <c r="YQ90" s="2"/>
      <c r="YR90" s="2"/>
      <c r="YS90" s="2"/>
      <c r="YT90" s="2"/>
      <c r="YU90" s="2"/>
      <c r="YV90" s="2"/>
      <c r="YW90" s="2"/>
      <c r="YX90" s="2"/>
      <c r="YY90" s="2"/>
      <c r="YZ90" s="2"/>
      <c r="ZA90" s="2"/>
      <c r="ZB90" s="2"/>
      <c r="ZC90" s="2"/>
      <c r="ZD90" s="2"/>
      <c r="ZE90" s="2"/>
      <c r="ZF90" s="2"/>
      <c r="ZG90" s="2"/>
      <c r="ZH90" s="2"/>
      <c r="ZI90" s="2"/>
      <c r="ZJ90" s="2"/>
      <c r="ZK90" s="2"/>
      <c r="ZL90" s="2"/>
      <c r="ZM90" s="2"/>
      <c r="ZN90" s="2"/>
      <c r="ZO90" s="2"/>
      <c r="ZP90" s="2"/>
      <c r="ZQ90" s="2"/>
      <c r="ZR90" s="2"/>
      <c r="ZS90" s="2"/>
      <c r="ZT90" s="2"/>
      <c r="ZU90" s="2"/>
      <c r="ZV90" s="2"/>
      <c r="ZW90" s="2"/>
      <c r="ZX90" s="2"/>
      <c r="ZY90" s="2"/>
      <c r="ZZ90" s="2"/>
      <c r="AAA90" s="2"/>
      <c r="AAB90" s="2"/>
      <c r="AAC90" s="2"/>
      <c r="AAD90" s="2"/>
      <c r="AAE90" s="2"/>
      <c r="AAF90" s="2"/>
      <c r="AAG90" s="2"/>
      <c r="AAH90" s="2"/>
      <c r="AAI90" s="2"/>
      <c r="AAJ90" s="2"/>
      <c r="AAK90" s="2"/>
      <c r="AAL90" s="2"/>
      <c r="AAM90" s="2"/>
      <c r="AAN90" s="2"/>
      <c r="AAO90" s="2"/>
      <c r="AAP90" s="2"/>
      <c r="AAQ90" s="2"/>
      <c r="AAR90" s="2"/>
      <c r="AAS90" s="2"/>
      <c r="AAT90" s="2"/>
      <c r="AAU90" s="2"/>
      <c r="AAV90" s="2"/>
      <c r="AAW90" s="2"/>
      <c r="AAX90" s="2"/>
      <c r="AAY90" s="2"/>
      <c r="AAZ90" s="2"/>
      <c r="ABA90" s="2"/>
      <c r="ABB90" s="2"/>
      <c r="ABC90" s="2"/>
      <c r="ABD90" s="2"/>
      <c r="ABE90" s="2"/>
      <c r="ABF90" s="2"/>
      <c r="ABG90" s="2"/>
      <c r="ABH90" s="2"/>
      <c r="ABI90" s="2"/>
      <c r="ABJ90" s="2"/>
      <c r="ABK90" s="2"/>
      <c r="ABL90" s="2"/>
      <c r="ABM90" s="2"/>
      <c r="ABN90" s="2"/>
      <c r="ABO90" s="2"/>
      <c r="ABP90" s="2"/>
      <c r="ABQ90" s="2"/>
      <c r="ABR90" s="2"/>
      <c r="ABS90" s="2"/>
      <c r="ABT90" s="2"/>
      <c r="ABU90" s="2"/>
      <c r="ABV90" s="2"/>
      <c r="ABW90" s="2"/>
      <c r="ABX90" s="2"/>
      <c r="ABY90" s="2"/>
      <c r="ABZ90" s="2"/>
      <c r="ACA90" s="2"/>
      <c r="ACB90" s="2"/>
      <c r="ACC90" s="2"/>
      <c r="ACD90" s="2"/>
      <c r="ACE90" s="2"/>
      <c r="ACF90" s="2"/>
      <c r="ACG90" s="2"/>
      <c r="ACH90" s="2"/>
      <c r="ACI90" s="2"/>
      <c r="ACJ90" s="2"/>
      <c r="ACK90" s="2"/>
      <c r="ACL90" s="2"/>
      <c r="ACM90" s="2"/>
      <c r="ACN90" s="2"/>
      <c r="ACO90" s="2"/>
      <c r="ACP90" s="2"/>
      <c r="ACQ90" s="2"/>
      <c r="ACR90" s="2"/>
      <c r="ACS90" s="2"/>
      <c r="ACT90" s="2"/>
      <c r="ACU90" s="2"/>
      <c r="ACV90" s="2"/>
      <c r="ACW90" s="2"/>
      <c r="ACX90" s="2"/>
      <c r="ACY90" s="2"/>
      <c r="ACZ90" s="2"/>
      <c r="ADA90" s="2"/>
      <c r="ADB90" s="2"/>
      <c r="ADC90" s="2"/>
      <c r="ADD90" s="2"/>
      <c r="ADE90" s="2"/>
      <c r="ADF90" s="2"/>
      <c r="ADG90" s="2"/>
      <c r="ADH90" s="2"/>
      <c r="ADI90" s="2"/>
      <c r="ADJ90" s="2"/>
      <c r="ADK90" s="2"/>
      <c r="ADL90" s="2"/>
      <c r="ADM90" s="2"/>
      <c r="ADN90" s="2"/>
      <c r="ADO90" s="2"/>
      <c r="ADP90" s="2"/>
      <c r="ADQ90" s="2"/>
      <c r="ADR90" s="2"/>
      <c r="ADS90" s="2"/>
      <c r="ADT90" s="2"/>
      <c r="ADU90" s="2"/>
      <c r="ADV90" s="2"/>
      <c r="ADW90" s="2"/>
      <c r="ADX90" s="2"/>
      <c r="ADY90" s="2"/>
      <c r="ADZ90" s="2"/>
      <c r="AEA90" s="2"/>
      <c r="AEB90" s="2"/>
      <c r="AEC90" s="2"/>
      <c r="AED90" s="2"/>
      <c r="AEE90" s="2"/>
      <c r="AEF90" s="2"/>
      <c r="AEG90" s="2"/>
      <c r="AEH90" s="2"/>
      <c r="AEI90" s="2"/>
      <c r="AEJ90" s="2"/>
      <c r="AEK90" s="2"/>
      <c r="AEL90" s="2"/>
      <c r="AEM90" s="2"/>
      <c r="AEN90" s="2"/>
      <c r="AEO90" s="2"/>
      <c r="AEP90" s="2"/>
      <c r="AEQ90" s="2"/>
      <c r="AER90" s="2"/>
      <c r="AES90" s="2"/>
      <c r="AET90" s="2"/>
      <c r="AEU90" s="2"/>
      <c r="AEV90" s="2"/>
      <c r="AEW90" s="2"/>
      <c r="AEX90" s="2"/>
      <c r="AEY90" s="2"/>
      <c r="AEZ90" s="2"/>
      <c r="AFA90" s="2"/>
      <c r="AFB90" s="2"/>
      <c r="AFC90" s="2"/>
      <c r="AFD90" s="2"/>
      <c r="AFE90" s="2"/>
      <c r="AFF90" s="2"/>
      <c r="AFG90" s="2"/>
      <c r="AFH90" s="2"/>
      <c r="AFI90" s="2"/>
      <c r="AFJ90" s="2"/>
      <c r="AFK90" s="2"/>
      <c r="AFL90" s="2"/>
      <c r="AFM90" s="2"/>
      <c r="AFN90" s="2"/>
      <c r="AFO90" s="2"/>
      <c r="AFP90" s="2"/>
      <c r="AFQ90" s="2"/>
      <c r="AFR90" s="2"/>
      <c r="AFS90" s="2"/>
      <c r="AFT90" s="2"/>
      <c r="AFU90" s="2"/>
      <c r="AFV90" s="2"/>
      <c r="AFW90" s="2"/>
      <c r="AFX90" s="2"/>
      <c r="AFY90" s="2"/>
      <c r="AFZ90" s="2"/>
      <c r="AGA90" s="2"/>
      <c r="AGB90" s="2"/>
      <c r="AGC90" s="2"/>
      <c r="AGD90" s="2"/>
      <c r="AGE90" s="2"/>
      <c r="AGF90" s="2"/>
      <c r="AGG90" s="2"/>
      <c r="AGH90" s="2"/>
      <c r="AGI90" s="2"/>
      <c r="AGJ90" s="2"/>
      <c r="AGK90" s="2"/>
      <c r="AGL90" s="2"/>
      <c r="AGM90" s="2"/>
      <c r="AGN90" s="2"/>
      <c r="AGO90" s="2"/>
      <c r="AGP90" s="2"/>
      <c r="AGQ90" s="2"/>
      <c r="AGR90" s="2"/>
      <c r="AGS90" s="2"/>
      <c r="AGT90" s="2"/>
      <c r="AGU90" s="2"/>
      <c r="AGV90" s="2"/>
      <c r="AGW90" s="2"/>
      <c r="AGX90" s="2"/>
      <c r="AGY90" s="2"/>
      <c r="AGZ90" s="2"/>
      <c r="AHA90" s="2"/>
      <c r="AHB90" s="2"/>
      <c r="AHC90" s="2"/>
      <c r="AHD90" s="2"/>
      <c r="AHE90" s="2"/>
      <c r="AHF90" s="2"/>
      <c r="AHG90" s="2"/>
      <c r="AHH90" s="2"/>
      <c r="AHI90" s="2"/>
      <c r="AHJ90" s="2"/>
      <c r="AHK90" s="2"/>
      <c r="AHL90" s="2"/>
      <c r="AHM90" s="2"/>
      <c r="AHN90" s="2"/>
      <c r="AHO90" s="2"/>
      <c r="AHP90" s="2"/>
      <c r="AHQ90" s="2"/>
      <c r="AHR90" s="2"/>
      <c r="AHS90" s="2"/>
      <c r="AHT90" s="2"/>
      <c r="AHU90" s="2"/>
      <c r="AHV90" s="2"/>
      <c r="AHW90" s="2"/>
      <c r="AHX90" s="2"/>
      <c r="AHY90" s="2"/>
      <c r="AHZ90" s="2"/>
      <c r="AIA90" s="2"/>
      <c r="AIB90" s="2"/>
      <c r="AIC90" s="2"/>
      <c r="AID90" s="2"/>
      <c r="AIE90" s="2"/>
      <c r="AIF90" s="2"/>
      <c r="AIG90" s="2"/>
      <c r="AIH90" s="2"/>
      <c r="AII90" s="2"/>
      <c r="AIJ90" s="2"/>
      <c r="AIK90" s="2"/>
      <c r="AIL90" s="2"/>
      <c r="AIM90" s="2"/>
      <c r="AIN90" s="2"/>
      <c r="AIO90" s="2"/>
      <c r="AIP90" s="2"/>
      <c r="AIQ90" s="2"/>
      <c r="AIR90" s="2"/>
      <c r="AIS90" s="2"/>
      <c r="AIT90" s="2"/>
      <c r="AIU90" s="2"/>
      <c r="AIV90" s="2"/>
      <c r="AIW90" s="2"/>
      <c r="AIX90" s="2"/>
      <c r="AIY90" s="2"/>
      <c r="AIZ90" s="2"/>
      <c r="AJA90" s="2"/>
      <c r="AJB90" s="2"/>
      <c r="AJC90" s="2"/>
      <c r="AJD90" s="2"/>
      <c r="AJE90" s="2"/>
      <c r="AJF90" s="2"/>
      <c r="AJG90" s="2"/>
      <c r="AJH90" s="2"/>
      <c r="AJI90" s="2"/>
      <c r="AJJ90" s="2"/>
      <c r="AJK90" s="2"/>
      <c r="AJL90" s="2"/>
      <c r="AJM90" s="2"/>
      <c r="AJN90" s="2"/>
      <c r="AJO90" s="2"/>
      <c r="AJP90" s="2"/>
      <c r="AJQ90" s="2"/>
      <c r="AJR90" s="2"/>
      <c r="AJS90" s="2"/>
      <c r="AJT90" s="2"/>
      <c r="AJU90" s="2"/>
      <c r="AJV90" s="2"/>
      <c r="AJW90" s="2"/>
      <c r="AJX90" s="2"/>
      <c r="AJY90" s="2"/>
      <c r="AJZ90" s="2"/>
      <c r="AKA90" s="2"/>
      <c r="AKB90" s="2"/>
      <c r="AKC90" s="2"/>
      <c r="AKD90" s="2"/>
      <c r="AKE90" s="2"/>
      <c r="AKF90" s="2"/>
      <c r="AKG90" s="2"/>
      <c r="AKH90" s="2"/>
      <c r="AKI90" s="2"/>
      <c r="AKJ90" s="2"/>
      <c r="AKK90" s="2"/>
      <c r="AKL90" s="2"/>
      <c r="AKM90" s="2"/>
      <c r="AKN90" s="2"/>
      <c r="AKO90" s="2"/>
      <c r="AKP90" s="2"/>
      <c r="AKQ90" s="2"/>
      <c r="AKR90" s="2"/>
      <c r="AKS90" s="2"/>
      <c r="AKT90" s="2"/>
      <c r="AKU90" s="2"/>
      <c r="AKV90" s="2"/>
      <c r="AKW90" s="2"/>
      <c r="AKX90" s="2"/>
      <c r="AKY90" s="2"/>
      <c r="AKZ90" s="2"/>
      <c r="ALA90" s="2"/>
      <c r="ALB90" s="2"/>
      <c r="ALC90" s="2"/>
      <c r="ALD90" s="2"/>
      <c r="ALE90" s="2"/>
      <c r="ALF90" s="2"/>
      <c r="ALG90" s="2"/>
      <c r="ALH90" s="2"/>
      <c r="ALI90" s="2"/>
      <c r="ALJ90" s="2"/>
      <c r="ALK90" s="2"/>
      <c r="ALL90" s="2"/>
      <c r="ALM90" s="2"/>
      <c r="ALN90" s="2"/>
      <c r="ALO90" s="2"/>
      <c r="ALP90" s="2"/>
      <c r="ALQ90" s="2"/>
      <c r="ALR90" s="2"/>
      <c r="ALS90" s="2"/>
      <c r="ALT90" s="2"/>
      <c r="ALU90" s="2"/>
      <c r="ALV90" s="2"/>
      <c r="ALW90" s="2"/>
      <c r="ALX90" s="2"/>
      <c r="ALY90" s="2"/>
      <c r="ALZ90" s="2"/>
      <c r="AMA90" s="2"/>
      <c r="AMB90" s="2"/>
      <c r="AMC90" s="2"/>
      <c r="AMD90" s="2"/>
      <c r="AME90" s="2"/>
      <c r="AMF90" s="2"/>
      <c r="AMG90" s="2"/>
      <c r="AMH90" s="2"/>
      <c r="AMI90" s="2"/>
      <c r="AMJ90" s="2"/>
      <c r="AMK90" s="2"/>
      <c r="AML90" s="2"/>
      <c r="AMM90" s="2"/>
      <c r="AMN90" s="2"/>
      <c r="AMO90" s="2"/>
      <c r="AMP90" s="2"/>
      <c r="AMQ90" s="2"/>
      <c r="AMR90" s="2"/>
      <c r="AMS90" s="2"/>
      <c r="AMT90" s="2"/>
      <c r="AMU90" s="2"/>
      <c r="AMV90" s="2"/>
      <c r="AMW90" s="2"/>
      <c r="AMX90" s="2"/>
      <c r="AMY90" s="2"/>
      <c r="AMZ90" s="2"/>
      <c r="ANA90" s="2"/>
      <c r="ANB90" s="2"/>
      <c r="ANC90" s="2"/>
    </row>
    <row r="91" spans="2:1043" s="1" customFormat="1" x14ac:dyDescent="0.25">
      <c r="B91" s="2"/>
      <c r="C91" s="445"/>
      <c r="D91" s="446"/>
      <c r="E91" s="446"/>
      <c r="F91" s="446"/>
      <c r="G91" s="447"/>
      <c r="H91" s="2"/>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c r="ABI91" s="2"/>
      <c r="ABJ91" s="2"/>
      <c r="ABK91" s="2"/>
      <c r="ABL91" s="2"/>
      <c r="ABM91" s="2"/>
      <c r="ABN91" s="2"/>
      <c r="ABO91" s="2"/>
      <c r="ABP91" s="2"/>
      <c r="ABQ91" s="2"/>
      <c r="ABR91" s="2"/>
      <c r="ABS91" s="2"/>
      <c r="ABT91" s="2"/>
      <c r="ABU91" s="2"/>
      <c r="ABV91" s="2"/>
      <c r="ABW91" s="2"/>
      <c r="ABX91" s="2"/>
      <c r="ABY91" s="2"/>
      <c r="ABZ91" s="2"/>
      <c r="ACA91" s="2"/>
      <c r="ACB91" s="2"/>
      <c r="ACC91" s="2"/>
      <c r="ACD91" s="2"/>
      <c r="ACE91" s="2"/>
      <c r="ACF91" s="2"/>
      <c r="ACG91" s="2"/>
      <c r="ACH91" s="2"/>
      <c r="ACI91" s="2"/>
      <c r="ACJ91" s="2"/>
      <c r="ACK91" s="2"/>
      <c r="ACL91" s="2"/>
      <c r="ACM91" s="2"/>
      <c r="ACN91" s="2"/>
      <c r="ACO91" s="2"/>
      <c r="ACP91" s="2"/>
      <c r="ACQ91" s="2"/>
      <c r="ACR91" s="2"/>
      <c r="ACS91" s="2"/>
      <c r="ACT91" s="2"/>
      <c r="ACU91" s="2"/>
      <c r="ACV91" s="2"/>
      <c r="ACW91" s="2"/>
      <c r="ACX91" s="2"/>
      <c r="ACY91" s="2"/>
      <c r="ACZ91" s="2"/>
      <c r="ADA91" s="2"/>
      <c r="ADB91" s="2"/>
      <c r="ADC91" s="2"/>
      <c r="ADD91" s="2"/>
      <c r="ADE91" s="2"/>
      <c r="ADF91" s="2"/>
      <c r="ADG91" s="2"/>
      <c r="ADH91" s="2"/>
      <c r="ADI91" s="2"/>
      <c r="ADJ91" s="2"/>
      <c r="ADK91" s="2"/>
      <c r="ADL91" s="2"/>
      <c r="ADM91" s="2"/>
      <c r="ADN91" s="2"/>
      <c r="ADO91" s="2"/>
      <c r="ADP91" s="2"/>
      <c r="ADQ91" s="2"/>
      <c r="ADR91" s="2"/>
      <c r="ADS91" s="2"/>
      <c r="ADT91" s="2"/>
      <c r="ADU91" s="2"/>
      <c r="ADV91" s="2"/>
      <c r="ADW91" s="2"/>
      <c r="ADX91" s="2"/>
      <c r="ADY91" s="2"/>
      <c r="ADZ91" s="2"/>
      <c r="AEA91" s="2"/>
      <c r="AEB91" s="2"/>
      <c r="AEC91" s="2"/>
      <c r="AED91" s="2"/>
      <c r="AEE91" s="2"/>
      <c r="AEF91" s="2"/>
      <c r="AEG91" s="2"/>
      <c r="AEH91" s="2"/>
      <c r="AEI91" s="2"/>
      <c r="AEJ91" s="2"/>
      <c r="AEK91" s="2"/>
      <c r="AEL91" s="2"/>
      <c r="AEM91" s="2"/>
      <c r="AEN91" s="2"/>
      <c r="AEO91" s="2"/>
      <c r="AEP91" s="2"/>
      <c r="AEQ91" s="2"/>
      <c r="AER91" s="2"/>
      <c r="AES91" s="2"/>
      <c r="AET91" s="2"/>
      <c r="AEU91" s="2"/>
      <c r="AEV91" s="2"/>
      <c r="AEW91" s="2"/>
      <c r="AEX91" s="2"/>
      <c r="AEY91" s="2"/>
      <c r="AEZ91" s="2"/>
      <c r="AFA91" s="2"/>
      <c r="AFB91" s="2"/>
      <c r="AFC91" s="2"/>
      <c r="AFD91" s="2"/>
      <c r="AFE91" s="2"/>
      <c r="AFF91" s="2"/>
      <c r="AFG91" s="2"/>
      <c r="AFH91" s="2"/>
      <c r="AFI91" s="2"/>
      <c r="AFJ91" s="2"/>
      <c r="AFK91" s="2"/>
      <c r="AFL91" s="2"/>
      <c r="AFM91" s="2"/>
      <c r="AFN91" s="2"/>
      <c r="AFO91" s="2"/>
      <c r="AFP91" s="2"/>
      <c r="AFQ91" s="2"/>
      <c r="AFR91" s="2"/>
      <c r="AFS91" s="2"/>
      <c r="AFT91" s="2"/>
      <c r="AFU91" s="2"/>
      <c r="AFV91" s="2"/>
      <c r="AFW91" s="2"/>
      <c r="AFX91" s="2"/>
      <c r="AFY91" s="2"/>
      <c r="AFZ91" s="2"/>
      <c r="AGA91" s="2"/>
      <c r="AGB91" s="2"/>
      <c r="AGC91" s="2"/>
      <c r="AGD91" s="2"/>
      <c r="AGE91" s="2"/>
      <c r="AGF91" s="2"/>
      <c r="AGG91" s="2"/>
      <c r="AGH91" s="2"/>
      <c r="AGI91" s="2"/>
      <c r="AGJ91" s="2"/>
      <c r="AGK91" s="2"/>
      <c r="AGL91" s="2"/>
      <c r="AGM91" s="2"/>
      <c r="AGN91" s="2"/>
      <c r="AGO91" s="2"/>
      <c r="AGP91" s="2"/>
      <c r="AGQ91" s="2"/>
      <c r="AGR91" s="2"/>
      <c r="AGS91" s="2"/>
      <c r="AGT91" s="2"/>
      <c r="AGU91" s="2"/>
      <c r="AGV91" s="2"/>
      <c r="AGW91" s="2"/>
      <c r="AGX91" s="2"/>
      <c r="AGY91" s="2"/>
      <c r="AGZ91" s="2"/>
      <c r="AHA91" s="2"/>
      <c r="AHB91" s="2"/>
      <c r="AHC91" s="2"/>
      <c r="AHD91" s="2"/>
      <c r="AHE91" s="2"/>
      <c r="AHF91" s="2"/>
      <c r="AHG91" s="2"/>
      <c r="AHH91" s="2"/>
      <c r="AHI91" s="2"/>
      <c r="AHJ91" s="2"/>
      <c r="AHK91" s="2"/>
      <c r="AHL91" s="2"/>
      <c r="AHM91" s="2"/>
      <c r="AHN91" s="2"/>
      <c r="AHO91" s="2"/>
      <c r="AHP91" s="2"/>
      <c r="AHQ91" s="2"/>
      <c r="AHR91" s="2"/>
      <c r="AHS91" s="2"/>
      <c r="AHT91" s="2"/>
      <c r="AHU91" s="2"/>
      <c r="AHV91" s="2"/>
      <c r="AHW91" s="2"/>
      <c r="AHX91" s="2"/>
      <c r="AHY91" s="2"/>
      <c r="AHZ91" s="2"/>
      <c r="AIA91" s="2"/>
      <c r="AIB91" s="2"/>
      <c r="AIC91" s="2"/>
      <c r="AID91" s="2"/>
      <c r="AIE91" s="2"/>
      <c r="AIF91" s="2"/>
      <c r="AIG91" s="2"/>
      <c r="AIH91" s="2"/>
      <c r="AII91" s="2"/>
      <c r="AIJ91" s="2"/>
      <c r="AIK91" s="2"/>
      <c r="AIL91" s="2"/>
      <c r="AIM91" s="2"/>
      <c r="AIN91" s="2"/>
      <c r="AIO91" s="2"/>
      <c r="AIP91" s="2"/>
      <c r="AIQ91" s="2"/>
      <c r="AIR91" s="2"/>
      <c r="AIS91" s="2"/>
      <c r="AIT91" s="2"/>
      <c r="AIU91" s="2"/>
      <c r="AIV91" s="2"/>
      <c r="AIW91" s="2"/>
      <c r="AIX91" s="2"/>
      <c r="AIY91" s="2"/>
      <c r="AIZ91" s="2"/>
      <c r="AJA91" s="2"/>
      <c r="AJB91" s="2"/>
      <c r="AJC91" s="2"/>
      <c r="AJD91" s="2"/>
      <c r="AJE91" s="2"/>
      <c r="AJF91" s="2"/>
      <c r="AJG91" s="2"/>
      <c r="AJH91" s="2"/>
      <c r="AJI91" s="2"/>
      <c r="AJJ91" s="2"/>
      <c r="AJK91" s="2"/>
      <c r="AJL91" s="2"/>
      <c r="AJM91" s="2"/>
      <c r="AJN91" s="2"/>
      <c r="AJO91" s="2"/>
      <c r="AJP91" s="2"/>
      <c r="AJQ91" s="2"/>
      <c r="AJR91" s="2"/>
      <c r="AJS91" s="2"/>
      <c r="AJT91" s="2"/>
      <c r="AJU91" s="2"/>
      <c r="AJV91" s="2"/>
      <c r="AJW91" s="2"/>
      <c r="AJX91" s="2"/>
      <c r="AJY91" s="2"/>
      <c r="AJZ91" s="2"/>
      <c r="AKA91" s="2"/>
      <c r="AKB91" s="2"/>
      <c r="AKC91" s="2"/>
      <c r="AKD91" s="2"/>
      <c r="AKE91" s="2"/>
      <c r="AKF91" s="2"/>
      <c r="AKG91" s="2"/>
      <c r="AKH91" s="2"/>
      <c r="AKI91" s="2"/>
      <c r="AKJ91" s="2"/>
      <c r="AKK91" s="2"/>
      <c r="AKL91" s="2"/>
      <c r="AKM91" s="2"/>
      <c r="AKN91" s="2"/>
      <c r="AKO91" s="2"/>
      <c r="AKP91" s="2"/>
      <c r="AKQ91" s="2"/>
      <c r="AKR91" s="2"/>
      <c r="AKS91" s="2"/>
      <c r="AKT91" s="2"/>
      <c r="AKU91" s="2"/>
      <c r="AKV91" s="2"/>
      <c r="AKW91" s="2"/>
      <c r="AKX91" s="2"/>
      <c r="AKY91" s="2"/>
      <c r="AKZ91" s="2"/>
      <c r="ALA91" s="2"/>
      <c r="ALB91" s="2"/>
      <c r="ALC91" s="2"/>
      <c r="ALD91" s="2"/>
      <c r="ALE91" s="2"/>
      <c r="ALF91" s="2"/>
      <c r="ALG91" s="2"/>
      <c r="ALH91" s="2"/>
      <c r="ALI91" s="2"/>
      <c r="ALJ91" s="2"/>
      <c r="ALK91" s="2"/>
      <c r="ALL91" s="2"/>
      <c r="ALM91" s="2"/>
      <c r="ALN91" s="2"/>
      <c r="ALO91" s="2"/>
      <c r="ALP91" s="2"/>
      <c r="ALQ91" s="2"/>
      <c r="ALR91" s="2"/>
      <c r="ALS91" s="2"/>
      <c r="ALT91" s="2"/>
      <c r="ALU91" s="2"/>
      <c r="ALV91" s="2"/>
      <c r="ALW91" s="2"/>
      <c r="ALX91" s="2"/>
      <c r="ALY91" s="2"/>
      <c r="ALZ91" s="2"/>
      <c r="AMA91" s="2"/>
      <c r="AMB91" s="2"/>
      <c r="AMC91" s="2"/>
      <c r="AMD91" s="2"/>
      <c r="AME91" s="2"/>
      <c r="AMF91" s="2"/>
      <c r="AMG91" s="2"/>
      <c r="AMH91" s="2"/>
      <c r="AMI91" s="2"/>
      <c r="AMJ91" s="2"/>
      <c r="AMK91" s="2"/>
      <c r="AML91" s="2"/>
      <c r="AMM91" s="2"/>
      <c r="AMN91" s="2"/>
      <c r="AMO91" s="2"/>
      <c r="AMP91" s="2"/>
      <c r="AMQ91" s="2"/>
      <c r="AMR91" s="2"/>
      <c r="AMS91" s="2"/>
      <c r="AMT91" s="2"/>
      <c r="AMU91" s="2"/>
      <c r="AMV91" s="2"/>
      <c r="AMW91" s="2"/>
      <c r="AMX91" s="2"/>
      <c r="AMY91" s="2"/>
      <c r="AMZ91" s="2"/>
      <c r="ANA91" s="2"/>
      <c r="ANB91" s="2"/>
      <c r="ANC91" s="2"/>
    </row>
    <row r="92" spans="2:1043" s="1" customFormat="1" x14ac:dyDescent="0.25">
      <c r="B92" s="2"/>
      <c r="C92" s="445"/>
      <c r="D92" s="446"/>
      <c r="E92" s="446"/>
      <c r="F92" s="446"/>
      <c r="G92" s="447"/>
      <c r="H92" s="2"/>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c r="QV92" s="2"/>
      <c r="QW92" s="2"/>
      <c r="QX92" s="2"/>
      <c r="QY92" s="2"/>
      <c r="QZ92" s="2"/>
      <c r="RA92" s="2"/>
      <c r="RB92" s="2"/>
      <c r="RC92" s="2"/>
      <c r="RD92" s="2"/>
      <c r="RE92" s="2"/>
      <c r="RF92" s="2"/>
      <c r="RG92" s="2"/>
      <c r="RH92" s="2"/>
      <c r="RI92" s="2"/>
      <c r="RJ92" s="2"/>
      <c r="RK92" s="2"/>
      <c r="RL92" s="2"/>
      <c r="RM92" s="2"/>
      <c r="RN92" s="2"/>
      <c r="RO92" s="2"/>
      <c r="RP92" s="2"/>
      <c r="RQ92" s="2"/>
      <c r="RR92" s="2"/>
      <c r="RS92" s="2"/>
      <c r="RT92" s="2"/>
      <c r="RU92" s="2"/>
      <c r="RV92" s="2"/>
      <c r="RW92" s="2"/>
      <c r="RX92" s="2"/>
      <c r="RY92" s="2"/>
      <c r="RZ92" s="2"/>
      <c r="SA92" s="2"/>
      <c r="SB92" s="2"/>
      <c r="SC92" s="2"/>
      <c r="SD92" s="2"/>
      <c r="SE92" s="2"/>
      <c r="SF92" s="2"/>
      <c r="SG92" s="2"/>
      <c r="SH92" s="2"/>
      <c r="SI92" s="2"/>
      <c r="SJ92" s="2"/>
      <c r="SK92" s="2"/>
      <c r="SL92" s="2"/>
      <c r="SM92" s="2"/>
      <c r="SN92" s="2"/>
      <c r="SO92" s="2"/>
      <c r="SP92" s="2"/>
      <c r="SQ92" s="2"/>
      <c r="SR92" s="2"/>
      <c r="SS92" s="2"/>
      <c r="ST92" s="2"/>
      <c r="SU92" s="2"/>
      <c r="SV92" s="2"/>
      <c r="SW92" s="2"/>
      <c r="SX92" s="2"/>
      <c r="SY92" s="2"/>
      <c r="SZ92" s="2"/>
      <c r="TA92" s="2"/>
      <c r="TB92" s="2"/>
      <c r="TC92" s="2"/>
      <c r="TD92" s="2"/>
      <c r="TE92" s="2"/>
      <c r="TF92" s="2"/>
      <c r="TG92" s="2"/>
      <c r="TH92" s="2"/>
      <c r="TI92" s="2"/>
      <c r="TJ92" s="2"/>
      <c r="TK92" s="2"/>
      <c r="TL92" s="2"/>
      <c r="TM92" s="2"/>
      <c r="TN92" s="2"/>
      <c r="TO92" s="2"/>
      <c r="TP92" s="2"/>
      <c r="TQ92" s="2"/>
      <c r="TR92" s="2"/>
      <c r="TS92" s="2"/>
      <c r="TT92" s="2"/>
      <c r="TU92" s="2"/>
      <c r="TV92" s="2"/>
      <c r="TW92" s="2"/>
      <c r="TX92" s="2"/>
      <c r="TY92" s="2"/>
      <c r="TZ92" s="2"/>
      <c r="UA92" s="2"/>
      <c r="UB92" s="2"/>
      <c r="UC92" s="2"/>
      <c r="UD92" s="2"/>
      <c r="UE92" s="2"/>
      <c r="UF92" s="2"/>
      <c r="UG92" s="2"/>
      <c r="UH92" s="2"/>
      <c r="UI92" s="2"/>
      <c r="UJ92" s="2"/>
      <c r="UK92" s="2"/>
      <c r="UL92" s="2"/>
      <c r="UM92" s="2"/>
      <c r="UN92" s="2"/>
      <c r="UO92" s="2"/>
      <c r="UP92" s="2"/>
      <c r="UQ92" s="2"/>
      <c r="UR92" s="2"/>
      <c r="US92" s="2"/>
      <c r="UT92" s="2"/>
      <c r="UU92" s="2"/>
      <c r="UV92" s="2"/>
      <c r="UW92" s="2"/>
      <c r="UX92" s="2"/>
      <c r="UY92" s="2"/>
      <c r="UZ92" s="2"/>
      <c r="VA92" s="2"/>
      <c r="VB92" s="2"/>
      <c r="VC92" s="2"/>
      <c r="VD92" s="2"/>
      <c r="VE92" s="2"/>
      <c r="VF92" s="2"/>
      <c r="VG92" s="2"/>
      <c r="VH92" s="2"/>
      <c r="VI92" s="2"/>
      <c r="VJ92" s="2"/>
      <c r="VK92" s="2"/>
      <c r="VL92" s="2"/>
      <c r="VM92" s="2"/>
      <c r="VN92" s="2"/>
      <c r="VO92" s="2"/>
      <c r="VP92" s="2"/>
      <c r="VQ92" s="2"/>
      <c r="VR92" s="2"/>
      <c r="VS92" s="2"/>
      <c r="VT92" s="2"/>
      <c r="VU92" s="2"/>
      <c r="VV92" s="2"/>
      <c r="VW92" s="2"/>
      <c r="VX92" s="2"/>
      <c r="VY92" s="2"/>
      <c r="VZ92" s="2"/>
      <c r="WA92" s="2"/>
      <c r="WB92" s="2"/>
      <c r="WC92" s="2"/>
      <c r="WD92" s="2"/>
      <c r="WE92" s="2"/>
      <c r="WF92" s="2"/>
      <c r="WG92" s="2"/>
      <c r="WH92" s="2"/>
      <c r="WI92" s="2"/>
      <c r="WJ92" s="2"/>
      <c r="WK92" s="2"/>
      <c r="WL92" s="2"/>
      <c r="WM92" s="2"/>
      <c r="WN92" s="2"/>
      <c r="WO92" s="2"/>
      <c r="WP92" s="2"/>
      <c r="WQ92" s="2"/>
      <c r="WR92" s="2"/>
      <c r="WS92" s="2"/>
      <c r="WT92" s="2"/>
      <c r="WU92" s="2"/>
      <c r="WV92" s="2"/>
      <c r="WW92" s="2"/>
      <c r="WX92" s="2"/>
      <c r="WY92" s="2"/>
      <c r="WZ92" s="2"/>
      <c r="XA92" s="2"/>
      <c r="XB92" s="2"/>
      <c r="XC92" s="2"/>
      <c r="XD92" s="2"/>
      <c r="XE92" s="2"/>
      <c r="XF92" s="2"/>
      <c r="XG92" s="2"/>
      <c r="XH92" s="2"/>
      <c r="XI92" s="2"/>
      <c r="XJ92" s="2"/>
      <c r="XK92" s="2"/>
      <c r="XL92" s="2"/>
      <c r="XM92" s="2"/>
      <c r="XN92" s="2"/>
      <c r="XO92" s="2"/>
      <c r="XP92" s="2"/>
      <c r="XQ92" s="2"/>
      <c r="XR92" s="2"/>
      <c r="XS92" s="2"/>
      <c r="XT92" s="2"/>
      <c r="XU92" s="2"/>
      <c r="XV92" s="2"/>
      <c r="XW92" s="2"/>
      <c r="XX92" s="2"/>
      <c r="XY92" s="2"/>
      <c r="XZ92" s="2"/>
      <c r="YA92" s="2"/>
      <c r="YB92" s="2"/>
      <c r="YC92" s="2"/>
      <c r="YD92" s="2"/>
      <c r="YE92" s="2"/>
      <c r="YF92" s="2"/>
      <c r="YG92" s="2"/>
      <c r="YH92" s="2"/>
      <c r="YI92" s="2"/>
      <c r="YJ92" s="2"/>
      <c r="YK92" s="2"/>
      <c r="YL92" s="2"/>
      <c r="YM92" s="2"/>
      <c r="YN92" s="2"/>
      <c r="YO92" s="2"/>
      <c r="YP92" s="2"/>
      <c r="YQ92" s="2"/>
      <c r="YR92" s="2"/>
      <c r="YS92" s="2"/>
      <c r="YT92" s="2"/>
      <c r="YU92" s="2"/>
      <c r="YV92" s="2"/>
      <c r="YW92" s="2"/>
      <c r="YX92" s="2"/>
      <c r="YY92" s="2"/>
      <c r="YZ92" s="2"/>
      <c r="ZA92" s="2"/>
      <c r="ZB92" s="2"/>
      <c r="ZC92" s="2"/>
      <c r="ZD92" s="2"/>
      <c r="ZE92" s="2"/>
      <c r="ZF92" s="2"/>
      <c r="ZG92" s="2"/>
      <c r="ZH92" s="2"/>
      <c r="ZI92" s="2"/>
      <c r="ZJ92" s="2"/>
      <c r="ZK92" s="2"/>
      <c r="ZL92" s="2"/>
      <c r="ZM92" s="2"/>
      <c r="ZN92" s="2"/>
      <c r="ZO92" s="2"/>
      <c r="ZP92" s="2"/>
      <c r="ZQ92" s="2"/>
      <c r="ZR92" s="2"/>
      <c r="ZS92" s="2"/>
      <c r="ZT92" s="2"/>
      <c r="ZU92" s="2"/>
      <c r="ZV92" s="2"/>
      <c r="ZW92" s="2"/>
      <c r="ZX92" s="2"/>
      <c r="ZY92" s="2"/>
      <c r="ZZ92" s="2"/>
      <c r="AAA92" s="2"/>
      <c r="AAB92" s="2"/>
      <c r="AAC92" s="2"/>
      <c r="AAD92" s="2"/>
      <c r="AAE92" s="2"/>
      <c r="AAF92" s="2"/>
      <c r="AAG92" s="2"/>
      <c r="AAH92" s="2"/>
      <c r="AAI92" s="2"/>
      <c r="AAJ92" s="2"/>
      <c r="AAK92" s="2"/>
      <c r="AAL92" s="2"/>
      <c r="AAM92" s="2"/>
      <c r="AAN92" s="2"/>
      <c r="AAO92" s="2"/>
      <c r="AAP92" s="2"/>
      <c r="AAQ92" s="2"/>
      <c r="AAR92" s="2"/>
      <c r="AAS92" s="2"/>
      <c r="AAT92" s="2"/>
      <c r="AAU92" s="2"/>
      <c r="AAV92" s="2"/>
      <c r="AAW92" s="2"/>
      <c r="AAX92" s="2"/>
      <c r="AAY92" s="2"/>
      <c r="AAZ92" s="2"/>
      <c r="ABA92" s="2"/>
      <c r="ABB92" s="2"/>
      <c r="ABC92" s="2"/>
      <c r="ABD92" s="2"/>
      <c r="ABE92" s="2"/>
      <c r="ABF92" s="2"/>
      <c r="ABG92" s="2"/>
      <c r="ABH92" s="2"/>
      <c r="ABI92" s="2"/>
      <c r="ABJ92" s="2"/>
      <c r="ABK92" s="2"/>
      <c r="ABL92" s="2"/>
      <c r="ABM92" s="2"/>
      <c r="ABN92" s="2"/>
      <c r="ABO92" s="2"/>
      <c r="ABP92" s="2"/>
      <c r="ABQ92" s="2"/>
      <c r="ABR92" s="2"/>
      <c r="ABS92" s="2"/>
      <c r="ABT92" s="2"/>
      <c r="ABU92" s="2"/>
      <c r="ABV92" s="2"/>
      <c r="ABW92" s="2"/>
      <c r="ABX92" s="2"/>
      <c r="ABY92" s="2"/>
      <c r="ABZ92" s="2"/>
      <c r="ACA92" s="2"/>
      <c r="ACB92" s="2"/>
      <c r="ACC92" s="2"/>
      <c r="ACD92" s="2"/>
      <c r="ACE92" s="2"/>
      <c r="ACF92" s="2"/>
      <c r="ACG92" s="2"/>
      <c r="ACH92" s="2"/>
      <c r="ACI92" s="2"/>
      <c r="ACJ92" s="2"/>
      <c r="ACK92" s="2"/>
      <c r="ACL92" s="2"/>
      <c r="ACM92" s="2"/>
      <c r="ACN92" s="2"/>
      <c r="ACO92" s="2"/>
      <c r="ACP92" s="2"/>
      <c r="ACQ92" s="2"/>
      <c r="ACR92" s="2"/>
      <c r="ACS92" s="2"/>
      <c r="ACT92" s="2"/>
      <c r="ACU92" s="2"/>
      <c r="ACV92" s="2"/>
      <c r="ACW92" s="2"/>
      <c r="ACX92" s="2"/>
      <c r="ACY92" s="2"/>
      <c r="ACZ92" s="2"/>
      <c r="ADA92" s="2"/>
      <c r="ADB92" s="2"/>
      <c r="ADC92" s="2"/>
      <c r="ADD92" s="2"/>
      <c r="ADE92" s="2"/>
      <c r="ADF92" s="2"/>
      <c r="ADG92" s="2"/>
      <c r="ADH92" s="2"/>
      <c r="ADI92" s="2"/>
      <c r="ADJ92" s="2"/>
      <c r="ADK92" s="2"/>
      <c r="ADL92" s="2"/>
      <c r="ADM92" s="2"/>
      <c r="ADN92" s="2"/>
      <c r="ADO92" s="2"/>
      <c r="ADP92" s="2"/>
      <c r="ADQ92" s="2"/>
      <c r="ADR92" s="2"/>
      <c r="ADS92" s="2"/>
      <c r="ADT92" s="2"/>
      <c r="ADU92" s="2"/>
      <c r="ADV92" s="2"/>
      <c r="ADW92" s="2"/>
      <c r="ADX92" s="2"/>
      <c r="ADY92" s="2"/>
      <c r="ADZ92" s="2"/>
      <c r="AEA92" s="2"/>
      <c r="AEB92" s="2"/>
      <c r="AEC92" s="2"/>
      <c r="AED92" s="2"/>
      <c r="AEE92" s="2"/>
      <c r="AEF92" s="2"/>
      <c r="AEG92" s="2"/>
      <c r="AEH92" s="2"/>
      <c r="AEI92" s="2"/>
      <c r="AEJ92" s="2"/>
      <c r="AEK92" s="2"/>
      <c r="AEL92" s="2"/>
      <c r="AEM92" s="2"/>
      <c r="AEN92" s="2"/>
      <c r="AEO92" s="2"/>
      <c r="AEP92" s="2"/>
      <c r="AEQ92" s="2"/>
      <c r="AER92" s="2"/>
      <c r="AES92" s="2"/>
      <c r="AET92" s="2"/>
      <c r="AEU92" s="2"/>
      <c r="AEV92" s="2"/>
      <c r="AEW92" s="2"/>
      <c r="AEX92" s="2"/>
      <c r="AEY92" s="2"/>
      <c r="AEZ92" s="2"/>
      <c r="AFA92" s="2"/>
      <c r="AFB92" s="2"/>
      <c r="AFC92" s="2"/>
      <c r="AFD92" s="2"/>
      <c r="AFE92" s="2"/>
      <c r="AFF92" s="2"/>
      <c r="AFG92" s="2"/>
      <c r="AFH92" s="2"/>
      <c r="AFI92" s="2"/>
      <c r="AFJ92" s="2"/>
      <c r="AFK92" s="2"/>
      <c r="AFL92" s="2"/>
      <c r="AFM92" s="2"/>
      <c r="AFN92" s="2"/>
      <c r="AFO92" s="2"/>
      <c r="AFP92" s="2"/>
      <c r="AFQ92" s="2"/>
      <c r="AFR92" s="2"/>
      <c r="AFS92" s="2"/>
      <c r="AFT92" s="2"/>
      <c r="AFU92" s="2"/>
      <c r="AFV92" s="2"/>
      <c r="AFW92" s="2"/>
      <c r="AFX92" s="2"/>
      <c r="AFY92" s="2"/>
      <c r="AFZ92" s="2"/>
      <c r="AGA92" s="2"/>
      <c r="AGB92" s="2"/>
      <c r="AGC92" s="2"/>
      <c r="AGD92" s="2"/>
      <c r="AGE92" s="2"/>
      <c r="AGF92" s="2"/>
      <c r="AGG92" s="2"/>
      <c r="AGH92" s="2"/>
      <c r="AGI92" s="2"/>
      <c r="AGJ92" s="2"/>
      <c r="AGK92" s="2"/>
      <c r="AGL92" s="2"/>
      <c r="AGM92" s="2"/>
      <c r="AGN92" s="2"/>
      <c r="AGO92" s="2"/>
      <c r="AGP92" s="2"/>
      <c r="AGQ92" s="2"/>
      <c r="AGR92" s="2"/>
      <c r="AGS92" s="2"/>
      <c r="AGT92" s="2"/>
      <c r="AGU92" s="2"/>
      <c r="AGV92" s="2"/>
      <c r="AGW92" s="2"/>
      <c r="AGX92" s="2"/>
      <c r="AGY92" s="2"/>
      <c r="AGZ92" s="2"/>
      <c r="AHA92" s="2"/>
      <c r="AHB92" s="2"/>
      <c r="AHC92" s="2"/>
      <c r="AHD92" s="2"/>
      <c r="AHE92" s="2"/>
      <c r="AHF92" s="2"/>
      <c r="AHG92" s="2"/>
      <c r="AHH92" s="2"/>
      <c r="AHI92" s="2"/>
      <c r="AHJ92" s="2"/>
      <c r="AHK92" s="2"/>
      <c r="AHL92" s="2"/>
      <c r="AHM92" s="2"/>
      <c r="AHN92" s="2"/>
      <c r="AHO92" s="2"/>
      <c r="AHP92" s="2"/>
      <c r="AHQ92" s="2"/>
      <c r="AHR92" s="2"/>
      <c r="AHS92" s="2"/>
      <c r="AHT92" s="2"/>
      <c r="AHU92" s="2"/>
      <c r="AHV92" s="2"/>
      <c r="AHW92" s="2"/>
      <c r="AHX92" s="2"/>
      <c r="AHY92" s="2"/>
      <c r="AHZ92" s="2"/>
      <c r="AIA92" s="2"/>
      <c r="AIB92" s="2"/>
      <c r="AIC92" s="2"/>
      <c r="AID92" s="2"/>
      <c r="AIE92" s="2"/>
      <c r="AIF92" s="2"/>
      <c r="AIG92" s="2"/>
      <c r="AIH92" s="2"/>
      <c r="AII92" s="2"/>
      <c r="AIJ92" s="2"/>
      <c r="AIK92" s="2"/>
      <c r="AIL92" s="2"/>
      <c r="AIM92" s="2"/>
      <c r="AIN92" s="2"/>
      <c r="AIO92" s="2"/>
      <c r="AIP92" s="2"/>
      <c r="AIQ92" s="2"/>
      <c r="AIR92" s="2"/>
      <c r="AIS92" s="2"/>
      <c r="AIT92" s="2"/>
      <c r="AIU92" s="2"/>
      <c r="AIV92" s="2"/>
      <c r="AIW92" s="2"/>
      <c r="AIX92" s="2"/>
      <c r="AIY92" s="2"/>
      <c r="AIZ92" s="2"/>
      <c r="AJA92" s="2"/>
      <c r="AJB92" s="2"/>
      <c r="AJC92" s="2"/>
      <c r="AJD92" s="2"/>
      <c r="AJE92" s="2"/>
      <c r="AJF92" s="2"/>
      <c r="AJG92" s="2"/>
      <c r="AJH92" s="2"/>
      <c r="AJI92" s="2"/>
      <c r="AJJ92" s="2"/>
      <c r="AJK92" s="2"/>
      <c r="AJL92" s="2"/>
      <c r="AJM92" s="2"/>
      <c r="AJN92" s="2"/>
      <c r="AJO92" s="2"/>
      <c r="AJP92" s="2"/>
      <c r="AJQ92" s="2"/>
      <c r="AJR92" s="2"/>
      <c r="AJS92" s="2"/>
      <c r="AJT92" s="2"/>
      <c r="AJU92" s="2"/>
      <c r="AJV92" s="2"/>
      <c r="AJW92" s="2"/>
      <c r="AJX92" s="2"/>
      <c r="AJY92" s="2"/>
      <c r="AJZ92" s="2"/>
      <c r="AKA92" s="2"/>
      <c r="AKB92" s="2"/>
      <c r="AKC92" s="2"/>
      <c r="AKD92" s="2"/>
      <c r="AKE92" s="2"/>
      <c r="AKF92" s="2"/>
      <c r="AKG92" s="2"/>
      <c r="AKH92" s="2"/>
      <c r="AKI92" s="2"/>
      <c r="AKJ92" s="2"/>
      <c r="AKK92" s="2"/>
      <c r="AKL92" s="2"/>
      <c r="AKM92" s="2"/>
      <c r="AKN92" s="2"/>
      <c r="AKO92" s="2"/>
      <c r="AKP92" s="2"/>
      <c r="AKQ92" s="2"/>
      <c r="AKR92" s="2"/>
      <c r="AKS92" s="2"/>
      <c r="AKT92" s="2"/>
      <c r="AKU92" s="2"/>
      <c r="AKV92" s="2"/>
      <c r="AKW92" s="2"/>
      <c r="AKX92" s="2"/>
      <c r="AKY92" s="2"/>
      <c r="AKZ92" s="2"/>
      <c r="ALA92" s="2"/>
      <c r="ALB92" s="2"/>
      <c r="ALC92" s="2"/>
      <c r="ALD92" s="2"/>
      <c r="ALE92" s="2"/>
      <c r="ALF92" s="2"/>
      <c r="ALG92" s="2"/>
      <c r="ALH92" s="2"/>
      <c r="ALI92" s="2"/>
      <c r="ALJ92" s="2"/>
      <c r="ALK92" s="2"/>
      <c r="ALL92" s="2"/>
      <c r="ALM92" s="2"/>
      <c r="ALN92" s="2"/>
      <c r="ALO92" s="2"/>
      <c r="ALP92" s="2"/>
      <c r="ALQ92" s="2"/>
      <c r="ALR92" s="2"/>
      <c r="ALS92" s="2"/>
      <c r="ALT92" s="2"/>
      <c r="ALU92" s="2"/>
      <c r="ALV92" s="2"/>
      <c r="ALW92" s="2"/>
      <c r="ALX92" s="2"/>
      <c r="ALY92" s="2"/>
      <c r="ALZ92" s="2"/>
      <c r="AMA92" s="2"/>
      <c r="AMB92" s="2"/>
      <c r="AMC92" s="2"/>
      <c r="AMD92" s="2"/>
      <c r="AME92" s="2"/>
      <c r="AMF92" s="2"/>
      <c r="AMG92" s="2"/>
      <c r="AMH92" s="2"/>
      <c r="AMI92" s="2"/>
      <c r="AMJ92" s="2"/>
      <c r="AMK92" s="2"/>
      <c r="AML92" s="2"/>
      <c r="AMM92" s="2"/>
      <c r="AMN92" s="2"/>
      <c r="AMO92" s="2"/>
      <c r="AMP92" s="2"/>
      <c r="AMQ92" s="2"/>
      <c r="AMR92" s="2"/>
      <c r="AMS92" s="2"/>
      <c r="AMT92" s="2"/>
      <c r="AMU92" s="2"/>
      <c r="AMV92" s="2"/>
      <c r="AMW92" s="2"/>
      <c r="AMX92" s="2"/>
      <c r="AMY92" s="2"/>
      <c r="AMZ92" s="2"/>
      <c r="ANA92" s="2"/>
      <c r="ANB92" s="2"/>
      <c r="ANC92" s="2"/>
    </row>
    <row r="93" spans="2:1043" s="1" customFormat="1" x14ac:dyDescent="0.25">
      <c r="B93" s="2"/>
      <c r="C93" s="445"/>
      <c r="D93" s="446"/>
      <c r="E93" s="446"/>
      <c r="F93" s="446"/>
      <c r="G93" s="447"/>
      <c r="H93" s="2"/>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2"/>
      <c r="VB93" s="2"/>
      <c r="VC93" s="2"/>
      <c r="VD93" s="2"/>
      <c r="VE93" s="2"/>
      <c r="VF93" s="2"/>
      <c r="VG93" s="2"/>
      <c r="VH93" s="2"/>
      <c r="VI93" s="2"/>
      <c r="VJ93" s="2"/>
      <c r="VK93" s="2"/>
      <c r="VL93" s="2"/>
      <c r="VM93" s="2"/>
      <c r="VN93" s="2"/>
      <c r="VO93" s="2"/>
      <c r="VP93" s="2"/>
      <c r="VQ93" s="2"/>
      <c r="VR93" s="2"/>
      <c r="VS93" s="2"/>
      <c r="VT93" s="2"/>
      <c r="VU93" s="2"/>
      <c r="VV93" s="2"/>
      <c r="VW93" s="2"/>
      <c r="VX93" s="2"/>
      <c r="VY93" s="2"/>
      <c r="VZ93" s="2"/>
      <c r="WA93" s="2"/>
      <c r="WB93" s="2"/>
      <c r="WC93" s="2"/>
      <c r="WD93" s="2"/>
      <c r="WE93" s="2"/>
      <c r="WF93" s="2"/>
      <c r="WG93" s="2"/>
      <c r="WH93" s="2"/>
      <c r="WI93" s="2"/>
      <c r="WJ93" s="2"/>
      <c r="WK93" s="2"/>
      <c r="WL93" s="2"/>
      <c r="WM93" s="2"/>
      <c r="WN93" s="2"/>
      <c r="WO93" s="2"/>
      <c r="WP93" s="2"/>
      <c r="WQ93" s="2"/>
      <c r="WR93" s="2"/>
      <c r="WS93" s="2"/>
      <c r="WT93" s="2"/>
      <c r="WU93" s="2"/>
      <c r="WV93" s="2"/>
      <c r="WW93" s="2"/>
      <c r="WX93" s="2"/>
      <c r="WY93" s="2"/>
      <c r="WZ93" s="2"/>
      <c r="XA93" s="2"/>
      <c r="XB93" s="2"/>
      <c r="XC93" s="2"/>
      <c r="XD93" s="2"/>
      <c r="XE93" s="2"/>
      <c r="XF93" s="2"/>
      <c r="XG93" s="2"/>
      <c r="XH93" s="2"/>
      <c r="XI93" s="2"/>
      <c r="XJ93" s="2"/>
      <c r="XK93" s="2"/>
      <c r="XL93" s="2"/>
      <c r="XM93" s="2"/>
      <c r="XN93" s="2"/>
      <c r="XO93" s="2"/>
      <c r="XP93" s="2"/>
      <c r="XQ93" s="2"/>
      <c r="XR93" s="2"/>
      <c r="XS93" s="2"/>
      <c r="XT93" s="2"/>
      <c r="XU93" s="2"/>
      <c r="XV93" s="2"/>
      <c r="XW93" s="2"/>
      <c r="XX93" s="2"/>
      <c r="XY93" s="2"/>
      <c r="XZ93" s="2"/>
      <c r="YA93" s="2"/>
      <c r="YB93" s="2"/>
      <c r="YC93" s="2"/>
      <c r="YD93" s="2"/>
      <c r="YE93" s="2"/>
      <c r="YF93" s="2"/>
      <c r="YG93" s="2"/>
      <c r="YH93" s="2"/>
      <c r="YI93" s="2"/>
      <c r="YJ93" s="2"/>
      <c r="YK93" s="2"/>
      <c r="YL93" s="2"/>
      <c r="YM93" s="2"/>
      <c r="YN93" s="2"/>
      <c r="YO93" s="2"/>
      <c r="YP93" s="2"/>
      <c r="YQ93" s="2"/>
      <c r="YR93" s="2"/>
      <c r="YS93" s="2"/>
      <c r="YT93" s="2"/>
      <c r="YU93" s="2"/>
      <c r="YV93" s="2"/>
      <c r="YW93" s="2"/>
      <c r="YX93" s="2"/>
      <c r="YY93" s="2"/>
      <c r="YZ93" s="2"/>
      <c r="ZA93" s="2"/>
      <c r="ZB93" s="2"/>
      <c r="ZC93" s="2"/>
      <c r="ZD93" s="2"/>
      <c r="ZE93" s="2"/>
      <c r="ZF93" s="2"/>
      <c r="ZG93" s="2"/>
      <c r="ZH93" s="2"/>
      <c r="ZI93" s="2"/>
      <c r="ZJ93" s="2"/>
      <c r="ZK93" s="2"/>
      <c r="ZL93" s="2"/>
      <c r="ZM93" s="2"/>
      <c r="ZN93" s="2"/>
      <c r="ZO93" s="2"/>
      <c r="ZP93" s="2"/>
      <c r="ZQ93" s="2"/>
      <c r="ZR93" s="2"/>
      <c r="ZS93" s="2"/>
      <c r="ZT93" s="2"/>
      <c r="ZU93" s="2"/>
      <c r="ZV93" s="2"/>
      <c r="ZW93" s="2"/>
      <c r="ZX93" s="2"/>
      <c r="ZY93" s="2"/>
      <c r="ZZ93" s="2"/>
      <c r="AAA93" s="2"/>
      <c r="AAB93" s="2"/>
      <c r="AAC93" s="2"/>
      <c r="AAD93" s="2"/>
      <c r="AAE93" s="2"/>
      <c r="AAF93" s="2"/>
      <c r="AAG93" s="2"/>
      <c r="AAH93" s="2"/>
      <c r="AAI93" s="2"/>
      <c r="AAJ93" s="2"/>
      <c r="AAK93" s="2"/>
      <c r="AAL93" s="2"/>
      <c r="AAM93" s="2"/>
      <c r="AAN93" s="2"/>
      <c r="AAO93" s="2"/>
      <c r="AAP93" s="2"/>
      <c r="AAQ93" s="2"/>
      <c r="AAR93" s="2"/>
      <c r="AAS93" s="2"/>
      <c r="AAT93" s="2"/>
      <c r="AAU93" s="2"/>
      <c r="AAV93" s="2"/>
      <c r="AAW93" s="2"/>
      <c r="AAX93" s="2"/>
      <c r="AAY93" s="2"/>
      <c r="AAZ93" s="2"/>
      <c r="ABA93" s="2"/>
      <c r="ABB93" s="2"/>
      <c r="ABC93" s="2"/>
      <c r="ABD93" s="2"/>
      <c r="ABE93" s="2"/>
      <c r="ABF93" s="2"/>
      <c r="ABG93" s="2"/>
      <c r="ABH93" s="2"/>
      <c r="ABI93" s="2"/>
      <c r="ABJ93" s="2"/>
      <c r="ABK93" s="2"/>
      <c r="ABL93" s="2"/>
      <c r="ABM93" s="2"/>
      <c r="ABN93" s="2"/>
      <c r="ABO93" s="2"/>
      <c r="ABP93" s="2"/>
      <c r="ABQ93" s="2"/>
      <c r="ABR93" s="2"/>
      <c r="ABS93" s="2"/>
      <c r="ABT93" s="2"/>
      <c r="ABU93" s="2"/>
      <c r="ABV93" s="2"/>
      <c r="ABW93" s="2"/>
      <c r="ABX93" s="2"/>
      <c r="ABY93" s="2"/>
      <c r="ABZ93" s="2"/>
      <c r="ACA93" s="2"/>
      <c r="ACB93" s="2"/>
      <c r="ACC93" s="2"/>
      <c r="ACD93" s="2"/>
      <c r="ACE93" s="2"/>
      <c r="ACF93" s="2"/>
      <c r="ACG93" s="2"/>
      <c r="ACH93" s="2"/>
      <c r="ACI93" s="2"/>
      <c r="ACJ93" s="2"/>
      <c r="ACK93" s="2"/>
      <c r="ACL93" s="2"/>
      <c r="ACM93" s="2"/>
      <c r="ACN93" s="2"/>
      <c r="ACO93" s="2"/>
      <c r="ACP93" s="2"/>
      <c r="ACQ93" s="2"/>
      <c r="ACR93" s="2"/>
      <c r="ACS93" s="2"/>
      <c r="ACT93" s="2"/>
      <c r="ACU93" s="2"/>
      <c r="ACV93" s="2"/>
      <c r="ACW93" s="2"/>
      <c r="ACX93" s="2"/>
      <c r="ACY93" s="2"/>
      <c r="ACZ93" s="2"/>
      <c r="ADA93" s="2"/>
      <c r="ADB93" s="2"/>
      <c r="ADC93" s="2"/>
      <c r="ADD93" s="2"/>
      <c r="ADE93" s="2"/>
      <c r="ADF93" s="2"/>
      <c r="ADG93" s="2"/>
      <c r="ADH93" s="2"/>
      <c r="ADI93" s="2"/>
      <c r="ADJ93" s="2"/>
      <c r="ADK93" s="2"/>
      <c r="ADL93" s="2"/>
      <c r="ADM93" s="2"/>
      <c r="ADN93" s="2"/>
      <c r="ADO93" s="2"/>
      <c r="ADP93" s="2"/>
      <c r="ADQ93" s="2"/>
      <c r="ADR93" s="2"/>
      <c r="ADS93" s="2"/>
      <c r="ADT93" s="2"/>
      <c r="ADU93" s="2"/>
      <c r="ADV93" s="2"/>
      <c r="ADW93" s="2"/>
      <c r="ADX93" s="2"/>
      <c r="ADY93" s="2"/>
      <c r="ADZ93" s="2"/>
      <c r="AEA93" s="2"/>
      <c r="AEB93" s="2"/>
      <c r="AEC93" s="2"/>
      <c r="AED93" s="2"/>
      <c r="AEE93" s="2"/>
      <c r="AEF93" s="2"/>
      <c r="AEG93" s="2"/>
      <c r="AEH93" s="2"/>
      <c r="AEI93" s="2"/>
      <c r="AEJ93" s="2"/>
      <c r="AEK93" s="2"/>
      <c r="AEL93" s="2"/>
      <c r="AEM93" s="2"/>
      <c r="AEN93" s="2"/>
      <c r="AEO93" s="2"/>
      <c r="AEP93" s="2"/>
      <c r="AEQ93" s="2"/>
      <c r="AER93" s="2"/>
      <c r="AES93" s="2"/>
      <c r="AET93" s="2"/>
      <c r="AEU93" s="2"/>
      <c r="AEV93" s="2"/>
      <c r="AEW93" s="2"/>
      <c r="AEX93" s="2"/>
      <c r="AEY93" s="2"/>
      <c r="AEZ93" s="2"/>
      <c r="AFA93" s="2"/>
      <c r="AFB93" s="2"/>
      <c r="AFC93" s="2"/>
      <c r="AFD93" s="2"/>
      <c r="AFE93" s="2"/>
      <c r="AFF93" s="2"/>
      <c r="AFG93" s="2"/>
      <c r="AFH93" s="2"/>
      <c r="AFI93" s="2"/>
      <c r="AFJ93" s="2"/>
      <c r="AFK93" s="2"/>
      <c r="AFL93" s="2"/>
      <c r="AFM93" s="2"/>
      <c r="AFN93" s="2"/>
      <c r="AFO93" s="2"/>
      <c r="AFP93" s="2"/>
      <c r="AFQ93" s="2"/>
      <c r="AFR93" s="2"/>
      <c r="AFS93" s="2"/>
      <c r="AFT93" s="2"/>
      <c r="AFU93" s="2"/>
      <c r="AFV93" s="2"/>
      <c r="AFW93" s="2"/>
      <c r="AFX93" s="2"/>
      <c r="AFY93" s="2"/>
      <c r="AFZ93" s="2"/>
      <c r="AGA93" s="2"/>
      <c r="AGB93" s="2"/>
      <c r="AGC93" s="2"/>
      <c r="AGD93" s="2"/>
      <c r="AGE93" s="2"/>
      <c r="AGF93" s="2"/>
      <c r="AGG93" s="2"/>
      <c r="AGH93" s="2"/>
      <c r="AGI93" s="2"/>
      <c r="AGJ93" s="2"/>
      <c r="AGK93" s="2"/>
      <c r="AGL93" s="2"/>
      <c r="AGM93" s="2"/>
      <c r="AGN93" s="2"/>
      <c r="AGO93" s="2"/>
      <c r="AGP93" s="2"/>
      <c r="AGQ93" s="2"/>
      <c r="AGR93" s="2"/>
      <c r="AGS93" s="2"/>
      <c r="AGT93" s="2"/>
      <c r="AGU93" s="2"/>
      <c r="AGV93" s="2"/>
      <c r="AGW93" s="2"/>
      <c r="AGX93" s="2"/>
      <c r="AGY93" s="2"/>
      <c r="AGZ93" s="2"/>
      <c r="AHA93" s="2"/>
      <c r="AHB93" s="2"/>
      <c r="AHC93" s="2"/>
      <c r="AHD93" s="2"/>
      <c r="AHE93" s="2"/>
      <c r="AHF93" s="2"/>
      <c r="AHG93" s="2"/>
      <c r="AHH93" s="2"/>
      <c r="AHI93" s="2"/>
      <c r="AHJ93" s="2"/>
      <c r="AHK93" s="2"/>
      <c r="AHL93" s="2"/>
      <c r="AHM93" s="2"/>
      <c r="AHN93" s="2"/>
      <c r="AHO93" s="2"/>
      <c r="AHP93" s="2"/>
      <c r="AHQ93" s="2"/>
      <c r="AHR93" s="2"/>
      <c r="AHS93" s="2"/>
      <c r="AHT93" s="2"/>
      <c r="AHU93" s="2"/>
      <c r="AHV93" s="2"/>
      <c r="AHW93" s="2"/>
      <c r="AHX93" s="2"/>
      <c r="AHY93" s="2"/>
      <c r="AHZ93" s="2"/>
      <c r="AIA93" s="2"/>
      <c r="AIB93" s="2"/>
      <c r="AIC93" s="2"/>
      <c r="AID93" s="2"/>
      <c r="AIE93" s="2"/>
      <c r="AIF93" s="2"/>
      <c r="AIG93" s="2"/>
      <c r="AIH93" s="2"/>
      <c r="AII93" s="2"/>
      <c r="AIJ93" s="2"/>
      <c r="AIK93" s="2"/>
      <c r="AIL93" s="2"/>
      <c r="AIM93" s="2"/>
      <c r="AIN93" s="2"/>
      <c r="AIO93" s="2"/>
      <c r="AIP93" s="2"/>
      <c r="AIQ93" s="2"/>
      <c r="AIR93" s="2"/>
      <c r="AIS93" s="2"/>
      <c r="AIT93" s="2"/>
      <c r="AIU93" s="2"/>
      <c r="AIV93" s="2"/>
      <c r="AIW93" s="2"/>
      <c r="AIX93" s="2"/>
      <c r="AIY93" s="2"/>
      <c r="AIZ93" s="2"/>
      <c r="AJA93" s="2"/>
      <c r="AJB93" s="2"/>
      <c r="AJC93" s="2"/>
      <c r="AJD93" s="2"/>
      <c r="AJE93" s="2"/>
      <c r="AJF93" s="2"/>
      <c r="AJG93" s="2"/>
      <c r="AJH93" s="2"/>
      <c r="AJI93" s="2"/>
      <c r="AJJ93" s="2"/>
      <c r="AJK93" s="2"/>
      <c r="AJL93" s="2"/>
      <c r="AJM93" s="2"/>
      <c r="AJN93" s="2"/>
      <c r="AJO93" s="2"/>
      <c r="AJP93" s="2"/>
      <c r="AJQ93" s="2"/>
      <c r="AJR93" s="2"/>
      <c r="AJS93" s="2"/>
      <c r="AJT93" s="2"/>
      <c r="AJU93" s="2"/>
      <c r="AJV93" s="2"/>
      <c r="AJW93" s="2"/>
      <c r="AJX93" s="2"/>
      <c r="AJY93" s="2"/>
      <c r="AJZ93" s="2"/>
      <c r="AKA93" s="2"/>
      <c r="AKB93" s="2"/>
      <c r="AKC93" s="2"/>
      <c r="AKD93" s="2"/>
      <c r="AKE93" s="2"/>
      <c r="AKF93" s="2"/>
      <c r="AKG93" s="2"/>
      <c r="AKH93" s="2"/>
      <c r="AKI93" s="2"/>
      <c r="AKJ93" s="2"/>
      <c r="AKK93" s="2"/>
      <c r="AKL93" s="2"/>
      <c r="AKM93" s="2"/>
      <c r="AKN93" s="2"/>
      <c r="AKO93" s="2"/>
      <c r="AKP93" s="2"/>
      <c r="AKQ93" s="2"/>
      <c r="AKR93" s="2"/>
      <c r="AKS93" s="2"/>
      <c r="AKT93" s="2"/>
      <c r="AKU93" s="2"/>
      <c r="AKV93" s="2"/>
      <c r="AKW93" s="2"/>
      <c r="AKX93" s="2"/>
      <c r="AKY93" s="2"/>
      <c r="AKZ93" s="2"/>
      <c r="ALA93" s="2"/>
      <c r="ALB93" s="2"/>
      <c r="ALC93" s="2"/>
      <c r="ALD93" s="2"/>
      <c r="ALE93" s="2"/>
      <c r="ALF93" s="2"/>
      <c r="ALG93" s="2"/>
      <c r="ALH93" s="2"/>
      <c r="ALI93" s="2"/>
      <c r="ALJ93" s="2"/>
      <c r="ALK93" s="2"/>
      <c r="ALL93" s="2"/>
      <c r="ALM93" s="2"/>
      <c r="ALN93" s="2"/>
      <c r="ALO93" s="2"/>
      <c r="ALP93" s="2"/>
      <c r="ALQ93" s="2"/>
      <c r="ALR93" s="2"/>
      <c r="ALS93" s="2"/>
      <c r="ALT93" s="2"/>
      <c r="ALU93" s="2"/>
      <c r="ALV93" s="2"/>
      <c r="ALW93" s="2"/>
      <c r="ALX93" s="2"/>
      <c r="ALY93" s="2"/>
      <c r="ALZ93" s="2"/>
      <c r="AMA93" s="2"/>
      <c r="AMB93" s="2"/>
      <c r="AMC93" s="2"/>
      <c r="AMD93" s="2"/>
      <c r="AME93" s="2"/>
      <c r="AMF93" s="2"/>
      <c r="AMG93" s="2"/>
      <c r="AMH93" s="2"/>
      <c r="AMI93" s="2"/>
      <c r="AMJ93" s="2"/>
      <c r="AMK93" s="2"/>
      <c r="AML93" s="2"/>
      <c r="AMM93" s="2"/>
      <c r="AMN93" s="2"/>
      <c r="AMO93" s="2"/>
      <c r="AMP93" s="2"/>
      <c r="AMQ93" s="2"/>
      <c r="AMR93" s="2"/>
      <c r="AMS93" s="2"/>
      <c r="AMT93" s="2"/>
      <c r="AMU93" s="2"/>
      <c r="AMV93" s="2"/>
      <c r="AMW93" s="2"/>
      <c r="AMX93" s="2"/>
      <c r="AMY93" s="2"/>
      <c r="AMZ93" s="2"/>
      <c r="ANA93" s="2"/>
      <c r="ANB93" s="2"/>
      <c r="ANC93" s="2"/>
    </row>
    <row r="94" spans="2:1043" s="1" customFormat="1" x14ac:dyDescent="0.25">
      <c r="B94" s="2"/>
      <c r="C94" s="445"/>
      <c r="D94" s="446"/>
      <c r="E94" s="446"/>
      <c r="F94" s="446"/>
      <c r="G94" s="447"/>
      <c r="H94" s="2"/>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c r="LG94" s="2"/>
      <c r="LH94" s="2"/>
      <c r="LI94" s="2"/>
      <c r="LJ94" s="2"/>
      <c r="LK94" s="2"/>
      <c r="LL94" s="2"/>
      <c r="LM94" s="2"/>
      <c r="LN94" s="2"/>
      <c r="LO94" s="2"/>
      <c r="LP94" s="2"/>
      <c r="LQ94" s="2"/>
      <c r="LR94" s="2"/>
      <c r="LS94" s="2"/>
      <c r="LT94" s="2"/>
      <c r="LU94" s="2"/>
      <c r="LV94" s="2"/>
      <c r="LW94" s="2"/>
      <c r="LX94" s="2"/>
      <c r="LY94" s="2"/>
      <c r="LZ94" s="2"/>
      <c r="MA94" s="2"/>
      <c r="MB94" s="2"/>
      <c r="MC94" s="2"/>
      <c r="MD94" s="2"/>
      <c r="ME94" s="2"/>
      <c r="MF94" s="2"/>
      <c r="MG94" s="2"/>
      <c r="MH94" s="2"/>
      <c r="MI94" s="2"/>
      <c r="MJ94" s="2"/>
      <c r="MK94" s="2"/>
      <c r="ML94" s="2"/>
      <c r="MM94" s="2"/>
      <c r="MN94" s="2"/>
      <c r="MO94" s="2"/>
      <c r="MP94" s="2"/>
      <c r="MQ94" s="2"/>
      <c r="MR94" s="2"/>
      <c r="MS94" s="2"/>
      <c r="MT94" s="2"/>
      <c r="MU94" s="2"/>
      <c r="MV94" s="2"/>
      <c r="MW94" s="2"/>
      <c r="MX94" s="2"/>
      <c r="MY94" s="2"/>
      <c r="MZ94" s="2"/>
      <c r="NA94" s="2"/>
      <c r="NB94" s="2"/>
      <c r="NC94" s="2"/>
      <c r="ND94" s="2"/>
      <c r="NE94" s="2"/>
      <c r="NF94" s="2"/>
      <c r="NG94" s="2"/>
      <c r="NH94" s="2"/>
      <c r="NI94" s="2"/>
      <c r="NJ94" s="2"/>
      <c r="NK94" s="2"/>
      <c r="NL94" s="2"/>
      <c r="NM94" s="2"/>
      <c r="NN94" s="2"/>
      <c r="NO94" s="2"/>
      <c r="NP94" s="2"/>
      <c r="NQ94" s="2"/>
      <c r="NR94" s="2"/>
      <c r="NS94" s="2"/>
      <c r="NT94" s="2"/>
      <c r="NU94" s="2"/>
      <c r="NV94" s="2"/>
      <c r="NW94" s="2"/>
      <c r="NX94" s="2"/>
      <c r="NY94" s="2"/>
      <c r="NZ94" s="2"/>
      <c r="OA94" s="2"/>
      <c r="OB94" s="2"/>
      <c r="OC94" s="2"/>
      <c r="OD94" s="2"/>
      <c r="OE94" s="2"/>
      <c r="OF94" s="2"/>
      <c r="OG94" s="2"/>
      <c r="OH94" s="2"/>
      <c r="OI94" s="2"/>
      <c r="OJ94" s="2"/>
      <c r="OK94" s="2"/>
      <c r="OL94" s="2"/>
      <c r="OM94" s="2"/>
      <c r="ON94" s="2"/>
      <c r="OO94" s="2"/>
      <c r="OP94" s="2"/>
      <c r="OQ94" s="2"/>
      <c r="OR94" s="2"/>
      <c r="OS94" s="2"/>
      <c r="OT94" s="2"/>
      <c r="OU94" s="2"/>
      <c r="OV94" s="2"/>
      <c r="OW94" s="2"/>
      <c r="OX94" s="2"/>
      <c r="OY94" s="2"/>
      <c r="OZ94" s="2"/>
      <c r="PA94" s="2"/>
      <c r="PB94" s="2"/>
      <c r="PC94" s="2"/>
      <c r="PD94" s="2"/>
      <c r="PE94" s="2"/>
      <c r="PF94" s="2"/>
      <c r="PG94" s="2"/>
      <c r="PH94" s="2"/>
      <c r="PI94" s="2"/>
      <c r="PJ94" s="2"/>
      <c r="PK94" s="2"/>
      <c r="PL94" s="2"/>
      <c r="PM94" s="2"/>
      <c r="PN94" s="2"/>
      <c r="PO94" s="2"/>
      <c r="PP94" s="2"/>
      <c r="PQ94" s="2"/>
      <c r="PR94" s="2"/>
      <c r="PS94" s="2"/>
      <c r="PT94" s="2"/>
      <c r="PU94" s="2"/>
      <c r="PV94" s="2"/>
      <c r="PW94" s="2"/>
      <c r="PX94" s="2"/>
      <c r="PY94" s="2"/>
      <c r="PZ94" s="2"/>
      <c r="QA94" s="2"/>
      <c r="QB94" s="2"/>
      <c r="QC94" s="2"/>
      <c r="QD94" s="2"/>
      <c r="QE94" s="2"/>
      <c r="QF94" s="2"/>
      <c r="QG94" s="2"/>
      <c r="QH94" s="2"/>
      <c r="QI94" s="2"/>
      <c r="QJ94" s="2"/>
      <c r="QK94" s="2"/>
      <c r="QL94" s="2"/>
      <c r="QM94" s="2"/>
      <c r="QN94" s="2"/>
      <c r="QO94" s="2"/>
      <c r="QP94" s="2"/>
      <c r="QQ94" s="2"/>
      <c r="QR94" s="2"/>
      <c r="QS94" s="2"/>
      <c r="QT94" s="2"/>
      <c r="QU94" s="2"/>
      <c r="QV94" s="2"/>
      <c r="QW94" s="2"/>
      <c r="QX94" s="2"/>
      <c r="QY94" s="2"/>
      <c r="QZ94" s="2"/>
      <c r="RA94" s="2"/>
      <c r="RB94" s="2"/>
      <c r="RC94" s="2"/>
      <c r="RD94" s="2"/>
      <c r="RE94" s="2"/>
      <c r="RF94" s="2"/>
      <c r="RG94" s="2"/>
      <c r="RH94" s="2"/>
      <c r="RI94" s="2"/>
      <c r="RJ94" s="2"/>
      <c r="RK94" s="2"/>
      <c r="RL94" s="2"/>
      <c r="RM94" s="2"/>
      <c r="RN94" s="2"/>
      <c r="RO94" s="2"/>
      <c r="RP94" s="2"/>
      <c r="RQ94" s="2"/>
      <c r="RR94" s="2"/>
      <c r="RS94" s="2"/>
      <c r="RT94" s="2"/>
      <c r="RU94" s="2"/>
      <c r="RV94" s="2"/>
      <c r="RW94" s="2"/>
      <c r="RX94" s="2"/>
      <c r="RY94" s="2"/>
      <c r="RZ94" s="2"/>
      <c r="SA94" s="2"/>
      <c r="SB94" s="2"/>
      <c r="SC94" s="2"/>
      <c r="SD94" s="2"/>
      <c r="SE94" s="2"/>
      <c r="SF94" s="2"/>
      <c r="SG94" s="2"/>
      <c r="SH94" s="2"/>
      <c r="SI94" s="2"/>
      <c r="SJ94" s="2"/>
      <c r="SK94" s="2"/>
      <c r="SL94" s="2"/>
      <c r="SM94" s="2"/>
      <c r="SN94" s="2"/>
      <c r="SO94" s="2"/>
      <c r="SP94" s="2"/>
      <c r="SQ94" s="2"/>
      <c r="SR94" s="2"/>
      <c r="SS94" s="2"/>
      <c r="ST94" s="2"/>
      <c r="SU94" s="2"/>
      <c r="SV94" s="2"/>
      <c r="SW94" s="2"/>
      <c r="SX94" s="2"/>
      <c r="SY94" s="2"/>
      <c r="SZ94" s="2"/>
      <c r="TA94" s="2"/>
      <c r="TB94" s="2"/>
      <c r="TC94" s="2"/>
      <c r="TD94" s="2"/>
      <c r="TE94" s="2"/>
      <c r="TF94" s="2"/>
      <c r="TG94" s="2"/>
      <c r="TH94" s="2"/>
      <c r="TI94" s="2"/>
      <c r="TJ94" s="2"/>
      <c r="TK94" s="2"/>
      <c r="TL94" s="2"/>
      <c r="TM94" s="2"/>
      <c r="TN94" s="2"/>
      <c r="TO94" s="2"/>
      <c r="TP94" s="2"/>
      <c r="TQ94" s="2"/>
      <c r="TR94" s="2"/>
      <c r="TS94" s="2"/>
      <c r="TT94" s="2"/>
      <c r="TU94" s="2"/>
      <c r="TV94" s="2"/>
      <c r="TW94" s="2"/>
      <c r="TX94" s="2"/>
      <c r="TY94" s="2"/>
      <c r="TZ94" s="2"/>
      <c r="UA94" s="2"/>
      <c r="UB94" s="2"/>
      <c r="UC94" s="2"/>
      <c r="UD94" s="2"/>
      <c r="UE94" s="2"/>
      <c r="UF94" s="2"/>
      <c r="UG94" s="2"/>
      <c r="UH94" s="2"/>
      <c r="UI94" s="2"/>
      <c r="UJ94" s="2"/>
      <c r="UK94" s="2"/>
      <c r="UL94" s="2"/>
      <c r="UM94" s="2"/>
      <c r="UN94" s="2"/>
      <c r="UO94" s="2"/>
      <c r="UP94" s="2"/>
      <c r="UQ94" s="2"/>
      <c r="UR94" s="2"/>
      <c r="US94" s="2"/>
      <c r="UT94" s="2"/>
      <c r="UU94" s="2"/>
      <c r="UV94" s="2"/>
      <c r="UW94" s="2"/>
      <c r="UX94" s="2"/>
      <c r="UY94" s="2"/>
      <c r="UZ94" s="2"/>
      <c r="VA94" s="2"/>
      <c r="VB94" s="2"/>
      <c r="VC94" s="2"/>
      <c r="VD94" s="2"/>
      <c r="VE94" s="2"/>
      <c r="VF94" s="2"/>
      <c r="VG94" s="2"/>
      <c r="VH94" s="2"/>
      <c r="VI94" s="2"/>
      <c r="VJ94" s="2"/>
      <c r="VK94" s="2"/>
      <c r="VL94" s="2"/>
      <c r="VM94" s="2"/>
      <c r="VN94" s="2"/>
      <c r="VO94" s="2"/>
      <c r="VP94" s="2"/>
      <c r="VQ94" s="2"/>
      <c r="VR94" s="2"/>
      <c r="VS94" s="2"/>
      <c r="VT94" s="2"/>
      <c r="VU94" s="2"/>
      <c r="VV94" s="2"/>
      <c r="VW94" s="2"/>
      <c r="VX94" s="2"/>
      <c r="VY94" s="2"/>
      <c r="VZ94" s="2"/>
      <c r="WA94" s="2"/>
      <c r="WB94" s="2"/>
      <c r="WC94" s="2"/>
      <c r="WD94" s="2"/>
      <c r="WE94" s="2"/>
      <c r="WF94" s="2"/>
      <c r="WG94" s="2"/>
      <c r="WH94" s="2"/>
      <c r="WI94" s="2"/>
      <c r="WJ94" s="2"/>
      <c r="WK94" s="2"/>
      <c r="WL94" s="2"/>
      <c r="WM94" s="2"/>
      <c r="WN94" s="2"/>
      <c r="WO94" s="2"/>
      <c r="WP94" s="2"/>
      <c r="WQ94" s="2"/>
      <c r="WR94" s="2"/>
      <c r="WS94" s="2"/>
      <c r="WT94" s="2"/>
      <c r="WU94" s="2"/>
      <c r="WV94" s="2"/>
      <c r="WW94" s="2"/>
      <c r="WX94" s="2"/>
      <c r="WY94" s="2"/>
      <c r="WZ94" s="2"/>
      <c r="XA94" s="2"/>
      <c r="XB94" s="2"/>
      <c r="XC94" s="2"/>
      <c r="XD94" s="2"/>
      <c r="XE94" s="2"/>
      <c r="XF94" s="2"/>
      <c r="XG94" s="2"/>
      <c r="XH94" s="2"/>
      <c r="XI94" s="2"/>
      <c r="XJ94" s="2"/>
      <c r="XK94" s="2"/>
      <c r="XL94" s="2"/>
      <c r="XM94" s="2"/>
      <c r="XN94" s="2"/>
      <c r="XO94" s="2"/>
      <c r="XP94" s="2"/>
      <c r="XQ94" s="2"/>
      <c r="XR94" s="2"/>
      <c r="XS94" s="2"/>
      <c r="XT94" s="2"/>
      <c r="XU94" s="2"/>
      <c r="XV94" s="2"/>
      <c r="XW94" s="2"/>
      <c r="XX94" s="2"/>
      <c r="XY94" s="2"/>
      <c r="XZ94" s="2"/>
      <c r="YA94" s="2"/>
      <c r="YB94" s="2"/>
      <c r="YC94" s="2"/>
      <c r="YD94" s="2"/>
      <c r="YE94" s="2"/>
      <c r="YF94" s="2"/>
      <c r="YG94" s="2"/>
      <c r="YH94" s="2"/>
      <c r="YI94" s="2"/>
      <c r="YJ94" s="2"/>
      <c r="YK94" s="2"/>
      <c r="YL94" s="2"/>
      <c r="YM94" s="2"/>
      <c r="YN94" s="2"/>
      <c r="YO94" s="2"/>
      <c r="YP94" s="2"/>
      <c r="YQ94" s="2"/>
      <c r="YR94" s="2"/>
      <c r="YS94" s="2"/>
      <c r="YT94" s="2"/>
      <c r="YU94" s="2"/>
      <c r="YV94" s="2"/>
      <c r="YW94" s="2"/>
      <c r="YX94" s="2"/>
      <c r="YY94" s="2"/>
      <c r="YZ94" s="2"/>
      <c r="ZA94" s="2"/>
      <c r="ZB94" s="2"/>
      <c r="ZC94" s="2"/>
      <c r="ZD94" s="2"/>
      <c r="ZE94" s="2"/>
      <c r="ZF94" s="2"/>
      <c r="ZG94" s="2"/>
      <c r="ZH94" s="2"/>
      <c r="ZI94" s="2"/>
      <c r="ZJ94" s="2"/>
      <c r="ZK94" s="2"/>
      <c r="ZL94" s="2"/>
      <c r="ZM94" s="2"/>
      <c r="ZN94" s="2"/>
      <c r="ZO94" s="2"/>
      <c r="ZP94" s="2"/>
      <c r="ZQ94" s="2"/>
      <c r="ZR94" s="2"/>
      <c r="ZS94" s="2"/>
      <c r="ZT94" s="2"/>
      <c r="ZU94" s="2"/>
      <c r="ZV94" s="2"/>
      <c r="ZW94" s="2"/>
      <c r="ZX94" s="2"/>
      <c r="ZY94" s="2"/>
      <c r="ZZ94" s="2"/>
      <c r="AAA94" s="2"/>
      <c r="AAB94" s="2"/>
      <c r="AAC94" s="2"/>
      <c r="AAD94" s="2"/>
      <c r="AAE94" s="2"/>
      <c r="AAF94" s="2"/>
      <c r="AAG94" s="2"/>
      <c r="AAH94" s="2"/>
      <c r="AAI94" s="2"/>
      <c r="AAJ94" s="2"/>
      <c r="AAK94" s="2"/>
      <c r="AAL94" s="2"/>
      <c r="AAM94" s="2"/>
      <c r="AAN94" s="2"/>
      <c r="AAO94" s="2"/>
      <c r="AAP94" s="2"/>
      <c r="AAQ94" s="2"/>
      <c r="AAR94" s="2"/>
      <c r="AAS94" s="2"/>
      <c r="AAT94" s="2"/>
      <c r="AAU94" s="2"/>
      <c r="AAV94" s="2"/>
      <c r="AAW94" s="2"/>
      <c r="AAX94" s="2"/>
      <c r="AAY94" s="2"/>
      <c r="AAZ94" s="2"/>
      <c r="ABA94" s="2"/>
      <c r="ABB94" s="2"/>
      <c r="ABC94" s="2"/>
      <c r="ABD94" s="2"/>
      <c r="ABE94" s="2"/>
      <c r="ABF94" s="2"/>
      <c r="ABG94" s="2"/>
      <c r="ABH94" s="2"/>
      <c r="ABI94" s="2"/>
      <c r="ABJ94" s="2"/>
      <c r="ABK94" s="2"/>
      <c r="ABL94" s="2"/>
      <c r="ABM94" s="2"/>
      <c r="ABN94" s="2"/>
      <c r="ABO94" s="2"/>
      <c r="ABP94" s="2"/>
      <c r="ABQ94" s="2"/>
      <c r="ABR94" s="2"/>
      <c r="ABS94" s="2"/>
      <c r="ABT94" s="2"/>
      <c r="ABU94" s="2"/>
      <c r="ABV94" s="2"/>
      <c r="ABW94" s="2"/>
      <c r="ABX94" s="2"/>
      <c r="ABY94" s="2"/>
      <c r="ABZ94" s="2"/>
      <c r="ACA94" s="2"/>
      <c r="ACB94" s="2"/>
      <c r="ACC94" s="2"/>
      <c r="ACD94" s="2"/>
      <c r="ACE94" s="2"/>
      <c r="ACF94" s="2"/>
      <c r="ACG94" s="2"/>
      <c r="ACH94" s="2"/>
      <c r="ACI94" s="2"/>
      <c r="ACJ94" s="2"/>
      <c r="ACK94" s="2"/>
      <c r="ACL94" s="2"/>
      <c r="ACM94" s="2"/>
      <c r="ACN94" s="2"/>
      <c r="ACO94" s="2"/>
      <c r="ACP94" s="2"/>
      <c r="ACQ94" s="2"/>
      <c r="ACR94" s="2"/>
      <c r="ACS94" s="2"/>
      <c r="ACT94" s="2"/>
      <c r="ACU94" s="2"/>
      <c r="ACV94" s="2"/>
      <c r="ACW94" s="2"/>
      <c r="ACX94" s="2"/>
      <c r="ACY94" s="2"/>
      <c r="ACZ94" s="2"/>
      <c r="ADA94" s="2"/>
      <c r="ADB94" s="2"/>
      <c r="ADC94" s="2"/>
      <c r="ADD94" s="2"/>
      <c r="ADE94" s="2"/>
      <c r="ADF94" s="2"/>
      <c r="ADG94" s="2"/>
      <c r="ADH94" s="2"/>
      <c r="ADI94" s="2"/>
      <c r="ADJ94" s="2"/>
      <c r="ADK94" s="2"/>
      <c r="ADL94" s="2"/>
      <c r="ADM94" s="2"/>
      <c r="ADN94" s="2"/>
      <c r="ADO94" s="2"/>
      <c r="ADP94" s="2"/>
      <c r="ADQ94" s="2"/>
      <c r="ADR94" s="2"/>
      <c r="ADS94" s="2"/>
      <c r="ADT94" s="2"/>
      <c r="ADU94" s="2"/>
      <c r="ADV94" s="2"/>
      <c r="ADW94" s="2"/>
      <c r="ADX94" s="2"/>
      <c r="ADY94" s="2"/>
      <c r="ADZ94" s="2"/>
      <c r="AEA94" s="2"/>
      <c r="AEB94" s="2"/>
      <c r="AEC94" s="2"/>
      <c r="AED94" s="2"/>
      <c r="AEE94" s="2"/>
      <c r="AEF94" s="2"/>
      <c r="AEG94" s="2"/>
      <c r="AEH94" s="2"/>
      <c r="AEI94" s="2"/>
      <c r="AEJ94" s="2"/>
      <c r="AEK94" s="2"/>
      <c r="AEL94" s="2"/>
      <c r="AEM94" s="2"/>
      <c r="AEN94" s="2"/>
      <c r="AEO94" s="2"/>
      <c r="AEP94" s="2"/>
      <c r="AEQ94" s="2"/>
      <c r="AER94" s="2"/>
      <c r="AES94" s="2"/>
      <c r="AET94" s="2"/>
      <c r="AEU94" s="2"/>
      <c r="AEV94" s="2"/>
      <c r="AEW94" s="2"/>
      <c r="AEX94" s="2"/>
      <c r="AEY94" s="2"/>
      <c r="AEZ94" s="2"/>
      <c r="AFA94" s="2"/>
      <c r="AFB94" s="2"/>
      <c r="AFC94" s="2"/>
      <c r="AFD94" s="2"/>
      <c r="AFE94" s="2"/>
      <c r="AFF94" s="2"/>
      <c r="AFG94" s="2"/>
      <c r="AFH94" s="2"/>
      <c r="AFI94" s="2"/>
      <c r="AFJ94" s="2"/>
      <c r="AFK94" s="2"/>
      <c r="AFL94" s="2"/>
      <c r="AFM94" s="2"/>
      <c r="AFN94" s="2"/>
      <c r="AFO94" s="2"/>
      <c r="AFP94" s="2"/>
      <c r="AFQ94" s="2"/>
      <c r="AFR94" s="2"/>
      <c r="AFS94" s="2"/>
      <c r="AFT94" s="2"/>
      <c r="AFU94" s="2"/>
      <c r="AFV94" s="2"/>
      <c r="AFW94" s="2"/>
      <c r="AFX94" s="2"/>
      <c r="AFY94" s="2"/>
      <c r="AFZ94" s="2"/>
      <c r="AGA94" s="2"/>
      <c r="AGB94" s="2"/>
      <c r="AGC94" s="2"/>
      <c r="AGD94" s="2"/>
      <c r="AGE94" s="2"/>
      <c r="AGF94" s="2"/>
      <c r="AGG94" s="2"/>
      <c r="AGH94" s="2"/>
      <c r="AGI94" s="2"/>
      <c r="AGJ94" s="2"/>
      <c r="AGK94" s="2"/>
      <c r="AGL94" s="2"/>
      <c r="AGM94" s="2"/>
      <c r="AGN94" s="2"/>
      <c r="AGO94" s="2"/>
      <c r="AGP94" s="2"/>
      <c r="AGQ94" s="2"/>
      <c r="AGR94" s="2"/>
      <c r="AGS94" s="2"/>
      <c r="AGT94" s="2"/>
      <c r="AGU94" s="2"/>
      <c r="AGV94" s="2"/>
      <c r="AGW94" s="2"/>
      <c r="AGX94" s="2"/>
      <c r="AGY94" s="2"/>
      <c r="AGZ94" s="2"/>
      <c r="AHA94" s="2"/>
      <c r="AHB94" s="2"/>
      <c r="AHC94" s="2"/>
      <c r="AHD94" s="2"/>
      <c r="AHE94" s="2"/>
      <c r="AHF94" s="2"/>
      <c r="AHG94" s="2"/>
      <c r="AHH94" s="2"/>
      <c r="AHI94" s="2"/>
      <c r="AHJ94" s="2"/>
      <c r="AHK94" s="2"/>
      <c r="AHL94" s="2"/>
      <c r="AHM94" s="2"/>
      <c r="AHN94" s="2"/>
      <c r="AHO94" s="2"/>
      <c r="AHP94" s="2"/>
      <c r="AHQ94" s="2"/>
      <c r="AHR94" s="2"/>
      <c r="AHS94" s="2"/>
      <c r="AHT94" s="2"/>
      <c r="AHU94" s="2"/>
      <c r="AHV94" s="2"/>
      <c r="AHW94" s="2"/>
      <c r="AHX94" s="2"/>
      <c r="AHY94" s="2"/>
      <c r="AHZ94" s="2"/>
      <c r="AIA94" s="2"/>
      <c r="AIB94" s="2"/>
      <c r="AIC94" s="2"/>
      <c r="AID94" s="2"/>
      <c r="AIE94" s="2"/>
      <c r="AIF94" s="2"/>
      <c r="AIG94" s="2"/>
      <c r="AIH94" s="2"/>
      <c r="AII94" s="2"/>
      <c r="AIJ94" s="2"/>
      <c r="AIK94" s="2"/>
      <c r="AIL94" s="2"/>
      <c r="AIM94" s="2"/>
      <c r="AIN94" s="2"/>
      <c r="AIO94" s="2"/>
      <c r="AIP94" s="2"/>
      <c r="AIQ94" s="2"/>
      <c r="AIR94" s="2"/>
      <c r="AIS94" s="2"/>
      <c r="AIT94" s="2"/>
      <c r="AIU94" s="2"/>
      <c r="AIV94" s="2"/>
      <c r="AIW94" s="2"/>
      <c r="AIX94" s="2"/>
      <c r="AIY94" s="2"/>
      <c r="AIZ94" s="2"/>
      <c r="AJA94" s="2"/>
      <c r="AJB94" s="2"/>
      <c r="AJC94" s="2"/>
      <c r="AJD94" s="2"/>
      <c r="AJE94" s="2"/>
      <c r="AJF94" s="2"/>
      <c r="AJG94" s="2"/>
      <c r="AJH94" s="2"/>
      <c r="AJI94" s="2"/>
      <c r="AJJ94" s="2"/>
      <c r="AJK94" s="2"/>
      <c r="AJL94" s="2"/>
      <c r="AJM94" s="2"/>
      <c r="AJN94" s="2"/>
      <c r="AJO94" s="2"/>
      <c r="AJP94" s="2"/>
      <c r="AJQ94" s="2"/>
      <c r="AJR94" s="2"/>
      <c r="AJS94" s="2"/>
      <c r="AJT94" s="2"/>
      <c r="AJU94" s="2"/>
      <c r="AJV94" s="2"/>
      <c r="AJW94" s="2"/>
      <c r="AJX94" s="2"/>
      <c r="AJY94" s="2"/>
      <c r="AJZ94" s="2"/>
      <c r="AKA94" s="2"/>
      <c r="AKB94" s="2"/>
      <c r="AKC94" s="2"/>
      <c r="AKD94" s="2"/>
      <c r="AKE94" s="2"/>
      <c r="AKF94" s="2"/>
      <c r="AKG94" s="2"/>
      <c r="AKH94" s="2"/>
      <c r="AKI94" s="2"/>
      <c r="AKJ94" s="2"/>
      <c r="AKK94" s="2"/>
      <c r="AKL94" s="2"/>
      <c r="AKM94" s="2"/>
      <c r="AKN94" s="2"/>
      <c r="AKO94" s="2"/>
      <c r="AKP94" s="2"/>
      <c r="AKQ94" s="2"/>
      <c r="AKR94" s="2"/>
      <c r="AKS94" s="2"/>
      <c r="AKT94" s="2"/>
      <c r="AKU94" s="2"/>
      <c r="AKV94" s="2"/>
      <c r="AKW94" s="2"/>
      <c r="AKX94" s="2"/>
      <c r="AKY94" s="2"/>
      <c r="AKZ94" s="2"/>
      <c r="ALA94" s="2"/>
      <c r="ALB94" s="2"/>
      <c r="ALC94" s="2"/>
      <c r="ALD94" s="2"/>
      <c r="ALE94" s="2"/>
      <c r="ALF94" s="2"/>
      <c r="ALG94" s="2"/>
      <c r="ALH94" s="2"/>
      <c r="ALI94" s="2"/>
      <c r="ALJ94" s="2"/>
      <c r="ALK94" s="2"/>
      <c r="ALL94" s="2"/>
      <c r="ALM94" s="2"/>
      <c r="ALN94" s="2"/>
      <c r="ALO94" s="2"/>
      <c r="ALP94" s="2"/>
      <c r="ALQ94" s="2"/>
      <c r="ALR94" s="2"/>
      <c r="ALS94" s="2"/>
      <c r="ALT94" s="2"/>
      <c r="ALU94" s="2"/>
      <c r="ALV94" s="2"/>
      <c r="ALW94" s="2"/>
      <c r="ALX94" s="2"/>
      <c r="ALY94" s="2"/>
      <c r="ALZ94" s="2"/>
      <c r="AMA94" s="2"/>
      <c r="AMB94" s="2"/>
      <c r="AMC94" s="2"/>
      <c r="AMD94" s="2"/>
      <c r="AME94" s="2"/>
      <c r="AMF94" s="2"/>
      <c r="AMG94" s="2"/>
      <c r="AMH94" s="2"/>
      <c r="AMI94" s="2"/>
      <c r="AMJ94" s="2"/>
      <c r="AMK94" s="2"/>
      <c r="AML94" s="2"/>
      <c r="AMM94" s="2"/>
      <c r="AMN94" s="2"/>
      <c r="AMO94" s="2"/>
      <c r="AMP94" s="2"/>
      <c r="AMQ94" s="2"/>
      <c r="AMR94" s="2"/>
      <c r="AMS94" s="2"/>
      <c r="AMT94" s="2"/>
      <c r="AMU94" s="2"/>
      <c r="AMV94" s="2"/>
      <c r="AMW94" s="2"/>
      <c r="AMX94" s="2"/>
      <c r="AMY94" s="2"/>
      <c r="AMZ94" s="2"/>
      <c r="ANA94" s="2"/>
      <c r="ANB94" s="2"/>
      <c r="ANC94" s="2"/>
    </row>
    <row r="95" spans="2:1043" s="1" customFormat="1" x14ac:dyDescent="0.25">
      <c r="B95" s="2"/>
      <c r="C95" s="448"/>
      <c r="D95" s="449"/>
      <c r="E95" s="449"/>
      <c r="F95" s="449"/>
      <c r="G95" s="450"/>
      <c r="H95" s="2"/>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c r="MI95" s="2"/>
      <c r="MJ95" s="2"/>
      <c r="MK95" s="2"/>
      <c r="ML95" s="2"/>
      <c r="MM95" s="2"/>
      <c r="MN95" s="2"/>
      <c r="MO95" s="2"/>
      <c r="MP95" s="2"/>
      <c r="MQ95" s="2"/>
      <c r="MR95" s="2"/>
      <c r="MS95" s="2"/>
      <c r="MT95" s="2"/>
      <c r="MU95" s="2"/>
      <c r="MV95" s="2"/>
      <c r="MW95" s="2"/>
      <c r="MX95" s="2"/>
      <c r="MY95" s="2"/>
      <c r="MZ95" s="2"/>
      <c r="NA95" s="2"/>
      <c r="NB95" s="2"/>
      <c r="NC95" s="2"/>
      <c r="ND95" s="2"/>
      <c r="NE95" s="2"/>
      <c r="NF95" s="2"/>
      <c r="NG95" s="2"/>
      <c r="NH95" s="2"/>
      <c r="NI95" s="2"/>
      <c r="NJ95" s="2"/>
      <c r="NK95" s="2"/>
      <c r="NL95" s="2"/>
      <c r="NM95" s="2"/>
      <c r="NN95" s="2"/>
      <c r="NO95" s="2"/>
      <c r="NP95" s="2"/>
      <c r="NQ95" s="2"/>
      <c r="NR95" s="2"/>
      <c r="NS95" s="2"/>
      <c r="NT95" s="2"/>
      <c r="NU95" s="2"/>
      <c r="NV95" s="2"/>
      <c r="NW95" s="2"/>
      <c r="NX95" s="2"/>
      <c r="NY95" s="2"/>
      <c r="NZ95" s="2"/>
      <c r="OA95" s="2"/>
      <c r="OB95" s="2"/>
      <c r="OC95" s="2"/>
      <c r="OD95" s="2"/>
      <c r="OE95" s="2"/>
      <c r="OF95" s="2"/>
      <c r="OG95" s="2"/>
      <c r="OH95" s="2"/>
      <c r="OI95" s="2"/>
      <c r="OJ95" s="2"/>
      <c r="OK95" s="2"/>
      <c r="OL95" s="2"/>
      <c r="OM95" s="2"/>
      <c r="ON95" s="2"/>
      <c r="OO95" s="2"/>
      <c r="OP95" s="2"/>
      <c r="OQ95" s="2"/>
      <c r="OR95" s="2"/>
      <c r="OS95" s="2"/>
      <c r="OT95" s="2"/>
      <c r="OU95" s="2"/>
      <c r="OV95" s="2"/>
      <c r="OW95" s="2"/>
      <c r="OX95" s="2"/>
      <c r="OY95" s="2"/>
      <c r="OZ95" s="2"/>
      <c r="PA95" s="2"/>
      <c r="PB95" s="2"/>
      <c r="PC95" s="2"/>
      <c r="PD95" s="2"/>
      <c r="PE95" s="2"/>
      <c r="PF95" s="2"/>
      <c r="PG95" s="2"/>
      <c r="PH95" s="2"/>
      <c r="PI95" s="2"/>
      <c r="PJ95" s="2"/>
      <c r="PK95" s="2"/>
      <c r="PL95" s="2"/>
      <c r="PM95" s="2"/>
      <c r="PN95" s="2"/>
      <c r="PO95" s="2"/>
      <c r="PP95" s="2"/>
      <c r="PQ95" s="2"/>
      <c r="PR95" s="2"/>
      <c r="PS95" s="2"/>
      <c r="PT95" s="2"/>
      <c r="PU95" s="2"/>
      <c r="PV95" s="2"/>
      <c r="PW95" s="2"/>
      <c r="PX95" s="2"/>
      <c r="PY95" s="2"/>
      <c r="PZ95" s="2"/>
      <c r="QA95" s="2"/>
      <c r="QB95" s="2"/>
      <c r="QC95" s="2"/>
      <c r="QD95" s="2"/>
      <c r="QE95" s="2"/>
      <c r="QF95" s="2"/>
      <c r="QG95" s="2"/>
      <c r="QH95" s="2"/>
      <c r="QI95" s="2"/>
      <c r="QJ95" s="2"/>
      <c r="QK95" s="2"/>
      <c r="QL95" s="2"/>
      <c r="QM95" s="2"/>
      <c r="QN95" s="2"/>
      <c r="QO95" s="2"/>
      <c r="QP95" s="2"/>
      <c r="QQ95" s="2"/>
      <c r="QR95" s="2"/>
      <c r="QS95" s="2"/>
      <c r="QT95" s="2"/>
      <c r="QU95" s="2"/>
      <c r="QV95" s="2"/>
      <c r="QW95" s="2"/>
      <c r="QX95" s="2"/>
      <c r="QY95" s="2"/>
      <c r="QZ95" s="2"/>
      <c r="RA95" s="2"/>
      <c r="RB95" s="2"/>
      <c r="RC95" s="2"/>
      <c r="RD95" s="2"/>
      <c r="RE95" s="2"/>
      <c r="RF95" s="2"/>
      <c r="RG95" s="2"/>
      <c r="RH95" s="2"/>
      <c r="RI95" s="2"/>
      <c r="RJ95" s="2"/>
      <c r="RK95" s="2"/>
      <c r="RL95" s="2"/>
      <c r="RM95" s="2"/>
      <c r="RN95" s="2"/>
      <c r="RO95" s="2"/>
      <c r="RP95" s="2"/>
      <c r="RQ95" s="2"/>
      <c r="RR95" s="2"/>
      <c r="RS95" s="2"/>
      <c r="RT95" s="2"/>
      <c r="RU95" s="2"/>
      <c r="RV95" s="2"/>
      <c r="RW95" s="2"/>
      <c r="RX95" s="2"/>
      <c r="RY95" s="2"/>
      <c r="RZ95" s="2"/>
      <c r="SA95" s="2"/>
      <c r="SB95" s="2"/>
      <c r="SC95" s="2"/>
      <c r="SD95" s="2"/>
      <c r="SE95" s="2"/>
      <c r="SF95" s="2"/>
      <c r="SG95" s="2"/>
      <c r="SH95" s="2"/>
      <c r="SI95" s="2"/>
      <c r="SJ95" s="2"/>
      <c r="SK95" s="2"/>
      <c r="SL95" s="2"/>
      <c r="SM95" s="2"/>
      <c r="SN95" s="2"/>
      <c r="SO95" s="2"/>
      <c r="SP95" s="2"/>
      <c r="SQ95" s="2"/>
      <c r="SR95" s="2"/>
      <c r="SS95" s="2"/>
      <c r="ST95" s="2"/>
      <c r="SU95" s="2"/>
      <c r="SV95" s="2"/>
      <c r="SW95" s="2"/>
      <c r="SX95" s="2"/>
      <c r="SY95" s="2"/>
      <c r="SZ95" s="2"/>
      <c r="TA95" s="2"/>
      <c r="TB95" s="2"/>
      <c r="TC95" s="2"/>
      <c r="TD95" s="2"/>
      <c r="TE95" s="2"/>
      <c r="TF95" s="2"/>
      <c r="TG95" s="2"/>
      <c r="TH95" s="2"/>
      <c r="TI95" s="2"/>
      <c r="TJ95" s="2"/>
      <c r="TK95" s="2"/>
      <c r="TL95" s="2"/>
      <c r="TM95" s="2"/>
      <c r="TN95" s="2"/>
      <c r="TO95" s="2"/>
      <c r="TP95" s="2"/>
      <c r="TQ95" s="2"/>
      <c r="TR95" s="2"/>
      <c r="TS95" s="2"/>
      <c r="TT95" s="2"/>
      <c r="TU95" s="2"/>
      <c r="TV95" s="2"/>
      <c r="TW95" s="2"/>
      <c r="TX95" s="2"/>
      <c r="TY95" s="2"/>
      <c r="TZ95" s="2"/>
      <c r="UA95" s="2"/>
      <c r="UB95" s="2"/>
      <c r="UC95" s="2"/>
      <c r="UD95" s="2"/>
      <c r="UE95" s="2"/>
      <c r="UF95" s="2"/>
      <c r="UG95" s="2"/>
      <c r="UH95" s="2"/>
      <c r="UI95" s="2"/>
      <c r="UJ95" s="2"/>
      <c r="UK95" s="2"/>
      <c r="UL95" s="2"/>
      <c r="UM95" s="2"/>
      <c r="UN95" s="2"/>
      <c r="UO95" s="2"/>
      <c r="UP95" s="2"/>
      <c r="UQ95" s="2"/>
      <c r="UR95" s="2"/>
      <c r="US95" s="2"/>
      <c r="UT95" s="2"/>
      <c r="UU95" s="2"/>
      <c r="UV95" s="2"/>
      <c r="UW95" s="2"/>
      <c r="UX95" s="2"/>
      <c r="UY95" s="2"/>
      <c r="UZ95" s="2"/>
      <c r="VA95" s="2"/>
      <c r="VB95" s="2"/>
      <c r="VC95" s="2"/>
      <c r="VD95" s="2"/>
      <c r="VE95" s="2"/>
      <c r="VF95" s="2"/>
      <c r="VG95" s="2"/>
      <c r="VH95" s="2"/>
      <c r="VI95" s="2"/>
      <c r="VJ95" s="2"/>
      <c r="VK95" s="2"/>
      <c r="VL95" s="2"/>
      <c r="VM95" s="2"/>
      <c r="VN95" s="2"/>
      <c r="VO95" s="2"/>
      <c r="VP95" s="2"/>
      <c r="VQ95" s="2"/>
      <c r="VR95" s="2"/>
      <c r="VS95" s="2"/>
      <c r="VT95" s="2"/>
      <c r="VU95" s="2"/>
      <c r="VV95" s="2"/>
      <c r="VW95" s="2"/>
      <c r="VX95" s="2"/>
      <c r="VY95" s="2"/>
      <c r="VZ95" s="2"/>
      <c r="WA95" s="2"/>
      <c r="WB95" s="2"/>
      <c r="WC95" s="2"/>
      <c r="WD95" s="2"/>
      <c r="WE95" s="2"/>
      <c r="WF95" s="2"/>
      <c r="WG95" s="2"/>
      <c r="WH95" s="2"/>
      <c r="WI95" s="2"/>
      <c r="WJ95" s="2"/>
      <c r="WK95" s="2"/>
      <c r="WL95" s="2"/>
      <c r="WM95" s="2"/>
      <c r="WN95" s="2"/>
      <c r="WO95" s="2"/>
      <c r="WP95" s="2"/>
      <c r="WQ95" s="2"/>
      <c r="WR95" s="2"/>
      <c r="WS95" s="2"/>
      <c r="WT95" s="2"/>
      <c r="WU95" s="2"/>
      <c r="WV95" s="2"/>
      <c r="WW95" s="2"/>
      <c r="WX95" s="2"/>
      <c r="WY95" s="2"/>
      <c r="WZ95" s="2"/>
      <c r="XA95" s="2"/>
      <c r="XB95" s="2"/>
      <c r="XC95" s="2"/>
      <c r="XD95" s="2"/>
      <c r="XE95" s="2"/>
      <c r="XF95" s="2"/>
      <c r="XG95" s="2"/>
      <c r="XH95" s="2"/>
      <c r="XI95" s="2"/>
      <c r="XJ95" s="2"/>
      <c r="XK95" s="2"/>
      <c r="XL95" s="2"/>
      <c r="XM95" s="2"/>
      <c r="XN95" s="2"/>
      <c r="XO95" s="2"/>
      <c r="XP95" s="2"/>
      <c r="XQ95" s="2"/>
      <c r="XR95" s="2"/>
      <c r="XS95" s="2"/>
      <c r="XT95" s="2"/>
      <c r="XU95" s="2"/>
      <c r="XV95" s="2"/>
      <c r="XW95" s="2"/>
      <c r="XX95" s="2"/>
      <c r="XY95" s="2"/>
      <c r="XZ95" s="2"/>
      <c r="YA95" s="2"/>
      <c r="YB95" s="2"/>
      <c r="YC95" s="2"/>
      <c r="YD95" s="2"/>
      <c r="YE95" s="2"/>
      <c r="YF95" s="2"/>
      <c r="YG95" s="2"/>
      <c r="YH95" s="2"/>
      <c r="YI95" s="2"/>
      <c r="YJ95" s="2"/>
      <c r="YK95" s="2"/>
      <c r="YL95" s="2"/>
      <c r="YM95" s="2"/>
      <c r="YN95" s="2"/>
      <c r="YO95" s="2"/>
      <c r="YP95" s="2"/>
      <c r="YQ95" s="2"/>
      <c r="YR95" s="2"/>
      <c r="YS95" s="2"/>
      <c r="YT95" s="2"/>
      <c r="YU95" s="2"/>
      <c r="YV95" s="2"/>
      <c r="YW95" s="2"/>
      <c r="YX95" s="2"/>
      <c r="YY95" s="2"/>
      <c r="YZ95" s="2"/>
      <c r="ZA95" s="2"/>
      <c r="ZB95" s="2"/>
      <c r="ZC95" s="2"/>
      <c r="ZD95" s="2"/>
      <c r="ZE95" s="2"/>
      <c r="ZF95" s="2"/>
      <c r="ZG95" s="2"/>
      <c r="ZH95" s="2"/>
      <c r="ZI95" s="2"/>
      <c r="ZJ95" s="2"/>
      <c r="ZK95" s="2"/>
      <c r="ZL95" s="2"/>
      <c r="ZM95" s="2"/>
      <c r="ZN95" s="2"/>
      <c r="ZO95" s="2"/>
      <c r="ZP95" s="2"/>
      <c r="ZQ95" s="2"/>
      <c r="ZR95" s="2"/>
      <c r="ZS95" s="2"/>
      <c r="ZT95" s="2"/>
      <c r="ZU95" s="2"/>
      <c r="ZV95" s="2"/>
      <c r="ZW95" s="2"/>
      <c r="ZX95" s="2"/>
      <c r="ZY95" s="2"/>
      <c r="ZZ95" s="2"/>
      <c r="AAA95" s="2"/>
      <c r="AAB95" s="2"/>
      <c r="AAC95" s="2"/>
      <c r="AAD95" s="2"/>
      <c r="AAE95" s="2"/>
      <c r="AAF95" s="2"/>
      <c r="AAG95" s="2"/>
      <c r="AAH95" s="2"/>
      <c r="AAI95" s="2"/>
      <c r="AAJ95" s="2"/>
      <c r="AAK95" s="2"/>
      <c r="AAL95" s="2"/>
      <c r="AAM95" s="2"/>
      <c r="AAN95" s="2"/>
      <c r="AAO95" s="2"/>
      <c r="AAP95" s="2"/>
      <c r="AAQ95" s="2"/>
      <c r="AAR95" s="2"/>
      <c r="AAS95" s="2"/>
      <c r="AAT95" s="2"/>
      <c r="AAU95" s="2"/>
      <c r="AAV95" s="2"/>
      <c r="AAW95" s="2"/>
      <c r="AAX95" s="2"/>
      <c r="AAY95" s="2"/>
      <c r="AAZ95" s="2"/>
      <c r="ABA95" s="2"/>
      <c r="ABB95" s="2"/>
      <c r="ABC95" s="2"/>
      <c r="ABD95" s="2"/>
      <c r="ABE95" s="2"/>
      <c r="ABF95" s="2"/>
      <c r="ABG95" s="2"/>
      <c r="ABH95" s="2"/>
      <c r="ABI95" s="2"/>
      <c r="ABJ95" s="2"/>
      <c r="ABK95" s="2"/>
      <c r="ABL95" s="2"/>
      <c r="ABM95" s="2"/>
      <c r="ABN95" s="2"/>
      <c r="ABO95" s="2"/>
      <c r="ABP95" s="2"/>
      <c r="ABQ95" s="2"/>
      <c r="ABR95" s="2"/>
      <c r="ABS95" s="2"/>
      <c r="ABT95" s="2"/>
      <c r="ABU95" s="2"/>
      <c r="ABV95" s="2"/>
      <c r="ABW95" s="2"/>
      <c r="ABX95" s="2"/>
      <c r="ABY95" s="2"/>
      <c r="ABZ95" s="2"/>
      <c r="ACA95" s="2"/>
      <c r="ACB95" s="2"/>
      <c r="ACC95" s="2"/>
      <c r="ACD95" s="2"/>
      <c r="ACE95" s="2"/>
      <c r="ACF95" s="2"/>
      <c r="ACG95" s="2"/>
      <c r="ACH95" s="2"/>
      <c r="ACI95" s="2"/>
      <c r="ACJ95" s="2"/>
      <c r="ACK95" s="2"/>
      <c r="ACL95" s="2"/>
      <c r="ACM95" s="2"/>
      <c r="ACN95" s="2"/>
      <c r="ACO95" s="2"/>
      <c r="ACP95" s="2"/>
      <c r="ACQ95" s="2"/>
      <c r="ACR95" s="2"/>
      <c r="ACS95" s="2"/>
      <c r="ACT95" s="2"/>
      <c r="ACU95" s="2"/>
      <c r="ACV95" s="2"/>
      <c r="ACW95" s="2"/>
      <c r="ACX95" s="2"/>
      <c r="ACY95" s="2"/>
      <c r="ACZ95" s="2"/>
      <c r="ADA95" s="2"/>
      <c r="ADB95" s="2"/>
      <c r="ADC95" s="2"/>
      <c r="ADD95" s="2"/>
      <c r="ADE95" s="2"/>
      <c r="ADF95" s="2"/>
      <c r="ADG95" s="2"/>
      <c r="ADH95" s="2"/>
      <c r="ADI95" s="2"/>
      <c r="ADJ95" s="2"/>
      <c r="ADK95" s="2"/>
      <c r="ADL95" s="2"/>
      <c r="ADM95" s="2"/>
      <c r="ADN95" s="2"/>
      <c r="ADO95" s="2"/>
      <c r="ADP95" s="2"/>
      <c r="ADQ95" s="2"/>
      <c r="ADR95" s="2"/>
      <c r="ADS95" s="2"/>
      <c r="ADT95" s="2"/>
      <c r="ADU95" s="2"/>
      <c r="ADV95" s="2"/>
      <c r="ADW95" s="2"/>
      <c r="ADX95" s="2"/>
      <c r="ADY95" s="2"/>
      <c r="ADZ95" s="2"/>
      <c r="AEA95" s="2"/>
      <c r="AEB95" s="2"/>
      <c r="AEC95" s="2"/>
      <c r="AED95" s="2"/>
      <c r="AEE95" s="2"/>
      <c r="AEF95" s="2"/>
      <c r="AEG95" s="2"/>
      <c r="AEH95" s="2"/>
      <c r="AEI95" s="2"/>
      <c r="AEJ95" s="2"/>
      <c r="AEK95" s="2"/>
      <c r="AEL95" s="2"/>
      <c r="AEM95" s="2"/>
      <c r="AEN95" s="2"/>
      <c r="AEO95" s="2"/>
      <c r="AEP95" s="2"/>
      <c r="AEQ95" s="2"/>
      <c r="AER95" s="2"/>
      <c r="AES95" s="2"/>
      <c r="AET95" s="2"/>
      <c r="AEU95" s="2"/>
      <c r="AEV95" s="2"/>
      <c r="AEW95" s="2"/>
      <c r="AEX95" s="2"/>
      <c r="AEY95" s="2"/>
      <c r="AEZ95" s="2"/>
      <c r="AFA95" s="2"/>
      <c r="AFB95" s="2"/>
      <c r="AFC95" s="2"/>
      <c r="AFD95" s="2"/>
      <c r="AFE95" s="2"/>
      <c r="AFF95" s="2"/>
      <c r="AFG95" s="2"/>
      <c r="AFH95" s="2"/>
      <c r="AFI95" s="2"/>
      <c r="AFJ95" s="2"/>
      <c r="AFK95" s="2"/>
      <c r="AFL95" s="2"/>
      <c r="AFM95" s="2"/>
      <c r="AFN95" s="2"/>
      <c r="AFO95" s="2"/>
      <c r="AFP95" s="2"/>
      <c r="AFQ95" s="2"/>
      <c r="AFR95" s="2"/>
      <c r="AFS95" s="2"/>
      <c r="AFT95" s="2"/>
      <c r="AFU95" s="2"/>
      <c r="AFV95" s="2"/>
      <c r="AFW95" s="2"/>
      <c r="AFX95" s="2"/>
      <c r="AFY95" s="2"/>
      <c r="AFZ95" s="2"/>
      <c r="AGA95" s="2"/>
      <c r="AGB95" s="2"/>
      <c r="AGC95" s="2"/>
      <c r="AGD95" s="2"/>
      <c r="AGE95" s="2"/>
      <c r="AGF95" s="2"/>
      <c r="AGG95" s="2"/>
      <c r="AGH95" s="2"/>
      <c r="AGI95" s="2"/>
      <c r="AGJ95" s="2"/>
      <c r="AGK95" s="2"/>
      <c r="AGL95" s="2"/>
      <c r="AGM95" s="2"/>
      <c r="AGN95" s="2"/>
      <c r="AGO95" s="2"/>
      <c r="AGP95" s="2"/>
      <c r="AGQ95" s="2"/>
      <c r="AGR95" s="2"/>
      <c r="AGS95" s="2"/>
      <c r="AGT95" s="2"/>
      <c r="AGU95" s="2"/>
      <c r="AGV95" s="2"/>
      <c r="AGW95" s="2"/>
      <c r="AGX95" s="2"/>
      <c r="AGY95" s="2"/>
      <c r="AGZ95" s="2"/>
      <c r="AHA95" s="2"/>
      <c r="AHB95" s="2"/>
      <c r="AHC95" s="2"/>
      <c r="AHD95" s="2"/>
      <c r="AHE95" s="2"/>
      <c r="AHF95" s="2"/>
      <c r="AHG95" s="2"/>
      <c r="AHH95" s="2"/>
      <c r="AHI95" s="2"/>
      <c r="AHJ95" s="2"/>
      <c r="AHK95" s="2"/>
      <c r="AHL95" s="2"/>
      <c r="AHM95" s="2"/>
      <c r="AHN95" s="2"/>
      <c r="AHO95" s="2"/>
      <c r="AHP95" s="2"/>
      <c r="AHQ95" s="2"/>
      <c r="AHR95" s="2"/>
      <c r="AHS95" s="2"/>
      <c r="AHT95" s="2"/>
      <c r="AHU95" s="2"/>
      <c r="AHV95" s="2"/>
      <c r="AHW95" s="2"/>
      <c r="AHX95" s="2"/>
      <c r="AHY95" s="2"/>
      <c r="AHZ95" s="2"/>
      <c r="AIA95" s="2"/>
      <c r="AIB95" s="2"/>
      <c r="AIC95" s="2"/>
      <c r="AID95" s="2"/>
      <c r="AIE95" s="2"/>
      <c r="AIF95" s="2"/>
      <c r="AIG95" s="2"/>
      <c r="AIH95" s="2"/>
      <c r="AII95" s="2"/>
      <c r="AIJ95" s="2"/>
      <c r="AIK95" s="2"/>
      <c r="AIL95" s="2"/>
      <c r="AIM95" s="2"/>
      <c r="AIN95" s="2"/>
      <c r="AIO95" s="2"/>
      <c r="AIP95" s="2"/>
      <c r="AIQ95" s="2"/>
      <c r="AIR95" s="2"/>
      <c r="AIS95" s="2"/>
      <c r="AIT95" s="2"/>
      <c r="AIU95" s="2"/>
      <c r="AIV95" s="2"/>
      <c r="AIW95" s="2"/>
      <c r="AIX95" s="2"/>
      <c r="AIY95" s="2"/>
      <c r="AIZ95" s="2"/>
      <c r="AJA95" s="2"/>
      <c r="AJB95" s="2"/>
      <c r="AJC95" s="2"/>
      <c r="AJD95" s="2"/>
      <c r="AJE95" s="2"/>
      <c r="AJF95" s="2"/>
      <c r="AJG95" s="2"/>
      <c r="AJH95" s="2"/>
      <c r="AJI95" s="2"/>
      <c r="AJJ95" s="2"/>
      <c r="AJK95" s="2"/>
      <c r="AJL95" s="2"/>
      <c r="AJM95" s="2"/>
      <c r="AJN95" s="2"/>
      <c r="AJO95" s="2"/>
      <c r="AJP95" s="2"/>
      <c r="AJQ95" s="2"/>
      <c r="AJR95" s="2"/>
      <c r="AJS95" s="2"/>
      <c r="AJT95" s="2"/>
      <c r="AJU95" s="2"/>
      <c r="AJV95" s="2"/>
      <c r="AJW95" s="2"/>
      <c r="AJX95" s="2"/>
      <c r="AJY95" s="2"/>
      <c r="AJZ95" s="2"/>
      <c r="AKA95" s="2"/>
      <c r="AKB95" s="2"/>
      <c r="AKC95" s="2"/>
      <c r="AKD95" s="2"/>
      <c r="AKE95" s="2"/>
      <c r="AKF95" s="2"/>
      <c r="AKG95" s="2"/>
      <c r="AKH95" s="2"/>
      <c r="AKI95" s="2"/>
      <c r="AKJ95" s="2"/>
      <c r="AKK95" s="2"/>
      <c r="AKL95" s="2"/>
      <c r="AKM95" s="2"/>
      <c r="AKN95" s="2"/>
      <c r="AKO95" s="2"/>
      <c r="AKP95" s="2"/>
      <c r="AKQ95" s="2"/>
      <c r="AKR95" s="2"/>
      <c r="AKS95" s="2"/>
      <c r="AKT95" s="2"/>
      <c r="AKU95" s="2"/>
      <c r="AKV95" s="2"/>
      <c r="AKW95" s="2"/>
      <c r="AKX95" s="2"/>
      <c r="AKY95" s="2"/>
      <c r="AKZ95" s="2"/>
      <c r="ALA95" s="2"/>
      <c r="ALB95" s="2"/>
      <c r="ALC95" s="2"/>
      <c r="ALD95" s="2"/>
      <c r="ALE95" s="2"/>
      <c r="ALF95" s="2"/>
      <c r="ALG95" s="2"/>
      <c r="ALH95" s="2"/>
      <c r="ALI95" s="2"/>
      <c r="ALJ95" s="2"/>
      <c r="ALK95" s="2"/>
      <c r="ALL95" s="2"/>
      <c r="ALM95" s="2"/>
      <c r="ALN95" s="2"/>
      <c r="ALO95" s="2"/>
      <c r="ALP95" s="2"/>
      <c r="ALQ95" s="2"/>
      <c r="ALR95" s="2"/>
      <c r="ALS95" s="2"/>
      <c r="ALT95" s="2"/>
      <c r="ALU95" s="2"/>
      <c r="ALV95" s="2"/>
      <c r="ALW95" s="2"/>
      <c r="ALX95" s="2"/>
      <c r="ALY95" s="2"/>
      <c r="ALZ95" s="2"/>
      <c r="AMA95" s="2"/>
      <c r="AMB95" s="2"/>
      <c r="AMC95" s="2"/>
      <c r="AMD95" s="2"/>
      <c r="AME95" s="2"/>
      <c r="AMF95" s="2"/>
      <c r="AMG95" s="2"/>
      <c r="AMH95" s="2"/>
      <c r="AMI95" s="2"/>
      <c r="AMJ95" s="2"/>
      <c r="AMK95" s="2"/>
      <c r="AML95" s="2"/>
      <c r="AMM95" s="2"/>
      <c r="AMN95" s="2"/>
      <c r="AMO95" s="2"/>
      <c r="AMP95" s="2"/>
      <c r="AMQ95" s="2"/>
      <c r="AMR95" s="2"/>
      <c r="AMS95" s="2"/>
      <c r="AMT95" s="2"/>
      <c r="AMU95" s="2"/>
      <c r="AMV95" s="2"/>
      <c r="AMW95" s="2"/>
      <c r="AMX95" s="2"/>
      <c r="AMY95" s="2"/>
      <c r="AMZ95" s="2"/>
      <c r="ANA95" s="2"/>
      <c r="ANB95" s="2"/>
      <c r="ANC95" s="2"/>
    </row>
    <row r="96" spans="2:1043" x14ac:dyDescent="0.25">
      <c r="W96" s="189" t="s">
        <v>582</v>
      </c>
    </row>
    <row r="97" spans="2:1043" x14ac:dyDescent="0.25">
      <c r="W97" s="189"/>
    </row>
    <row r="98" spans="2:1043" x14ac:dyDescent="0.25">
      <c r="W98" s="189"/>
    </row>
    <row r="99" spans="2:1043" x14ac:dyDescent="0.25">
      <c r="W99" s="189"/>
    </row>
    <row r="100" spans="2:1043" x14ac:dyDescent="0.25">
      <c r="W100" s="189"/>
    </row>
    <row r="101" spans="2:1043" x14ac:dyDescent="0.25">
      <c r="W101" s="189"/>
    </row>
    <row r="102" spans="2:1043" x14ac:dyDescent="0.25">
      <c r="W102" s="189"/>
    </row>
    <row r="103" spans="2:1043" x14ac:dyDescent="0.25">
      <c r="W103" s="189"/>
    </row>
    <row r="104" spans="2:1043" x14ac:dyDescent="0.25">
      <c r="W104" s="189"/>
    </row>
    <row r="105" spans="2:1043" x14ac:dyDescent="0.25">
      <c r="W105" s="189"/>
    </row>
    <row r="106" spans="2:1043" x14ac:dyDescent="0.25">
      <c r="W106" s="189"/>
    </row>
    <row r="107" spans="2:1043" x14ac:dyDescent="0.25">
      <c r="W107" s="189"/>
    </row>
    <row r="108" spans="2:1043" s="1" customFormat="1" x14ac:dyDescent="0.25">
      <c r="B108" s="2"/>
      <c r="C108" s="2"/>
      <c r="D108" s="2"/>
      <c r="E108" s="2"/>
      <c r="F108" s="2"/>
      <c r="G108" s="2"/>
      <c r="H108" s="2"/>
      <c r="J108" s="34"/>
      <c r="K108" s="69" t="s">
        <v>353</v>
      </c>
      <c r="L108" s="69" t="s">
        <v>347</v>
      </c>
      <c r="M108" s="67" t="s">
        <v>75</v>
      </c>
      <c r="N108" s="67" t="s">
        <v>182</v>
      </c>
      <c r="O108" s="67" t="s">
        <v>216</v>
      </c>
      <c r="P108" s="67" t="s">
        <v>240</v>
      </c>
      <c r="Q108" s="67" t="s">
        <v>282</v>
      </c>
      <c r="R108" s="67" t="s">
        <v>303</v>
      </c>
      <c r="S108" s="67" t="s">
        <v>313</v>
      </c>
      <c r="T108" s="67" t="s">
        <v>340</v>
      </c>
      <c r="U108" s="34"/>
      <c r="V108" s="34"/>
      <c r="W108" s="67" t="s">
        <v>75</v>
      </c>
      <c r="X108" s="67" t="s">
        <v>182</v>
      </c>
      <c r="Y108" s="67" t="s">
        <v>216</v>
      </c>
      <c r="Z108" s="67" t="s">
        <v>240</v>
      </c>
      <c r="AA108" s="67" t="s">
        <v>282</v>
      </c>
      <c r="AB108" s="67" t="s">
        <v>303</v>
      </c>
      <c r="AC108" s="67" t="s">
        <v>313</v>
      </c>
      <c r="AD108" s="67" t="s">
        <v>340</v>
      </c>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row>
    <row r="109" spans="2:1043" s="1" customFormat="1" x14ac:dyDescent="0.25">
      <c r="B109" s="2"/>
      <c r="C109" s="2"/>
      <c r="D109" s="2"/>
      <c r="E109" s="2"/>
      <c r="F109" s="2"/>
      <c r="G109" s="2"/>
      <c r="H109" s="2"/>
      <c r="J109" s="34"/>
      <c r="K109" s="74" t="s">
        <v>282</v>
      </c>
      <c r="L109" s="75" t="s">
        <v>282</v>
      </c>
      <c r="M109" s="74" t="s">
        <v>89</v>
      </c>
      <c r="N109" s="74" t="s">
        <v>188</v>
      </c>
      <c r="O109" s="51"/>
      <c r="P109" s="51"/>
      <c r="Q109" s="51"/>
      <c r="R109" s="51"/>
      <c r="S109" s="51"/>
      <c r="T109" s="51"/>
      <c r="U109" s="34"/>
      <c r="V109" s="34"/>
      <c r="W109" s="34">
        <f>COUNTIFS($C$30:$C$35,#REF!,$D$30:$D$35,M109)</f>
        <v>0</v>
      </c>
      <c r="X109" s="34">
        <f>COUNTIFS($C$30:$C$35,#REF!,$D$30:$D$35,N109)</f>
        <v>0</v>
      </c>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row>
    <row r="110" spans="2:1043" s="1" customFormat="1" x14ac:dyDescent="0.25">
      <c r="B110" s="2"/>
      <c r="C110" s="382" t="s">
        <v>865</v>
      </c>
      <c r="D110" s="2"/>
      <c r="E110" s="2"/>
      <c r="F110" s="2"/>
      <c r="G110" s="2"/>
      <c r="H110" s="2"/>
      <c r="J110" s="34"/>
      <c r="K110" s="74" t="s">
        <v>303</v>
      </c>
      <c r="L110" s="75" t="s">
        <v>303</v>
      </c>
      <c r="M110" s="74" t="s">
        <v>90</v>
      </c>
      <c r="N110" s="74" t="s">
        <v>189</v>
      </c>
      <c r="O110" s="51"/>
      <c r="P110" s="51"/>
      <c r="Q110" s="51"/>
      <c r="R110" s="51"/>
      <c r="S110" s="51"/>
      <c r="T110" s="51"/>
      <c r="U110" s="34"/>
      <c r="V110" s="34"/>
      <c r="W110" s="34">
        <f>COUNTIFS($C$30:$C$35,#REF!,$D$30:$D$35,M110)</f>
        <v>0</v>
      </c>
      <c r="X110" s="34">
        <f>COUNTIFS($C$30:$C$35,#REF!,$D$30:$D$35,N110)</f>
        <v>0</v>
      </c>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row>
    <row r="111" spans="2:1043" s="1" customFormat="1" x14ac:dyDescent="0.25">
      <c r="B111" s="2"/>
      <c r="C111" s="19"/>
      <c r="D111" s="2"/>
      <c r="E111" s="2"/>
      <c r="F111" s="2"/>
      <c r="G111" s="2"/>
      <c r="H111" s="2"/>
      <c r="J111" s="34"/>
      <c r="K111" s="74" t="s">
        <v>313</v>
      </c>
      <c r="L111" s="75" t="s">
        <v>351</v>
      </c>
      <c r="M111" s="74" t="s">
        <v>93</v>
      </c>
      <c r="N111" s="74" t="s">
        <v>190</v>
      </c>
      <c r="O111" s="51"/>
      <c r="P111" s="51"/>
      <c r="Q111" s="51"/>
      <c r="R111" s="51"/>
      <c r="S111" s="51"/>
      <c r="T111" s="51"/>
      <c r="U111" s="34"/>
      <c r="V111" s="34"/>
      <c r="W111" s="34">
        <f>COUNTIFS($C$30:$C$35,#REF!,$D$30:$D$35,M111)</f>
        <v>0</v>
      </c>
      <c r="X111" s="34">
        <f>COUNTIFS($C$30:$C$35,#REF!,$D$30:$D$35,N111)</f>
        <v>0</v>
      </c>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row>
    <row r="112" spans="2:1043" s="1" customFormat="1" x14ac:dyDescent="0.25">
      <c r="B112" s="2"/>
      <c r="C112" s="19" t="s">
        <v>866</v>
      </c>
      <c r="D112" s="2"/>
      <c r="E112" s="2"/>
      <c r="F112" s="2"/>
      <c r="G112" s="2"/>
      <c r="H112" s="2"/>
      <c r="J112" s="34"/>
      <c r="K112" s="74" t="s">
        <v>340</v>
      </c>
      <c r="L112" s="75" t="s">
        <v>352</v>
      </c>
      <c r="M112" s="74" t="s">
        <v>95</v>
      </c>
      <c r="N112" s="74" t="s">
        <v>191</v>
      </c>
      <c r="O112" s="51"/>
      <c r="P112" s="51"/>
      <c r="Q112" s="51"/>
      <c r="R112" s="51"/>
      <c r="S112" s="51"/>
      <c r="T112" s="51"/>
      <c r="U112" s="34"/>
      <c r="V112" s="34"/>
      <c r="W112" s="34">
        <f>COUNTIFS($C$30:$C$35,#REF!,$D$30:$D$35,M112)</f>
        <v>0</v>
      </c>
      <c r="X112" s="34">
        <f>COUNTIFS($C$30:$C$35,#REF!,$D$30:$D$35,N112)</f>
        <v>0</v>
      </c>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row>
    <row r="113" spans="2:1043" s="1" customFormat="1" ht="15" customHeight="1" x14ac:dyDescent="0.25">
      <c r="B113" s="2"/>
      <c r="C113" s="19" t="s">
        <v>867</v>
      </c>
      <c r="D113" s="2"/>
      <c r="E113" s="2"/>
      <c r="F113" s="2"/>
      <c r="G113" s="2"/>
      <c r="H113" s="2"/>
      <c r="J113" s="34"/>
      <c r="K113" s="51"/>
      <c r="L113" s="51"/>
      <c r="M113" s="74" t="s">
        <v>345</v>
      </c>
      <c r="N113" s="74" t="s">
        <v>192</v>
      </c>
      <c r="O113" s="51"/>
      <c r="P113" s="51"/>
      <c r="Q113" s="51"/>
      <c r="R113" s="51"/>
      <c r="S113" s="51"/>
      <c r="T113" s="51"/>
      <c r="U113" s="34"/>
      <c r="V113" s="34"/>
      <c r="W113" s="34">
        <f>COUNTIFS($C$30:$C$35,#REF!,$D$30:$D$35,M113)</f>
        <v>0</v>
      </c>
      <c r="X113" s="34">
        <f>COUNTIFS($C$30:$C$35,#REF!,$D$30:$D$35,N113)</f>
        <v>0</v>
      </c>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row>
    <row r="114" spans="2:1043" s="1" customFormat="1" x14ac:dyDescent="0.25">
      <c r="B114" s="2"/>
      <c r="C114" s="19"/>
      <c r="D114" s="2"/>
      <c r="E114" s="2"/>
      <c r="F114" s="2"/>
      <c r="G114" s="2"/>
      <c r="H114" s="2"/>
      <c r="J114" s="34"/>
      <c r="K114" s="51"/>
      <c r="L114" s="51"/>
      <c r="M114" s="74" t="s">
        <v>98</v>
      </c>
      <c r="N114" s="74" t="s">
        <v>193</v>
      </c>
      <c r="O114" s="51"/>
      <c r="P114" s="51"/>
      <c r="Q114" s="51"/>
      <c r="R114" s="51"/>
      <c r="S114" s="51"/>
      <c r="T114" s="51"/>
      <c r="U114" s="34"/>
      <c r="V114" s="34"/>
      <c r="W114" s="34">
        <f>COUNTIFS($C$30:$C$35,#REF!,$D$30:$D$35,M114)</f>
        <v>0</v>
      </c>
      <c r="X114" s="34">
        <f>COUNTIFS($C$30:$C$35,#REF!,$D$30:$D$35,N114)</f>
        <v>0</v>
      </c>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c r="MJ114" s="2"/>
      <c r="MK114" s="2"/>
      <c r="ML114" s="2"/>
      <c r="MM114" s="2"/>
      <c r="MN114" s="2"/>
      <c r="MO114" s="2"/>
      <c r="MP114" s="2"/>
      <c r="MQ114" s="2"/>
      <c r="MR114" s="2"/>
      <c r="MS114" s="2"/>
      <c r="MT114" s="2"/>
      <c r="MU114" s="2"/>
      <c r="MV114" s="2"/>
      <c r="MW114" s="2"/>
      <c r="MX114" s="2"/>
      <c r="MY114" s="2"/>
      <c r="MZ114" s="2"/>
      <c r="NA114" s="2"/>
      <c r="NB114" s="2"/>
      <c r="NC114" s="2"/>
      <c r="ND114" s="2"/>
      <c r="NE114" s="2"/>
      <c r="NF114" s="2"/>
      <c r="NG114" s="2"/>
      <c r="NH114" s="2"/>
      <c r="NI114" s="2"/>
      <c r="NJ114" s="2"/>
      <c r="NK114" s="2"/>
      <c r="NL114" s="2"/>
      <c r="NM114" s="2"/>
      <c r="NN114" s="2"/>
      <c r="NO114" s="2"/>
      <c r="NP114" s="2"/>
      <c r="NQ114" s="2"/>
      <c r="NR114" s="2"/>
      <c r="NS114" s="2"/>
      <c r="NT114" s="2"/>
      <c r="NU114" s="2"/>
      <c r="NV114" s="2"/>
      <c r="NW114" s="2"/>
      <c r="NX114" s="2"/>
      <c r="NY114" s="2"/>
      <c r="NZ114" s="2"/>
      <c r="OA114" s="2"/>
      <c r="OB114" s="2"/>
      <c r="OC114" s="2"/>
      <c r="OD114" s="2"/>
      <c r="OE114" s="2"/>
      <c r="OF114" s="2"/>
      <c r="OG114" s="2"/>
      <c r="OH114" s="2"/>
      <c r="OI114" s="2"/>
      <c r="OJ114" s="2"/>
      <c r="OK114" s="2"/>
      <c r="OL114" s="2"/>
      <c r="OM114" s="2"/>
      <c r="ON114" s="2"/>
      <c r="OO114" s="2"/>
      <c r="OP114" s="2"/>
      <c r="OQ114" s="2"/>
      <c r="OR114" s="2"/>
      <c r="OS114" s="2"/>
      <c r="OT114" s="2"/>
      <c r="OU114" s="2"/>
      <c r="OV114" s="2"/>
      <c r="OW114" s="2"/>
      <c r="OX114" s="2"/>
      <c r="OY114" s="2"/>
      <c r="OZ114" s="2"/>
      <c r="PA114" s="2"/>
      <c r="PB114" s="2"/>
      <c r="PC114" s="2"/>
      <c r="PD114" s="2"/>
      <c r="PE114" s="2"/>
      <c r="PF114" s="2"/>
      <c r="PG114" s="2"/>
      <c r="PH114" s="2"/>
      <c r="PI114" s="2"/>
      <c r="PJ114" s="2"/>
      <c r="PK114" s="2"/>
      <c r="PL114" s="2"/>
      <c r="PM114" s="2"/>
      <c r="PN114" s="2"/>
      <c r="PO114" s="2"/>
      <c r="PP114" s="2"/>
      <c r="PQ114" s="2"/>
      <c r="PR114" s="2"/>
      <c r="PS114" s="2"/>
      <c r="PT114" s="2"/>
      <c r="PU114" s="2"/>
      <c r="PV114" s="2"/>
      <c r="PW114" s="2"/>
      <c r="PX114" s="2"/>
      <c r="PY114" s="2"/>
      <c r="PZ114" s="2"/>
      <c r="QA114" s="2"/>
      <c r="QB114" s="2"/>
      <c r="QC114" s="2"/>
      <c r="QD114" s="2"/>
      <c r="QE114" s="2"/>
      <c r="QF114" s="2"/>
      <c r="QG114" s="2"/>
      <c r="QH114" s="2"/>
      <c r="QI114" s="2"/>
      <c r="QJ114" s="2"/>
      <c r="QK114" s="2"/>
      <c r="QL114" s="2"/>
      <c r="QM114" s="2"/>
      <c r="QN114" s="2"/>
      <c r="QO114" s="2"/>
      <c r="QP114" s="2"/>
      <c r="QQ114" s="2"/>
      <c r="QR114" s="2"/>
      <c r="QS114" s="2"/>
      <c r="QT114" s="2"/>
      <c r="QU114" s="2"/>
      <c r="QV114" s="2"/>
      <c r="QW114" s="2"/>
      <c r="QX114" s="2"/>
      <c r="QY114" s="2"/>
      <c r="QZ114" s="2"/>
      <c r="RA114" s="2"/>
      <c r="RB114" s="2"/>
      <c r="RC114" s="2"/>
      <c r="RD114" s="2"/>
      <c r="RE114" s="2"/>
      <c r="RF114" s="2"/>
      <c r="RG114" s="2"/>
      <c r="RH114" s="2"/>
      <c r="RI114" s="2"/>
      <c r="RJ114" s="2"/>
      <c r="RK114" s="2"/>
      <c r="RL114" s="2"/>
      <c r="RM114" s="2"/>
      <c r="RN114" s="2"/>
      <c r="RO114" s="2"/>
      <c r="RP114" s="2"/>
      <c r="RQ114" s="2"/>
      <c r="RR114" s="2"/>
      <c r="RS114" s="2"/>
      <c r="RT114" s="2"/>
      <c r="RU114" s="2"/>
      <c r="RV114" s="2"/>
      <c r="RW114" s="2"/>
      <c r="RX114" s="2"/>
      <c r="RY114" s="2"/>
      <c r="RZ114" s="2"/>
      <c r="SA114" s="2"/>
      <c r="SB114" s="2"/>
      <c r="SC114" s="2"/>
      <c r="SD114" s="2"/>
      <c r="SE114" s="2"/>
      <c r="SF114" s="2"/>
      <c r="SG114" s="2"/>
      <c r="SH114" s="2"/>
      <c r="SI114" s="2"/>
      <c r="SJ114" s="2"/>
      <c r="SK114" s="2"/>
      <c r="SL114" s="2"/>
      <c r="SM114" s="2"/>
      <c r="SN114" s="2"/>
      <c r="SO114" s="2"/>
      <c r="SP114" s="2"/>
      <c r="SQ114" s="2"/>
      <c r="SR114" s="2"/>
      <c r="SS114" s="2"/>
      <c r="ST114" s="2"/>
      <c r="SU114" s="2"/>
      <c r="SV114" s="2"/>
      <c r="SW114" s="2"/>
      <c r="SX114" s="2"/>
      <c r="SY114" s="2"/>
      <c r="SZ114" s="2"/>
      <c r="TA114" s="2"/>
      <c r="TB114" s="2"/>
      <c r="TC114" s="2"/>
      <c r="TD114" s="2"/>
      <c r="TE114" s="2"/>
      <c r="TF114" s="2"/>
      <c r="TG114" s="2"/>
      <c r="TH114" s="2"/>
      <c r="TI114" s="2"/>
      <c r="TJ114" s="2"/>
      <c r="TK114" s="2"/>
      <c r="TL114" s="2"/>
      <c r="TM114" s="2"/>
      <c r="TN114" s="2"/>
      <c r="TO114" s="2"/>
      <c r="TP114" s="2"/>
      <c r="TQ114" s="2"/>
      <c r="TR114" s="2"/>
      <c r="TS114" s="2"/>
      <c r="TT114" s="2"/>
      <c r="TU114" s="2"/>
      <c r="TV114" s="2"/>
      <c r="TW114" s="2"/>
      <c r="TX114" s="2"/>
      <c r="TY114" s="2"/>
      <c r="TZ114" s="2"/>
      <c r="UA114" s="2"/>
      <c r="UB114" s="2"/>
      <c r="UC114" s="2"/>
      <c r="UD114" s="2"/>
      <c r="UE114" s="2"/>
      <c r="UF114" s="2"/>
      <c r="UG114" s="2"/>
      <c r="UH114" s="2"/>
      <c r="UI114" s="2"/>
      <c r="UJ114" s="2"/>
      <c r="UK114" s="2"/>
      <c r="UL114" s="2"/>
      <c r="UM114" s="2"/>
      <c r="UN114" s="2"/>
      <c r="UO114" s="2"/>
      <c r="UP114" s="2"/>
      <c r="UQ114" s="2"/>
      <c r="UR114" s="2"/>
      <c r="US114" s="2"/>
      <c r="UT114" s="2"/>
      <c r="UU114" s="2"/>
      <c r="UV114" s="2"/>
      <c r="UW114" s="2"/>
      <c r="UX114" s="2"/>
      <c r="UY114" s="2"/>
      <c r="UZ114" s="2"/>
      <c r="VA114" s="2"/>
      <c r="VB114" s="2"/>
      <c r="VC114" s="2"/>
      <c r="VD114" s="2"/>
      <c r="VE114" s="2"/>
      <c r="VF114" s="2"/>
      <c r="VG114" s="2"/>
      <c r="VH114" s="2"/>
      <c r="VI114" s="2"/>
      <c r="VJ114" s="2"/>
      <c r="VK114" s="2"/>
      <c r="VL114" s="2"/>
      <c r="VM114" s="2"/>
      <c r="VN114" s="2"/>
      <c r="VO114" s="2"/>
      <c r="VP114" s="2"/>
      <c r="VQ114" s="2"/>
      <c r="VR114" s="2"/>
      <c r="VS114" s="2"/>
      <c r="VT114" s="2"/>
      <c r="VU114" s="2"/>
      <c r="VV114" s="2"/>
      <c r="VW114" s="2"/>
      <c r="VX114" s="2"/>
      <c r="VY114" s="2"/>
      <c r="VZ114" s="2"/>
      <c r="WA114" s="2"/>
      <c r="WB114" s="2"/>
      <c r="WC114" s="2"/>
      <c r="WD114" s="2"/>
      <c r="WE114" s="2"/>
      <c r="WF114" s="2"/>
      <c r="WG114" s="2"/>
      <c r="WH114" s="2"/>
      <c r="WI114" s="2"/>
      <c r="WJ114" s="2"/>
      <c r="WK114" s="2"/>
      <c r="WL114" s="2"/>
      <c r="WM114" s="2"/>
      <c r="WN114" s="2"/>
      <c r="WO114" s="2"/>
      <c r="WP114" s="2"/>
      <c r="WQ114" s="2"/>
      <c r="WR114" s="2"/>
      <c r="WS114" s="2"/>
      <c r="WT114" s="2"/>
      <c r="WU114" s="2"/>
      <c r="WV114" s="2"/>
      <c r="WW114" s="2"/>
      <c r="WX114" s="2"/>
      <c r="WY114" s="2"/>
      <c r="WZ114" s="2"/>
      <c r="XA114" s="2"/>
      <c r="XB114" s="2"/>
      <c r="XC114" s="2"/>
      <c r="XD114" s="2"/>
      <c r="XE114" s="2"/>
      <c r="XF114" s="2"/>
      <c r="XG114" s="2"/>
      <c r="XH114" s="2"/>
      <c r="XI114" s="2"/>
      <c r="XJ114" s="2"/>
      <c r="XK114" s="2"/>
      <c r="XL114" s="2"/>
      <c r="XM114" s="2"/>
      <c r="XN114" s="2"/>
      <c r="XO114" s="2"/>
      <c r="XP114" s="2"/>
      <c r="XQ114" s="2"/>
      <c r="XR114" s="2"/>
      <c r="XS114" s="2"/>
      <c r="XT114" s="2"/>
      <c r="XU114" s="2"/>
      <c r="XV114" s="2"/>
      <c r="XW114" s="2"/>
      <c r="XX114" s="2"/>
      <c r="XY114" s="2"/>
      <c r="XZ114" s="2"/>
      <c r="YA114" s="2"/>
      <c r="YB114" s="2"/>
      <c r="YC114" s="2"/>
      <c r="YD114" s="2"/>
      <c r="YE114" s="2"/>
      <c r="YF114" s="2"/>
      <c r="YG114" s="2"/>
      <c r="YH114" s="2"/>
      <c r="YI114" s="2"/>
      <c r="YJ114" s="2"/>
      <c r="YK114" s="2"/>
      <c r="YL114" s="2"/>
      <c r="YM114" s="2"/>
      <c r="YN114" s="2"/>
      <c r="YO114" s="2"/>
      <c r="YP114" s="2"/>
      <c r="YQ114" s="2"/>
      <c r="YR114" s="2"/>
      <c r="YS114" s="2"/>
      <c r="YT114" s="2"/>
      <c r="YU114" s="2"/>
      <c r="YV114" s="2"/>
      <c r="YW114" s="2"/>
      <c r="YX114" s="2"/>
      <c r="YY114" s="2"/>
      <c r="YZ114" s="2"/>
      <c r="ZA114" s="2"/>
      <c r="ZB114" s="2"/>
      <c r="ZC114" s="2"/>
      <c r="ZD114" s="2"/>
      <c r="ZE114" s="2"/>
      <c r="ZF114" s="2"/>
      <c r="ZG114" s="2"/>
      <c r="ZH114" s="2"/>
      <c r="ZI114" s="2"/>
      <c r="ZJ114" s="2"/>
      <c r="ZK114" s="2"/>
      <c r="ZL114" s="2"/>
      <c r="ZM114" s="2"/>
      <c r="ZN114" s="2"/>
      <c r="ZO114" s="2"/>
      <c r="ZP114" s="2"/>
      <c r="ZQ114" s="2"/>
      <c r="ZR114" s="2"/>
      <c r="ZS114" s="2"/>
      <c r="ZT114" s="2"/>
      <c r="ZU114" s="2"/>
      <c r="ZV114" s="2"/>
      <c r="ZW114" s="2"/>
      <c r="ZX114" s="2"/>
      <c r="ZY114" s="2"/>
      <c r="ZZ114" s="2"/>
      <c r="AAA114" s="2"/>
      <c r="AAB114" s="2"/>
      <c r="AAC114" s="2"/>
      <c r="AAD114" s="2"/>
      <c r="AAE114" s="2"/>
      <c r="AAF114" s="2"/>
      <c r="AAG114" s="2"/>
      <c r="AAH114" s="2"/>
      <c r="AAI114" s="2"/>
      <c r="AAJ114" s="2"/>
      <c r="AAK114" s="2"/>
      <c r="AAL114" s="2"/>
      <c r="AAM114" s="2"/>
      <c r="AAN114" s="2"/>
      <c r="AAO114" s="2"/>
      <c r="AAP114" s="2"/>
      <c r="AAQ114" s="2"/>
      <c r="AAR114" s="2"/>
      <c r="AAS114" s="2"/>
      <c r="AAT114" s="2"/>
      <c r="AAU114" s="2"/>
      <c r="AAV114" s="2"/>
      <c r="AAW114" s="2"/>
      <c r="AAX114" s="2"/>
      <c r="AAY114" s="2"/>
      <c r="AAZ114" s="2"/>
      <c r="ABA114" s="2"/>
      <c r="ABB114" s="2"/>
      <c r="ABC114" s="2"/>
      <c r="ABD114" s="2"/>
      <c r="ABE114" s="2"/>
      <c r="ABF114" s="2"/>
      <c r="ABG114" s="2"/>
      <c r="ABH114" s="2"/>
      <c r="ABI114" s="2"/>
      <c r="ABJ114" s="2"/>
      <c r="ABK114" s="2"/>
      <c r="ABL114" s="2"/>
      <c r="ABM114" s="2"/>
      <c r="ABN114" s="2"/>
      <c r="ABO114" s="2"/>
      <c r="ABP114" s="2"/>
      <c r="ABQ114" s="2"/>
      <c r="ABR114" s="2"/>
      <c r="ABS114" s="2"/>
      <c r="ABT114" s="2"/>
      <c r="ABU114" s="2"/>
      <c r="ABV114" s="2"/>
      <c r="ABW114" s="2"/>
      <c r="ABX114" s="2"/>
      <c r="ABY114" s="2"/>
      <c r="ABZ114" s="2"/>
      <c r="ACA114" s="2"/>
      <c r="ACB114" s="2"/>
      <c r="ACC114" s="2"/>
      <c r="ACD114" s="2"/>
      <c r="ACE114" s="2"/>
      <c r="ACF114" s="2"/>
      <c r="ACG114" s="2"/>
      <c r="ACH114" s="2"/>
      <c r="ACI114" s="2"/>
      <c r="ACJ114" s="2"/>
      <c r="ACK114" s="2"/>
      <c r="ACL114" s="2"/>
      <c r="ACM114" s="2"/>
      <c r="ACN114" s="2"/>
      <c r="ACO114" s="2"/>
      <c r="ACP114" s="2"/>
      <c r="ACQ114" s="2"/>
      <c r="ACR114" s="2"/>
      <c r="ACS114" s="2"/>
      <c r="ACT114" s="2"/>
      <c r="ACU114" s="2"/>
      <c r="ACV114" s="2"/>
      <c r="ACW114" s="2"/>
      <c r="ACX114" s="2"/>
      <c r="ACY114" s="2"/>
      <c r="ACZ114" s="2"/>
      <c r="ADA114" s="2"/>
      <c r="ADB114" s="2"/>
      <c r="ADC114" s="2"/>
      <c r="ADD114" s="2"/>
      <c r="ADE114" s="2"/>
      <c r="ADF114" s="2"/>
      <c r="ADG114" s="2"/>
      <c r="ADH114" s="2"/>
      <c r="ADI114" s="2"/>
      <c r="ADJ114" s="2"/>
      <c r="ADK114" s="2"/>
      <c r="ADL114" s="2"/>
      <c r="ADM114" s="2"/>
      <c r="ADN114" s="2"/>
      <c r="ADO114" s="2"/>
      <c r="ADP114" s="2"/>
      <c r="ADQ114" s="2"/>
      <c r="ADR114" s="2"/>
      <c r="ADS114" s="2"/>
      <c r="ADT114" s="2"/>
      <c r="ADU114" s="2"/>
      <c r="ADV114" s="2"/>
      <c r="ADW114" s="2"/>
      <c r="ADX114" s="2"/>
      <c r="ADY114" s="2"/>
      <c r="ADZ114" s="2"/>
      <c r="AEA114" s="2"/>
      <c r="AEB114" s="2"/>
      <c r="AEC114" s="2"/>
      <c r="AED114" s="2"/>
      <c r="AEE114" s="2"/>
      <c r="AEF114" s="2"/>
      <c r="AEG114" s="2"/>
      <c r="AEH114" s="2"/>
      <c r="AEI114" s="2"/>
      <c r="AEJ114" s="2"/>
      <c r="AEK114" s="2"/>
      <c r="AEL114" s="2"/>
      <c r="AEM114" s="2"/>
      <c r="AEN114" s="2"/>
      <c r="AEO114" s="2"/>
      <c r="AEP114" s="2"/>
      <c r="AEQ114" s="2"/>
      <c r="AER114" s="2"/>
      <c r="AES114" s="2"/>
      <c r="AET114" s="2"/>
      <c r="AEU114" s="2"/>
      <c r="AEV114" s="2"/>
      <c r="AEW114" s="2"/>
      <c r="AEX114" s="2"/>
      <c r="AEY114" s="2"/>
      <c r="AEZ114" s="2"/>
      <c r="AFA114" s="2"/>
      <c r="AFB114" s="2"/>
      <c r="AFC114" s="2"/>
      <c r="AFD114" s="2"/>
      <c r="AFE114" s="2"/>
      <c r="AFF114" s="2"/>
      <c r="AFG114" s="2"/>
      <c r="AFH114" s="2"/>
      <c r="AFI114" s="2"/>
      <c r="AFJ114" s="2"/>
      <c r="AFK114" s="2"/>
      <c r="AFL114" s="2"/>
      <c r="AFM114" s="2"/>
      <c r="AFN114" s="2"/>
      <c r="AFO114" s="2"/>
      <c r="AFP114" s="2"/>
      <c r="AFQ114" s="2"/>
      <c r="AFR114" s="2"/>
      <c r="AFS114" s="2"/>
      <c r="AFT114" s="2"/>
      <c r="AFU114" s="2"/>
      <c r="AFV114" s="2"/>
      <c r="AFW114" s="2"/>
      <c r="AFX114" s="2"/>
      <c r="AFY114" s="2"/>
      <c r="AFZ114" s="2"/>
      <c r="AGA114" s="2"/>
      <c r="AGB114" s="2"/>
      <c r="AGC114" s="2"/>
      <c r="AGD114" s="2"/>
      <c r="AGE114" s="2"/>
      <c r="AGF114" s="2"/>
      <c r="AGG114" s="2"/>
      <c r="AGH114" s="2"/>
      <c r="AGI114" s="2"/>
      <c r="AGJ114" s="2"/>
      <c r="AGK114" s="2"/>
      <c r="AGL114" s="2"/>
      <c r="AGM114" s="2"/>
      <c r="AGN114" s="2"/>
      <c r="AGO114" s="2"/>
      <c r="AGP114" s="2"/>
      <c r="AGQ114" s="2"/>
      <c r="AGR114" s="2"/>
      <c r="AGS114" s="2"/>
      <c r="AGT114" s="2"/>
      <c r="AGU114" s="2"/>
      <c r="AGV114" s="2"/>
      <c r="AGW114" s="2"/>
      <c r="AGX114" s="2"/>
      <c r="AGY114" s="2"/>
      <c r="AGZ114" s="2"/>
      <c r="AHA114" s="2"/>
      <c r="AHB114" s="2"/>
      <c r="AHC114" s="2"/>
      <c r="AHD114" s="2"/>
      <c r="AHE114" s="2"/>
      <c r="AHF114" s="2"/>
      <c r="AHG114" s="2"/>
      <c r="AHH114" s="2"/>
      <c r="AHI114" s="2"/>
      <c r="AHJ114" s="2"/>
      <c r="AHK114" s="2"/>
      <c r="AHL114" s="2"/>
      <c r="AHM114" s="2"/>
      <c r="AHN114" s="2"/>
      <c r="AHO114" s="2"/>
      <c r="AHP114" s="2"/>
      <c r="AHQ114" s="2"/>
      <c r="AHR114" s="2"/>
      <c r="AHS114" s="2"/>
      <c r="AHT114" s="2"/>
      <c r="AHU114" s="2"/>
      <c r="AHV114" s="2"/>
      <c r="AHW114" s="2"/>
      <c r="AHX114" s="2"/>
      <c r="AHY114" s="2"/>
      <c r="AHZ114" s="2"/>
      <c r="AIA114" s="2"/>
      <c r="AIB114" s="2"/>
      <c r="AIC114" s="2"/>
      <c r="AID114" s="2"/>
      <c r="AIE114" s="2"/>
      <c r="AIF114" s="2"/>
      <c r="AIG114" s="2"/>
      <c r="AIH114" s="2"/>
      <c r="AII114" s="2"/>
      <c r="AIJ114" s="2"/>
      <c r="AIK114" s="2"/>
      <c r="AIL114" s="2"/>
      <c r="AIM114" s="2"/>
      <c r="AIN114" s="2"/>
      <c r="AIO114" s="2"/>
      <c r="AIP114" s="2"/>
      <c r="AIQ114" s="2"/>
      <c r="AIR114" s="2"/>
      <c r="AIS114" s="2"/>
      <c r="AIT114" s="2"/>
      <c r="AIU114" s="2"/>
      <c r="AIV114" s="2"/>
      <c r="AIW114" s="2"/>
      <c r="AIX114" s="2"/>
      <c r="AIY114" s="2"/>
      <c r="AIZ114" s="2"/>
      <c r="AJA114" s="2"/>
      <c r="AJB114" s="2"/>
      <c r="AJC114" s="2"/>
      <c r="AJD114" s="2"/>
      <c r="AJE114" s="2"/>
      <c r="AJF114" s="2"/>
      <c r="AJG114" s="2"/>
      <c r="AJH114" s="2"/>
      <c r="AJI114" s="2"/>
      <c r="AJJ114" s="2"/>
      <c r="AJK114" s="2"/>
      <c r="AJL114" s="2"/>
      <c r="AJM114" s="2"/>
      <c r="AJN114" s="2"/>
      <c r="AJO114" s="2"/>
      <c r="AJP114" s="2"/>
      <c r="AJQ114" s="2"/>
      <c r="AJR114" s="2"/>
      <c r="AJS114" s="2"/>
      <c r="AJT114" s="2"/>
      <c r="AJU114" s="2"/>
      <c r="AJV114" s="2"/>
      <c r="AJW114" s="2"/>
      <c r="AJX114" s="2"/>
      <c r="AJY114" s="2"/>
      <c r="AJZ114" s="2"/>
      <c r="AKA114" s="2"/>
      <c r="AKB114" s="2"/>
      <c r="AKC114" s="2"/>
      <c r="AKD114" s="2"/>
      <c r="AKE114" s="2"/>
      <c r="AKF114" s="2"/>
      <c r="AKG114" s="2"/>
      <c r="AKH114" s="2"/>
      <c r="AKI114" s="2"/>
      <c r="AKJ114" s="2"/>
      <c r="AKK114" s="2"/>
      <c r="AKL114" s="2"/>
      <c r="AKM114" s="2"/>
      <c r="AKN114" s="2"/>
      <c r="AKO114" s="2"/>
      <c r="AKP114" s="2"/>
      <c r="AKQ114" s="2"/>
      <c r="AKR114" s="2"/>
      <c r="AKS114" s="2"/>
      <c r="AKT114" s="2"/>
      <c r="AKU114" s="2"/>
      <c r="AKV114" s="2"/>
      <c r="AKW114" s="2"/>
      <c r="AKX114" s="2"/>
      <c r="AKY114" s="2"/>
      <c r="AKZ114" s="2"/>
      <c r="ALA114" s="2"/>
      <c r="ALB114" s="2"/>
      <c r="ALC114" s="2"/>
      <c r="ALD114" s="2"/>
      <c r="ALE114" s="2"/>
      <c r="ALF114" s="2"/>
      <c r="ALG114" s="2"/>
      <c r="ALH114" s="2"/>
      <c r="ALI114" s="2"/>
      <c r="ALJ114" s="2"/>
      <c r="ALK114" s="2"/>
      <c r="ALL114" s="2"/>
      <c r="ALM114" s="2"/>
      <c r="ALN114" s="2"/>
      <c r="ALO114" s="2"/>
      <c r="ALP114" s="2"/>
      <c r="ALQ114" s="2"/>
      <c r="ALR114" s="2"/>
      <c r="ALS114" s="2"/>
      <c r="ALT114" s="2"/>
      <c r="ALU114" s="2"/>
      <c r="ALV114" s="2"/>
      <c r="ALW114" s="2"/>
      <c r="ALX114" s="2"/>
      <c r="ALY114" s="2"/>
      <c r="ALZ114" s="2"/>
      <c r="AMA114" s="2"/>
      <c r="AMB114" s="2"/>
      <c r="AMC114" s="2"/>
      <c r="AMD114" s="2"/>
      <c r="AME114" s="2"/>
      <c r="AMF114" s="2"/>
      <c r="AMG114" s="2"/>
      <c r="AMH114" s="2"/>
      <c r="AMI114" s="2"/>
      <c r="AMJ114" s="2"/>
      <c r="AMK114" s="2"/>
      <c r="AML114" s="2"/>
      <c r="AMM114" s="2"/>
      <c r="AMN114" s="2"/>
      <c r="AMO114" s="2"/>
      <c r="AMP114" s="2"/>
      <c r="AMQ114" s="2"/>
      <c r="AMR114" s="2"/>
      <c r="AMS114" s="2"/>
      <c r="AMT114" s="2"/>
      <c r="AMU114" s="2"/>
      <c r="AMV114" s="2"/>
      <c r="AMW114" s="2"/>
      <c r="AMX114" s="2"/>
      <c r="AMY114" s="2"/>
      <c r="AMZ114" s="2"/>
      <c r="ANA114" s="2"/>
      <c r="ANB114" s="2"/>
      <c r="ANC114" s="2"/>
    </row>
    <row r="115" spans="2:1043" s="1" customFormat="1" ht="101.45" customHeight="1" x14ac:dyDescent="0.25">
      <c r="B115" s="2"/>
      <c r="C115" s="458" t="s">
        <v>871</v>
      </c>
      <c r="D115" s="458"/>
      <c r="E115" s="458"/>
      <c r="F115" s="458"/>
      <c r="G115" s="2"/>
      <c r="H115" s="2"/>
      <c r="J115" s="34"/>
      <c r="K115" s="51"/>
      <c r="L115" s="51"/>
      <c r="M115" s="74" t="s">
        <v>100</v>
      </c>
      <c r="N115" s="74" t="s">
        <v>194</v>
      </c>
      <c r="O115" s="51"/>
      <c r="P115" s="51"/>
      <c r="Q115" s="51"/>
      <c r="R115" s="51"/>
      <c r="S115" s="51"/>
      <c r="T115" s="51"/>
      <c r="U115" s="34"/>
      <c r="V115" s="34"/>
      <c r="W115" s="34">
        <f>COUNTIFS($C$30:$C$35,#REF!,$D$30:$D$35,M115)</f>
        <v>0</v>
      </c>
      <c r="X115" s="34">
        <f>COUNTIFS($C$30:$C$35,#REF!,$D$30:$D$35,N115)</f>
        <v>0</v>
      </c>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c r="LG115" s="2"/>
      <c r="LH115" s="2"/>
      <c r="LI115" s="2"/>
      <c r="LJ115" s="2"/>
      <c r="LK115" s="2"/>
      <c r="LL115" s="2"/>
      <c r="LM115" s="2"/>
      <c r="LN115" s="2"/>
      <c r="LO115" s="2"/>
      <c r="LP115" s="2"/>
      <c r="LQ115" s="2"/>
      <c r="LR115" s="2"/>
      <c r="LS115" s="2"/>
      <c r="LT115" s="2"/>
      <c r="LU115" s="2"/>
      <c r="LV115" s="2"/>
      <c r="LW115" s="2"/>
      <c r="LX115" s="2"/>
      <c r="LY115" s="2"/>
      <c r="LZ115" s="2"/>
      <c r="MA115" s="2"/>
      <c r="MB115" s="2"/>
      <c r="MC115" s="2"/>
      <c r="MD115" s="2"/>
      <c r="ME115" s="2"/>
      <c r="MF115" s="2"/>
      <c r="MG115" s="2"/>
      <c r="MH115" s="2"/>
      <c r="MI115" s="2"/>
      <c r="MJ115" s="2"/>
      <c r="MK115" s="2"/>
      <c r="ML115" s="2"/>
      <c r="MM115" s="2"/>
      <c r="MN115" s="2"/>
      <c r="MO115" s="2"/>
      <c r="MP115" s="2"/>
      <c r="MQ115" s="2"/>
      <c r="MR115" s="2"/>
      <c r="MS115" s="2"/>
      <c r="MT115" s="2"/>
      <c r="MU115" s="2"/>
      <c r="MV115" s="2"/>
      <c r="MW115" s="2"/>
      <c r="MX115" s="2"/>
      <c r="MY115" s="2"/>
      <c r="MZ115" s="2"/>
      <c r="NA115" s="2"/>
      <c r="NB115" s="2"/>
      <c r="NC115" s="2"/>
      <c r="ND115" s="2"/>
      <c r="NE115" s="2"/>
      <c r="NF115" s="2"/>
      <c r="NG115" s="2"/>
      <c r="NH115" s="2"/>
      <c r="NI115" s="2"/>
      <c r="NJ115" s="2"/>
      <c r="NK115" s="2"/>
      <c r="NL115" s="2"/>
      <c r="NM115" s="2"/>
      <c r="NN115" s="2"/>
      <c r="NO115" s="2"/>
      <c r="NP115" s="2"/>
      <c r="NQ115" s="2"/>
      <c r="NR115" s="2"/>
      <c r="NS115" s="2"/>
      <c r="NT115" s="2"/>
      <c r="NU115" s="2"/>
      <c r="NV115" s="2"/>
      <c r="NW115" s="2"/>
      <c r="NX115" s="2"/>
      <c r="NY115" s="2"/>
      <c r="NZ115" s="2"/>
      <c r="OA115" s="2"/>
      <c r="OB115" s="2"/>
      <c r="OC115" s="2"/>
      <c r="OD115" s="2"/>
      <c r="OE115" s="2"/>
      <c r="OF115" s="2"/>
      <c r="OG115" s="2"/>
      <c r="OH115" s="2"/>
      <c r="OI115" s="2"/>
      <c r="OJ115" s="2"/>
      <c r="OK115" s="2"/>
      <c r="OL115" s="2"/>
      <c r="OM115" s="2"/>
      <c r="ON115" s="2"/>
      <c r="OO115" s="2"/>
      <c r="OP115" s="2"/>
      <c r="OQ115" s="2"/>
      <c r="OR115" s="2"/>
      <c r="OS115" s="2"/>
      <c r="OT115" s="2"/>
      <c r="OU115" s="2"/>
      <c r="OV115" s="2"/>
      <c r="OW115" s="2"/>
      <c r="OX115" s="2"/>
      <c r="OY115" s="2"/>
      <c r="OZ115" s="2"/>
      <c r="PA115" s="2"/>
      <c r="PB115" s="2"/>
      <c r="PC115" s="2"/>
      <c r="PD115" s="2"/>
      <c r="PE115" s="2"/>
      <c r="PF115" s="2"/>
      <c r="PG115" s="2"/>
      <c r="PH115" s="2"/>
      <c r="PI115" s="2"/>
      <c r="PJ115" s="2"/>
      <c r="PK115" s="2"/>
      <c r="PL115" s="2"/>
      <c r="PM115" s="2"/>
      <c r="PN115" s="2"/>
      <c r="PO115" s="2"/>
      <c r="PP115" s="2"/>
      <c r="PQ115" s="2"/>
      <c r="PR115" s="2"/>
      <c r="PS115" s="2"/>
      <c r="PT115" s="2"/>
      <c r="PU115" s="2"/>
      <c r="PV115" s="2"/>
      <c r="PW115" s="2"/>
      <c r="PX115" s="2"/>
      <c r="PY115" s="2"/>
      <c r="PZ115" s="2"/>
      <c r="QA115" s="2"/>
      <c r="QB115" s="2"/>
      <c r="QC115" s="2"/>
      <c r="QD115" s="2"/>
      <c r="QE115" s="2"/>
      <c r="QF115" s="2"/>
      <c r="QG115" s="2"/>
      <c r="QH115" s="2"/>
      <c r="QI115" s="2"/>
      <c r="QJ115" s="2"/>
      <c r="QK115" s="2"/>
      <c r="QL115" s="2"/>
      <c r="QM115" s="2"/>
      <c r="QN115" s="2"/>
      <c r="QO115" s="2"/>
      <c r="QP115" s="2"/>
      <c r="QQ115" s="2"/>
      <c r="QR115" s="2"/>
      <c r="QS115" s="2"/>
      <c r="QT115" s="2"/>
      <c r="QU115" s="2"/>
      <c r="QV115" s="2"/>
      <c r="QW115" s="2"/>
      <c r="QX115" s="2"/>
      <c r="QY115" s="2"/>
      <c r="QZ115" s="2"/>
      <c r="RA115" s="2"/>
      <c r="RB115" s="2"/>
      <c r="RC115" s="2"/>
      <c r="RD115" s="2"/>
      <c r="RE115" s="2"/>
      <c r="RF115" s="2"/>
      <c r="RG115" s="2"/>
      <c r="RH115" s="2"/>
      <c r="RI115" s="2"/>
      <c r="RJ115" s="2"/>
      <c r="RK115" s="2"/>
      <c r="RL115" s="2"/>
      <c r="RM115" s="2"/>
      <c r="RN115" s="2"/>
      <c r="RO115" s="2"/>
      <c r="RP115" s="2"/>
      <c r="RQ115" s="2"/>
      <c r="RR115" s="2"/>
      <c r="RS115" s="2"/>
      <c r="RT115" s="2"/>
      <c r="RU115" s="2"/>
      <c r="RV115" s="2"/>
      <c r="RW115" s="2"/>
      <c r="RX115" s="2"/>
      <c r="RY115" s="2"/>
      <c r="RZ115" s="2"/>
      <c r="SA115" s="2"/>
      <c r="SB115" s="2"/>
      <c r="SC115" s="2"/>
      <c r="SD115" s="2"/>
      <c r="SE115" s="2"/>
      <c r="SF115" s="2"/>
      <c r="SG115" s="2"/>
      <c r="SH115" s="2"/>
      <c r="SI115" s="2"/>
      <c r="SJ115" s="2"/>
      <c r="SK115" s="2"/>
      <c r="SL115" s="2"/>
      <c r="SM115" s="2"/>
      <c r="SN115" s="2"/>
      <c r="SO115" s="2"/>
      <c r="SP115" s="2"/>
      <c r="SQ115" s="2"/>
      <c r="SR115" s="2"/>
      <c r="SS115" s="2"/>
      <c r="ST115" s="2"/>
      <c r="SU115" s="2"/>
      <c r="SV115" s="2"/>
      <c r="SW115" s="2"/>
      <c r="SX115" s="2"/>
      <c r="SY115" s="2"/>
      <c r="SZ115" s="2"/>
      <c r="TA115" s="2"/>
      <c r="TB115" s="2"/>
      <c r="TC115" s="2"/>
      <c r="TD115" s="2"/>
      <c r="TE115" s="2"/>
      <c r="TF115" s="2"/>
      <c r="TG115" s="2"/>
      <c r="TH115" s="2"/>
      <c r="TI115" s="2"/>
      <c r="TJ115" s="2"/>
      <c r="TK115" s="2"/>
      <c r="TL115" s="2"/>
      <c r="TM115" s="2"/>
      <c r="TN115" s="2"/>
      <c r="TO115" s="2"/>
      <c r="TP115" s="2"/>
      <c r="TQ115" s="2"/>
      <c r="TR115" s="2"/>
      <c r="TS115" s="2"/>
      <c r="TT115" s="2"/>
      <c r="TU115" s="2"/>
      <c r="TV115" s="2"/>
      <c r="TW115" s="2"/>
      <c r="TX115" s="2"/>
      <c r="TY115" s="2"/>
      <c r="TZ115" s="2"/>
      <c r="UA115" s="2"/>
      <c r="UB115" s="2"/>
      <c r="UC115" s="2"/>
      <c r="UD115" s="2"/>
      <c r="UE115" s="2"/>
      <c r="UF115" s="2"/>
      <c r="UG115" s="2"/>
      <c r="UH115" s="2"/>
      <c r="UI115" s="2"/>
      <c r="UJ115" s="2"/>
      <c r="UK115" s="2"/>
      <c r="UL115" s="2"/>
      <c r="UM115" s="2"/>
      <c r="UN115" s="2"/>
      <c r="UO115" s="2"/>
      <c r="UP115" s="2"/>
      <c r="UQ115" s="2"/>
      <c r="UR115" s="2"/>
      <c r="US115" s="2"/>
      <c r="UT115" s="2"/>
      <c r="UU115" s="2"/>
      <c r="UV115" s="2"/>
      <c r="UW115" s="2"/>
      <c r="UX115" s="2"/>
      <c r="UY115" s="2"/>
      <c r="UZ115" s="2"/>
      <c r="VA115" s="2"/>
      <c r="VB115" s="2"/>
      <c r="VC115" s="2"/>
      <c r="VD115" s="2"/>
      <c r="VE115" s="2"/>
      <c r="VF115" s="2"/>
      <c r="VG115" s="2"/>
      <c r="VH115" s="2"/>
      <c r="VI115" s="2"/>
      <c r="VJ115" s="2"/>
      <c r="VK115" s="2"/>
      <c r="VL115" s="2"/>
      <c r="VM115" s="2"/>
      <c r="VN115" s="2"/>
      <c r="VO115" s="2"/>
      <c r="VP115" s="2"/>
      <c r="VQ115" s="2"/>
      <c r="VR115" s="2"/>
      <c r="VS115" s="2"/>
      <c r="VT115" s="2"/>
      <c r="VU115" s="2"/>
      <c r="VV115" s="2"/>
      <c r="VW115" s="2"/>
      <c r="VX115" s="2"/>
      <c r="VY115" s="2"/>
      <c r="VZ115" s="2"/>
      <c r="WA115" s="2"/>
      <c r="WB115" s="2"/>
      <c r="WC115" s="2"/>
      <c r="WD115" s="2"/>
      <c r="WE115" s="2"/>
      <c r="WF115" s="2"/>
      <c r="WG115" s="2"/>
      <c r="WH115" s="2"/>
      <c r="WI115" s="2"/>
      <c r="WJ115" s="2"/>
      <c r="WK115" s="2"/>
      <c r="WL115" s="2"/>
      <c r="WM115" s="2"/>
      <c r="WN115" s="2"/>
      <c r="WO115" s="2"/>
      <c r="WP115" s="2"/>
      <c r="WQ115" s="2"/>
      <c r="WR115" s="2"/>
      <c r="WS115" s="2"/>
      <c r="WT115" s="2"/>
      <c r="WU115" s="2"/>
      <c r="WV115" s="2"/>
      <c r="WW115" s="2"/>
      <c r="WX115" s="2"/>
      <c r="WY115" s="2"/>
      <c r="WZ115" s="2"/>
      <c r="XA115" s="2"/>
      <c r="XB115" s="2"/>
      <c r="XC115" s="2"/>
      <c r="XD115" s="2"/>
      <c r="XE115" s="2"/>
      <c r="XF115" s="2"/>
      <c r="XG115" s="2"/>
      <c r="XH115" s="2"/>
      <c r="XI115" s="2"/>
      <c r="XJ115" s="2"/>
      <c r="XK115" s="2"/>
      <c r="XL115" s="2"/>
      <c r="XM115" s="2"/>
      <c r="XN115" s="2"/>
      <c r="XO115" s="2"/>
      <c r="XP115" s="2"/>
      <c r="XQ115" s="2"/>
      <c r="XR115" s="2"/>
      <c r="XS115" s="2"/>
      <c r="XT115" s="2"/>
      <c r="XU115" s="2"/>
      <c r="XV115" s="2"/>
      <c r="XW115" s="2"/>
      <c r="XX115" s="2"/>
      <c r="XY115" s="2"/>
      <c r="XZ115" s="2"/>
      <c r="YA115" s="2"/>
      <c r="YB115" s="2"/>
      <c r="YC115" s="2"/>
      <c r="YD115" s="2"/>
      <c r="YE115" s="2"/>
      <c r="YF115" s="2"/>
      <c r="YG115" s="2"/>
      <c r="YH115" s="2"/>
      <c r="YI115" s="2"/>
      <c r="YJ115" s="2"/>
      <c r="YK115" s="2"/>
      <c r="YL115" s="2"/>
      <c r="YM115" s="2"/>
      <c r="YN115" s="2"/>
      <c r="YO115" s="2"/>
      <c r="YP115" s="2"/>
      <c r="YQ115" s="2"/>
      <c r="YR115" s="2"/>
      <c r="YS115" s="2"/>
      <c r="YT115" s="2"/>
      <c r="YU115" s="2"/>
      <c r="YV115" s="2"/>
      <c r="YW115" s="2"/>
      <c r="YX115" s="2"/>
      <c r="YY115" s="2"/>
      <c r="YZ115" s="2"/>
      <c r="ZA115" s="2"/>
      <c r="ZB115" s="2"/>
      <c r="ZC115" s="2"/>
      <c r="ZD115" s="2"/>
      <c r="ZE115" s="2"/>
      <c r="ZF115" s="2"/>
      <c r="ZG115" s="2"/>
      <c r="ZH115" s="2"/>
      <c r="ZI115" s="2"/>
      <c r="ZJ115" s="2"/>
      <c r="ZK115" s="2"/>
      <c r="ZL115" s="2"/>
      <c r="ZM115" s="2"/>
      <c r="ZN115" s="2"/>
      <c r="ZO115" s="2"/>
      <c r="ZP115" s="2"/>
      <c r="ZQ115" s="2"/>
      <c r="ZR115" s="2"/>
      <c r="ZS115" s="2"/>
      <c r="ZT115" s="2"/>
      <c r="ZU115" s="2"/>
      <c r="ZV115" s="2"/>
      <c r="ZW115" s="2"/>
      <c r="ZX115" s="2"/>
      <c r="ZY115" s="2"/>
      <c r="ZZ115" s="2"/>
      <c r="AAA115" s="2"/>
      <c r="AAB115" s="2"/>
      <c r="AAC115" s="2"/>
      <c r="AAD115" s="2"/>
      <c r="AAE115" s="2"/>
      <c r="AAF115" s="2"/>
      <c r="AAG115" s="2"/>
      <c r="AAH115" s="2"/>
      <c r="AAI115" s="2"/>
      <c r="AAJ115" s="2"/>
      <c r="AAK115" s="2"/>
      <c r="AAL115" s="2"/>
      <c r="AAM115" s="2"/>
      <c r="AAN115" s="2"/>
      <c r="AAO115" s="2"/>
      <c r="AAP115" s="2"/>
      <c r="AAQ115" s="2"/>
      <c r="AAR115" s="2"/>
      <c r="AAS115" s="2"/>
      <c r="AAT115" s="2"/>
      <c r="AAU115" s="2"/>
      <c r="AAV115" s="2"/>
      <c r="AAW115" s="2"/>
      <c r="AAX115" s="2"/>
      <c r="AAY115" s="2"/>
      <c r="AAZ115" s="2"/>
      <c r="ABA115" s="2"/>
      <c r="ABB115" s="2"/>
      <c r="ABC115" s="2"/>
      <c r="ABD115" s="2"/>
      <c r="ABE115" s="2"/>
      <c r="ABF115" s="2"/>
      <c r="ABG115" s="2"/>
      <c r="ABH115" s="2"/>
      <c r="ABI115" s="2"/>
      <c r="ABJ115" s="2"/>
      <c r="ABK115" s="2"/>
      <c r="ABL115" s="2"/>
      <c r="ABM115" s="2"/>
      <c r="ABN115" s="2"/>
      <c r="ABO115" s="2"/>
      <c r="ABP115" s="2"/>
      <c r="ABQ115" s="2"/>
      <c r="ABR115" s="2"/>
      <c r="ABS115" s="2"/>
      <c r="ABT115" s="2"/>
      <c r="ABU115" s="2"/>
      <c r="ABV115" s="2"/>
      <c r="ABW115" s="2"/>
      <c r="ABX115" s="2"/>
      <c r="ABY115" s="2"/>
      <c r="ABZ115" s="2"/>
      <c r="ACA115" s="2"/>
      <c r="ACB115" s="2"/>
      <c r="ACC115" s="2"/>
      <c r="ACD115" s="2"/>
      <c r="ACE115" s="2"/>
      <c r="ACF115" s="2"/>
      <c r="ACG115" s="2"/>
      <c r="ACH115" s="2"/>
      <c r="ACI115" s="2"/>
      <c r="ACJ115" s="2"/>
      <c r="ACK115" s="2"/>
      <c r="ACL115" s="2"/>
      <c r="ACM115" s="2"/>
      <c r="ACN115" s="2"/>
      <c r="ACO115" s="2"/>
      <c r="ACP115" s="2"/>
      <c r="ACQ115" s="2"/>
      <c r="ACR115" s="2"/>
      <c r="ACS115" s="2"/>
      <c r="ACT115" s="2"/>
      <c r="ACU115" s="2"/>
      <c r="ACV115" s="2"/>
      <c r="ACW115" s="2"/>
      <c r="ACX115" s="2"/>
      <c r="ACY115" s="2"/>
      <c r="ACZ115" s="2"/>
      <c r="ADA115" s="2"/>
      <c r="ADB115" s="2"/>
      <c r="ADC115" s="2"/>
      <c r="ADD115" s="2"/>
      <c r="ADE115" s="2"/>
      <c r="ADF115" s="2"/>
      <c r="ADG115" s="2"/>
      <c r="ADH115" s="2"/>
      <c r="ADI115" s="2"/>
      <c r="ADJ115" s="2"/>
      <c r="ADK115" s="2"/>
      <c r="ADL115" s="2"/>
      <c r="ADM115" s="2"/>
      <c r="ADN115" s="2"/>
      <c r="ADO115" s="2"/>
      <c r="ADP115" s="2"/>
      <c r="ADQ115" s="2"/>
      <c r="ADR115" s="2"/>
      <c r="ADS115" s="2"/>
      <c r="ADT115" s="2"/>
      <c r="ADU115" s="2"/>
      <c r="ADV115" s="2"/>
      <c r="ADW115" s="2"/>
      <c r="ADX115" s="2"/>
      <c r="ADY115" s="2"/>
      <c r="ADZ115" s="2"/>
      <c r="AEA115" s="2"/>
      <c r="AEB115" s="2"/>
      <c r="AEC115" s="2"/>
      <c r="AED115" s="2"/>
      <c r="AEE115" s="2"/>
      <c r="AEF115" s="2"/>
      <c r="AEG115" s="2"/>
      <c r="AEH115" s="2"/>
      <c r="AEI115" s="2"/>
      <c r="AEJ115" s="2"/>
      <c r="AEK115" s="2"/>
      <c r="AEL115" s="2"/>
      <c r="AEM115" s="2"/>
      <c r="AEN115" s="2"/>
      <c r="AEO115" s="2"/>
      <c r="AEP115" s="2"/>
      <c r="AEQ115" s="2"/>
      <c r="AER115" s="2"/>
      <c r="AES115" s="2"/>
      <c r="AET115" s="2"/>
      <c r="AEU115" s="2"/>
      <c r="AEV115" s="2"/>
      <c r="AEW115" s="2"/>
      <c r="AEX115" s="2"/>
      <c r="AEY115" s="2"/>
      <c r="AEZ115" s="2"/>
      <c r="AFA115" s="2"/>
      <c r="AFB115" s="2"/>
      <c r="AFC115" s="2"/>
      <c r="AFD115" s="2"/>
      <c r="AFE115" s="2"/>
      <c r="AFF115" s="2"/>
      <c r="AFG115" s="2"/>
      <c r="AFH115" s="2"/>
      <c r="AFI115" s="2"/>
      <c r="AFJ115" s="2"/>
      <c r="AFK115" s="2"/>
      <c r="AFL115" s="2"/>
      <c r="AFM115" s="2"/>
      <c r="AFN115" s="2"/>
      <c r="AFO115" s="2"/>
      <c r="AFP115" s="2"/>
      <c r="AFQ115" s="2"/>
      <c r="AFR115" s="2"/>
      <c r="AFS115" s="2"/>
      <c r="AFT115" s="2"/>
      <c r="AFU115" s="2"/>
      <c r="AFV115" s="2"/>
      <c r="AFW115" s="2"/>
      <c r="AFX115" s="2"/>
      <c r="AFY115" s="2"/>
      <c r="AFZ115" s="2"/>
      <c r="AGA115" s="2"/>
      <c r="AGB115" s="2"/>
      <c r="AGC115" s="2"/>
      <c r="AGD115" s="2"/>
      <c r="AGE115" s="2"/>
      <c r="AGF115" s="2"/>
      <c r="AGG115" s="2"/>
      <c r="AGH115" s="2"/>
      <c r="AGI115" s="2"/>
      <c r="AGJ115" s="2"/>
      <c r="AGK115" s="2"/>
      <c r="AGL115" s="2"/>
      <c r="AGM115" s="2"/>
      <c r="AGN115" s="2"/>
      <c r="AGO115" s="2"/>
      <c r="AGP115" s="2"/>
      <c r="AGQ115" s="2"/>
      <c r="AGR115" s="2"/>
      <c r="AGS115" s="2"/>
      <c r="AGT115" s="2"/>
      <c r="AGU115" s="2"/>
      <c r="AGV115" s="2"/>
      <c r="AGW115" s="2"/>
      <c r="AGX115" s="2"/>
      <c r="AGY115" s="2"/>
      <c r="AGZ115" s="2"/>
      <c r="AHA115" s="2"/>
      <c r="AHB115" s="2"/>
      <c r="AHC115" s="2"/>
      <c r="AHD115" s="2"/>
      <c r="AHE115" s="2"/>
      <c r="AHF115" s="2"/>
      <c r="AHG115" s="2"/>
      <c r="AHH115" s="2"/>
      <c r="AHI115" s="2"/>
      <c r="AHJ115" s="2"/>
      <c r="AHK115" s="2"/>
      <c r="AHL115" s="2"/>
      <c r="AHM115" s="2"/>
      <c r="AHN115" s="2"/>
      <c r="AHO115" s="2"/>
      <c r="AHP115" s="2"/>
      <c r="AHQ115" s="2"/>
      <c r="AHR115" s="2"/>
      <c r="AHS115" s="2"/>
      <c r="AHT115" s="2"/>
      <c r="AHU115" s="2"/>
      <c r="AHV115" s="2"/>
      <c r="AHW115" s="2"/>
      <c r="AHX115" s="2"/>
      <c r="AHY115" s="2"/>
      <c r="AHZ115" s="2"/>
      <c r="AIA115" s="2"/>
      <c r="AIB115" s="2"/>
      <c r="AIC115" s="2"/>
      <c r="AID115" s="2"/>
      <c r="AIE115" s="2"/>
      <c r="AIF115" s="2"/>
      <c r="AIG115" s="2"/>
      <c r="AIH115" s="2"/>
      <c r="AII115" s="2"/>
      <c r="AIJ115" s="2"/>
      <c r="AIK115" s="2"/>
      <c r="AIL115" s="2"/>
      <c r="AIM115" s="2"/>
      <c r="AIN115" s="2"/>
      <c r="AIO115" s="2"/>
      <c r="AIP115" s="2"/>
      <c r="AIQ115" s="2"/>
      <c r="AIR115" s="2"/>
      <c r="AIS115" s="2"/>
      <c r="AIT115" s="2"/>
      <c r="AIU115" s="2"/>
      <c r="AIV115" s="2"/>
      <c r="AIW115" s="2"/>
      <c r="AIX115" s="2"/>
      <c r="AIY115" s="2"/>
      <c r="AIZ115" s="2"/>
      <c r="AJA115" s="2"/>
      <c r="AJB115" s="2"/>
      <c r="AJC115" s="2"/>
      <c r="AJD115" s="2"/>
      <c r="AJE115" s="2"/>
      <c r="AJF115" s="2"/>
      <c r="AJG115" s="2"/>
      <c r="AJH115" s="2"/>
      <c r="AJI115" s="2"/>
      <c r="AJJ115" s="2"/>
      <c r="AJK115" s="2"/>
      <c r="AJL115" s="2"/>
      <c r="AJM115" s="2"/>
      <c r="AJN115" s="2"/>
      <c r="AJO115" s="2"/>
      <c r="AJP115" s="2"/>
      <c r="AJQ115" s="2"/>
      <c r="AJR115" s="2"/>
      <c r="AJS115" s="2"/>
      <c r="AJT115" s="2"/>
      <c r="AJU115" s="2"/>
      <c r="AJV115" s="2"/>
      <c r="AJW115" s="2"/>
      <c r="AJX115" s="2"/>
      <c r="AJY115" s="2"/>
      <c r="AJZ115" s="2"/>
      <c r="AKA115" s="2"/>
      <c r="AKB115" s="2"/>
      <c r="AKC115" s="2"/>
      <c r="AKD115" s="2"/>
      <c r="AKE115" s="2"/>
      <c r="AKF115" s="2"/>
      <c r="AKG115" s="2"/>
      <c r="AKH115" s="2"/>
      <c r="AKI115" s="2"/>
      <c r="AKJ115" s="2"/>
      <c r="AKK115" s="2"/>
      <c r="AKL115" s="2"/>
      <c r="AKM115" s="2"/>
      <c r="AKN115" s="2"/>
      <c r="AKO115" s="2"/>
      <c r="AKP115" s="2"/>
      <c r="AKQ115" s="2"/>
      <c r="AKR115" s="2"/>
      <c r="AKS115" s="2"/>
      <c r="AKT115" s="2"/>
      <c r="AKU115" s="2"/>
      <c r="AKV115" s="2"/>
      <c r="AKW115" s="2"/>
      <c r="AKX115" s="2"/>
      <c r="AKY115" s="2"/>
      <c r="AKZ115" s="2"/>
      <c r="ALA115" s="2"/>
      <c r="ALB115" s="2"/>
      <c r="ALC115" s="2"/>
      <c r="ALD115" s="2"/>
      <c r="ALE115" s="2"/>
      <c r="ALF115" s="2"/>
      <c r="ALG115" s="2"/>
      <c r="ALH115" s="2"/>
      <c r="ALI115" s="2"/>
      <c r="ALJ115" s="2"/>
      <c r="ALK115" s="2"/>
      <c r="ALL115" s="2"/>
      <c r="ALM115" s="2"/>
      <c r="ALN115" s="2"/>
      <c r="ALO115" s="2"/>
      <c r="ALP115" s="2"/>
      <c r="ALQ115" s="2"/>
      <c r="ALR115" s="2"/>
      <c r="ALS115" s="2"/>
      <c r="ALT115" s="2"/>
      <c r="ALU115" s="2"/>
      <c r="ALV115" s="2"/>
      <c r="ALW115" s="2"/>
      <c r="ALX115" s="2"/>
      <c r="ALY115" s="2"/>
      <c r="ALZ115" s="2"/>
      <c r="AMA115" s="2"/>
      <c r="AMB115" s="2"/>
      <c r="AMC115" s="2"/>
      <c r="AMD115" s="2"/>
      <c r="AME115" s="2"/>
      <c r="AMF115" s="2"/>
      <c r="AMG115" s="2"/>
      <c r="AMH115" s="2"/>
      <c r="AMI115" s="2"/>
      <c r="AMJ115" s="2"/>
      <c r="AMK115" s="2"/>
      <c r="AML115" s="2"/>
      <c r="AMM115" s="2"/>
      <c r="AMN115" s="2"/>
      <c r="AMO115" s="2"/>
      <c r="AMP115" s="2"/>
      <c r="AMQ115" s="2"/>
      <c r="AMR115" s="2"/>
      <c r="AMS115" s="2"/>
      <c r="AMT115" s="2"/>
      <c r="AMU115" s="2"/>
      <c r="AMV115" s="2"/>
      <c r="AMW115" s="2"/>
      <c r="AMX115" s="2"/>
      <c r="AMY115" s="2"/>
      <c r="AMZ115" s="2"/>
      <c r="ANA115" s="2"/>
      <c r="ANB115" s="2"/>
      <c r="ANC115" s="2"/>
    </row>
    <row r="116" spans="2:1043" s="1" customFormat="1" x14ac:dyDescent="0.25">
      <c r="B116" s="2"/>
      <c r="C116" s="2"/>
      <c r="D116" s="2"/>
      <c r="E116" s="2"/>
      <c r="F116" s="2"/>
      <c r="G116" s="2"/>
      <c r="H116" s="2"/>
      <c r="J116" s="34"/>
      <c r="K116" s="51"/>
      <c r="L116" s="51"/>
      <c r="M116" s="74" t="s">
        <v>102</v>
      </c>
      <c r="N116" s="74" t="s">
        <v>195</v>
      </c>
      <c r="O116" s="51"/>
      <c r="P116" s="51"/>
      <c r="Q116" s="51"/>
      <c r="R116" s="51"/>
      <c r="S116" s="51"/>
      <c r="T116" s="51"/>
      <c r="U116" s="34"/>
      <c r="V116" s="34"/>
      <c r="W116" s="34">
        <f>COUNTIFS($C$30:$C$35,#REF!,$D$30:$D$35,M116)</f>
        <v>0</v>
      </c>
      <c r="X116" s="34">
        <f>COUNTIFS($C$30:$C$35,#REF!,$D$30:$D$35,N116)</f>
        <v>0</v>
      </c>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c r="IX116" s="2"/>
      <c r="IY116" s="2"/>
      <c r="IZ116" s="2"/>
      <c r="JA116" s="2"/>
      <c r="JB116" s="2"/>
      <c r="JC116" s="2"/>
      <c r="JD116" s="2"/>
      <c r="JE116" s="2"/>
      <c r="JF116" s="2"/>
      <c r="JG116" s="2"/>
      <c r="JH116" s="2"/>
      <c r="JI116" s="2"/>
      <c r="JJ116" s="2"/>
      <c r="JK116" s="2"/>
      <c r="JL116" s="2"/>
      <c r="JM116" s="2"/>
      <c r="JN116" s="2"/>
      <c r="JO116" s="2"/>
      <c r="JP116" s="2"/>
      <c r="JQ116" s="2"/>
      <c r="JR116" s="2"/>
      <c r="JS116" s="2"/>
      <c r="JT116" s="2"/>
      <c r="JU116" s="2"/>
      <c r="JV116" s="2"/>
      <c r="JW116" s="2"/>
      <c r="JX116" s="2"/>
      <c r="JY116" s="2"/>
      <c r="JZ116" s="2"/>
      <c r="KA116" s="2"/>
      <c r="KB116" s="2"/>
      <c r="KC116" s="2"/>
      <c r="KD116" s="2"/>
      <c r="KE116" s="2"/>
      <c r="KF116" s="2"/>
      <c r="KG116" s="2"/>
      <c r="KH116" s="2"/>
      <c r="KI116" s="2"/>
      <c r="KJ116" s="2"/>
      <c r="KK116" s="2"/>
      <c r="KL116" s="2"/>
      <c r="KM116" s="2"/>
      <c r="KN116" s="2"/>
      <c r="KO116" s="2"/>
      <c r="KP116" s="2"/>
      <c r="KQ116" s="2"/>
      <c r="KR116" s="2"/>
      <c r="KS116" s="2"/>
      <c r="KT116" s="2"/>
      <c r="KU116" s="2"/>
      <c r="KV116" s="2"/>
      <c r="KW116" s="2"/>
      <c r="KX116" s="2"/>
      <c r="KY116" s="2"/>
      <c r="KZ116" s="2"/>
      <c r="LA116" s="2"/>
      <c r="LB116" s="2"/>
      <c r="LC116" s="2"/>
      <c r="LD116" s="2"/>
      <c r="LE116" s="2"/>
      <c r="LF116" s="2"/>
      <c r="LG116" s="2"/>
      <c r="LH116" s="2"/>
      <c r="LI116" s="2"/>
      <c r="LJ116" s="2"/>
      <c r="LK116" s="2"/>
      <c r="LL116" s="2"/>
      <c r="LM116" s="2"/>
      <c r="LN116" s="2"/>
      <c r="LO116" s="2"/>
      <c r="LP116" s="2"/>
      <c r="LQ116" s="2"/>
      <c r="LR116" s="2"/>
      <c r="LS116" s="2"/>
      <c r="LT116" s="2"/>
      <c r="LU116" s="2"/>
      <c r="LV116" s="2"/>
      <c r="LW116" s="2"/>
      <c r="LX116" s="2"/>
      <c r="LY116" s="2"/>
      <c r="LZ116" s="2"/>
      <c r="MA116" s="2"/>
      <c r="MB116" s="2"/>
      <c r="MC116" s="2"/>
      <c r="MD116" s="2"/>
      <c r="ME116" s="2"/>
      <c r="MF116" s="2"/>
      <c r="MG116" s="2"/>
      <c r="MH116" s="2"/>
      <c r="MI116" s="2"/>
      <c r="MJ116" s="2"/>
      <c r="MK116" s="2"/>
      <c r="ML116" s="2"/>
      <c r="MM116" s="2"/>
      <c r="MN116" s="2"/>
      <c r="MO116" s="2"/>
      <c r="MP116" s="2"/>
      <c r="MQ116" s="2"/>
      <c r="MR116" s="2"/>
      <c r="MS116" s="2"/>
      <c r="MT116" s="2"/>
      <c r="MU116" s="2"/>
      <c r="MV116" s="2"/>
      <c r="MW116" s="2"/>
      <c r="MX116" s="2"/>
      <c r="MY116" s="2"/>
      <c r="MZ116" s="2"/>
      <c r="NA116" s="2"/>
      <c r="NB116" s="2"/>
      <c r="NC116" s="2"/>
      <c r="ND116" s="2"/>
      <c r="NE116" s="2"/>
      <c r="NF116" s="2"/>
      <c r="NG116" s="2"/>
      <c r="NH116" s="2"/>
      <c r="NI116" s="2"/>
      <c r="NJ116" s="2"/>
      <c r="NK116" s="2"/>
      <c r="NL116" s="2"/>
      <c r="NM116" s="2"/>
      <c r="NN116" s="2"/>
      <c r="NO116" s="2"/>
      <c r="NP116" s="2"/>
      <c r="NQ116" s="2"/>
      <c r="NR116" s="2"/>
      <c r="NS116" s="2"/>
      <c r="NT116" s="2"/>
      <c r="NU116" s="2"/>
      <c r="NV116" s="2"/>
      <c r="NW116" s="2"/>
      <c r="NX116" s="2"/>
      <c r="NY116" s="2"/>
      <c r="NZ116" s="2"/>
      <c r="OA116" s="2"/>
      <c r="OB116" s="2"/>
      <c r="OC116" s="2"/>
      <c r="OD116" s="2"/>
      <c r="OE116" s="2"/>
      <c r="OF116" s="2"/>
      <c r="OG116" s="2"/>
      <c r="OH116" s="2"/>
      <c r="OI116" s="2"/>
      <c r="OJ116" s="2"/>
      <c r="OK116" s="2"/>
      <c r="OL116" s="2"/>
      <c r="OM116" s="2"/>
      <c r="ON116" s="2"/>
      <c r="OO116" s="2"/>
      <c r="OP116" s="2"/>
      <c r="OQ116" s="2"/>
      <c r="OR116" s="2"/>
      <c r="OS116" s="2"/>
      <c r="OT116" s="2"/>
      <c r="OU116" s="2"/>
      <c r="OV116" s="2"/>
      <c r="OW116" s="2"/>
      <c r="OX116" s="2"/>
      <c r="OY116" s="2"/>
      <c r="OZ116" s="2"/>
      <c r="PA116" s="2"/>
      <c r="PB116" s="2"/>
      <c r="PC116" s="2"/>
      <c r="PD116" s="2"/>
      <c r="PE116" s="2"/>
      <c r="PF116" s="2"/>
      <c r="PG116" s="2"/>
      <c r="PH116" s="2"/>
      <c r="PI116" s="2"/>
      <c r="PJ116" s="2"/>
      <c r="PK116" s="2"/>
      <c r="PL116" s="2"/>
      <c r="PM116" s="2"/>
      <c r="PN116" s="2"/>
      <c r="PO116" s="2"/>
      <c r="PP116" s="2"/>
      <c r="PQ116" s="2"/>
      <c r="PR116" s="2"/>
      <c r="PS116" s="2"/>
      <c r="PT116" s="2"/>
      <c r="PU116" s="2"/>
      <c r="PV116" s="2"/>
      <c r="PW116" s="2"/>
      <c r="PX116" s="2"/>
      <c r="PY116" s="2"/>
      <c r="PZ116" s="2"/>
      <c r="QA116" s="2"/>
      <c r="QB116" s="2"/>
      <c r="QC116" s="2"/>
      <c r="QD116" s="2"/>
      <c r="QE116" s="2"/>
      <c r="QF116" s="2"/>
      <c r="QG116" s="2"/>
      <c r="QH116" s="2"/>
      <c r="QI116" s="2"/>
      <c r="QJ116" s="2"/>
      <c r="QK116" s="2"/>
      <c r="QL116" s="2"/>
      <c r="QM116" s="2"/>
      <c r="QN116" s="2"/>
      <c r="QO116" s="2"/>
      <c r="QP116" s="2"/>
      <c r="QQ116" s="2"/>
      <c r="QR116" s="2"/>
      <c r="QS116" s="2"/>
      <c r="QT116" s="2"/>
      <c r="QU116" s="2"/>
      <c r="QV116" s="2"/>
      <c r="QW116" s="2"/>
      <c r="QX116" s="2"/>
      <c r="QY116" s="2"/>
      <c r="QZ116" s="2"/>
      <c r="RA116" s="2"/>
      <c r="RB116" s="2"/>
      <c r="RC116" s="2"/>
      <c r="RD116" s="2"/>
      <c r="RE116" s="2"/>
      <c r="RF116" s="2"/>
      <c r="RG116" s="2"/>
      <c r="RH116" s="2"/>
      <c r="RI116" s="2"/>
      <c r="RJ116" s="2"/>
      <c r="RK116" s="2"/>
      <c r="RL116" s="2"/>
      <c r="RM116" s="2"/>
      <c r="RN116" s="2"/>
      <c r="RO116" s="2"/>
      <c r="RP116" s="2"/>
      <c r="RQ116" s="2"/>
      <c r="RR116" s="2"/>
      <c r="RS116" s="2"/>
      <c r="RT116" s="2"/>
      <c r="RU116" s="2"/>
      <c r="RV116" s="2"/>
      <c r="RW116" s="2"/>
      <c r="RX116" s="2"/>
      <c r="RY116" s="2"/>
      <c r="RZ116" s="2"/>
      <c r="SA116" s="2"/>
      <c r="SB116" s="2"/>
      <c r="SC116" s="2"/>
      <c r="SD116" s="2"/>
      <c r="SE116" s="2"/>
      <c r="SF116" s="2"/>
      <c r="SG116" s="2"/>
      <c r="SH116" s="2"/>
      <c r="SI116" s="2"/>
      <c r="SJ116" s="2"/>
      <c r="SK116" s="2"/>
      <c r="SL116" s="2"/>
      <c r="SM116" s="2"/>
      <c r="SN116" s="2"/>
      <c r="SO116" s="2"/>
      <c r="SP116" s="2"/>
      <c r="SQ116" s="2"/>
      <c r="SR116" s="2"/>
      <c r="SS116" s="2"/>
      <c r="ST116" s="2"/>
      <c r="SU116" s="2"/>
      <c r="SV116" s="2"/>
      <c r="SW116" s="2"/>
      <c r="SX116" s="2"/>
      <c r="SY116" s="2"/>
      <c r="SZ116" s="2"/>
      <c r="TA116" s="2"/>
      <c r="TB116" s="2"/>
      <c r="TC116" s="2"/>
      <c r="TD116" s="2"/>
      <c r="TE116" s="2"/>
      <c r="TF116" s="2"/>
      <c r="TG116" s="2"/>
      <c r="TH116" s="2"/>
      <c r="TI116" s="2"/>
      <c r="TJ116" s="2"/>
      <c r="TK116" s="2"/>
      <c r="TL116" s="2"/>
      <c r="TM116" s="2"/>
      <c r="TN116" s="2"/>
      <c r="TO116" s="2"/>
      <c r="TP116" s="2"/>
      <c r="TQ116" s="2"/>
      <c r="TR116" s="2"/>
      <c r="TS116" s="2"/>
      <c r="TT116" s="2"/>
      <c r="TU116" s="2"/>
      <c r="TV116" s="2"/>
      <c r="TW116" s="2"/>
      <c r="TX116" s="2"/>
      <c r="TY116" s="2"/>
      <c r="TZ116" s="2"/>
      <c r="UA116" s="2"/>
      <c r="UB116" s="2"/>
      <c r="UC116" s="2"/>
      <c r="UD116" s="2"/>
      <c r="UE116" s="2"/>
      <c r="UF116" s="2"/>
      <c r="UG116" s="2"/>
      <c r="UH116" s="2"/>
      <c r="UI116" s="2"/>
      <c r="UJ116" s="2"/>
      <c r="UK116" s="2"/>
      <c r="UL116" s="2"/>
      <c r="UM116" s="2"/>
      <c r="UN116" s="2"/>
      <c r="UO116" s="2"/>
      <c r="UP116" s="2"/>
      <c r="UQ116" s="2"/>
      <c r="UR116" s="2"/>
      <c r="US116" s="2"/>
      <c r="UT116" s="2"/>
      <c r="UU116" s="2"/>
      <c r="UV116" s="2"/>
      <c r="UW116" s="2"/>
      <c r="UX116" s="2"/>
      <c r="UY116" s="2"/>
      <c r="UZ116" s="2"/>
      <c r="VA116" s="2"/>
      <c r="VB116" s="2"/>
      <c r="VC116" s="2"/>
      <c r="VD116" s="2"/>
      <c r="VE116" s="2"/>
      <c r="VF116" s="2"/>
      <c r="VG116" s="2"/>
      <c r="VH116" s="2"/>
      <c r="VI116" s="2"/>
      <c r="VJ116" s="2"/>
      <c r="VK116" s="2"/>
      <c r="VL116" s="2"/>
      <c r="VM116" s="2"/>
      <c r="VN116" s="2"/>
      <c r="VO116" s="2"/>
      <c r="VP116" s="2"/>
      <c r="VQ116" s="2"/>
      <c r="VR116" s="2"/>
      <c r="VS116" s="2"/>
      <c r="VT116" s="2"/>
      <c r="VU116" s="2"/>
      <c r="VV116" s="2"/>
      <c r="VW116" s="2"/>
      <c r="VX116" s="2"/>
      <c r="VY116" s="2"/>
      <c r="VZ116" s="2"/>
      <c r="WA116" s="2"/>
      <c r="WB116" s="2"/>
      <c r="WC116" s="2"/>
      <c r="WD116" s="2"/>
      <c r="WE116" s="2"/>
      <c r="WF116" s="2"/>
      <c r="WG116" s="2"/>
      <c r="WH116" s="2"/>
      <c r="WI116" s="2"/>
      <c r="WJ116" s="2"/>
      <c r="WK116" s="2"/>
      <c r="WL116" s="2"/>
      <c r="WM116" s="2"/>
      <c r="WN116" s="2"/>
      <c r="WO116" s="2"/>
      <c r="WP116" s="2"/>
      <c r="WQ116" s="2"/>
      <c r="WR116" s="2"/>
      <c r="WS116" s="2"/>
      <c r="WT116" s="2"/>
      <c r="WU116" s="2"/>
      <c r="WV116" s="2"/>
      <c r="WW116" s="2"/>
      <c r="WX116" s="2"/>
      <c r="WY116" s="2"/>
      <c r="WZ116" s="2"/>
      <c r="XA116" s="2"/>
      <c r="XB116" s="2"/>
      <c r="XC116" s="2"/>
      <c r="XD116" s="2"/>
      <c r="XE116" s="2"/>
      <c r="XF116" s="2"/>
      <c r="XG116" s="2"/>
      <c r="XH116" s="2"/>
      <c r="XI116" s="2"/>
      <c r="XJ116" s="2"/>
      <c r="XK116" s="2"/>
      <c r="XL116" s="2"/>
      <c r="XM116" s="2"/>
      <c r="XN116" s="2"/>
      <c r="XO116" s="2"/>
      <c r="XP116" s="2"/>
      <c r="XQ116" s="2"/>
      <c r="XR116" s="2"/>
      <c r="XS116" s="2"/>
      <c r="XT116" s="2"/>
      <c r="XU116" s="2"/>
      <c r="XV116" s="2"/>
      <c r="XW116" s="2"/>
      <c r="XX116" s="2"/>
      <c r="XY116" s="2"/>
      <c r="XZ116" s="2"/>
      <c r="YA116" s="2"/>
      <c r="YB116" s="2"/>
      <c r="YC116" s="2"/>
      <c r="YD116" s="2"/>
      <c r="YE116" s="2"/>
      <c r="YF116" s="2"/>
      <c r="YG116" s="2"/>
      <c r="YH116" s="2"/>
      <c r="YI116" s="2"/>
      <c r="YJ116" s="2"/>
      <c r="YK116" s="2"/>
      <c r="YL116" s="2"/>
      <c r="YM116" s="2"/>
      <c r="YN116" s="2"/>
      <c r="YO116" s="2"/>
      <c r="YP116" s="2"/>
      <c r="YQ116" s="2"/>
      <c r="YR116" s="2"/>
      <c r="YS116" s="2"/>
      <c r="YT116" s="2"/>
      <c r="YU116" s="2"/>
      <c r="YV116" s="2"/>
      <c r="YW116" s="2"/>
      <c r="YX116" s="2"/>
      <c r="YY116" s="2"/>
      <c r="YZ116" s="2"/>
      <c r="ZA116" s="2"/>
      <c r="ZB116" s="2"/>
      <c r="ZC116" s="2"/>
      <c r="ZD116" s="2"/>
      <c r="ZE116" s="2"/>
      <c r="ZF116" s="2"/>
      <c r="ZG116" s="2"/>
      <c r="ZH116" s="2"/>
      <c r="ZI116" s="2"/>
      <c r="ZJ116" s="2"/>
      <c r="ZK116" s="2"/>
      <c r="ZL116" s="2"/>
      <c r="ZM116" s="2"/>
      <c r="ZN116" s="2"/>
      <c r="ZO116" s="2"/>
      <c r="ZP116" s="2"/>
      <c r="ZQ116" s="2"/>
      <c r="ZR116" s="2"/>
      <c r="ZS116" s="2"/>
      <c r="ZT116" s="2"/>
      <c r="ZU116" s="2"/>
      <c r="ZV116" s="2"/>
      <c r="ZW116" s="2"/>
      <c r="ZX116" s="2"/>
      <c r="ZY116" s="2"/>
      <c r="ZZ116" s="2"/>
      <c r="AAA116" s="2"/>
      <c r="AAB116" s="2"/>
      <c r="AAC116" s="2"/>
      <c r="AAD116" s="2"/>
      <c r="AAE116" s="2"/>
      <c r="AAF116" s="2"/>
      <c r="AAG116" s="2"/>
      <c r="AAH116" s="2"/>
      <c r="AAI116" s="2"/>
      <c r="AAJ116" s="2"/>
      <c r="AAK116" s="2"/>
      <c r="AAL116" s="2"/>
      <c r="AAM116" s="2"/>
      <c r="AAN116" s="2"/>
      <c r="AAO116" s="2"/>
      <c r="AAP116" s="2"/>
      <c r="AAQ116" s="2"/>
      <c r="AAR116" s="2"/>
      <c r="AAS116" s="2"/>
      <c r="AAT116" s="2"/>
      <c r="AAU116" s="2"/>
      <c r="AAV116" s="2"/>
      <c r="AAW116" s="2"/>
      <c r="AAX116" s="2"/>
      <c r="AAY116" s="2"/>
      <c r="AAZ116" s="2"/>
      <c r="ABA116" s="2"/>
      <c r="ABB116" s="2"/>
      <c r="ABC116" s="2"/>
      <c r="ABD116" s="2"/>
      <c r="ABE116" s="2"/>
      <c r="ABF116" s="2"/>
      <c r="ABG116" s="2"/>
      <c r="ABH116" s="2"/>
      <c r="ABI116" s="2"/>
      <c r="ABJ116" s="2"/>
      <c r="ABK116" s="2"/>
      <c r="ABL116" s="2"/>
      <c r="ABM116" s="2"/>
      <c r="ABN116" s="2"/>
      <c r="ABO116" s="2"/>
      <c r="ABP116" s="2"/>
      <c r="ABQ116" s="2"/>
      <c r="ABR116" s="2"/>
      <c r="ABS116" s="2"/>
      <c r="ABT116" s="2"/>
      <c r="ABU116" s="2"/>
      <c r="ABV116" s="2"/>
      <c r="ABW116" s="2"/>
      <c r="ABX116" s="2"/>
      <c r="ABY116" s="2"/>
      <c r="ABZ116" s="2"/>
      <c r="ACA116" s="2"/>
      <c r="ACB116" s="2"/>
      <c r="ACC116" s="2"/>
      <c r="ACD116" s="2"/>
      <c r="ACE116" s="2"/>
      <c r="ACF116" s="2"/>
      <c r="ACG116" s="2"/>
      <c r="ACH116" s="2"/>
      <c r="ACI116" s="2"/>
      <c r="ACJ116" s="2"/>
      <c r="ACK116" s="2"/>
      <c r="ACL116" s="2"/>
      <c r="ACM116" s="2"/>
      <c r="ACN116" s="2"/>
      <c r="ACO116" s="2"/>
      <c r="ACP116" s="2"/>
      <c r="ACQ116" s="2"/>
      <c r="ACR116" s="2"/>
      <c r="ACS116" s="2"/>
      <c r="ACT116" s="2"/>
      <c r="ACU116" s="2"/>
      <c r="ACV116" s="2"/>
      <c r="ACW116" s="2"/>
      <c r="ACX116" s="2"/>
      <c r="ACY116" s="2"/>
      <c r="ACZ116" s="2"/>
      <c r="ADA116" s="2"/>
      <c r="ADB116" s="2"/>
      <c r="ADC116" s="2"/>
      <c r="ADD116" s="2"/>
      <c r="ADE116" s="2"/>
      <c r="ADF116" s="2"/>
      <c r="ADG116" s="2"/>
      <c r="ADH116" s="2"/>
      <c r="ADI116" s="2"/>
      <c r="ADJ116" s="2"/>
      <c r="ADK116" s="2"/>
      <c r="ADL116" s="2"/>
      <c r="ADM116" s="2"/>
      <c r="ADN116" s="2"/>
      <c r="ADO116" s="2"/>
      <c r="ADP116" s="2"/>
      <c r="ADQ116" s="2"/>
      <c r="ADR116" s="2"/>
      <c r="ADS116" s="2"/>
      <c r="ADT116" s="2"/>
      <c r="ADU116" s="2"/>
      <c r="ADV116" s="2"/>
      <c r="ADW116" s="2"/>
      <c r="ADX116" s="2"/>
      <c r="ADY116" s="2"/>
      <c r="ADZ116" s="2"/>
      <c r="AEA116" s="2"/>
      <c r="AEB116" s="2"/>
      <c r="AEC116" s="2"/>
      <c r="AED116" s="2"/>
      <c r="AEE116" s="2"/>
      <c r="AEF116" s="2"/>
      <c r="AEG116" s="2"/>
      <c r="AEH116" s="2"/>
      <c r="AEI116" s="2"/>
      <c r="AEJ116" s="2"/>
      <c r="AEK116" s="2"/>
      <c r="AEL116" s="2"/>
      <c r="AEM116" s="2"/>
      <c r="AEN116" s="2"/>
      <c r="AEO116" s="2"/>
      <c r="AEP116" s="2"/>
      <c r="AEQ116" s="2"/>
      <c r="AER116" s="2"/>
      <c r="AES116" s="2"/>
      <c r="AET116" s="2"/>
      <c r="AEU116" s="2"/>
      <c r="AEV116" s="2"/>
      <c r="AEW116" s="2"/>
      <c r="AEX116" s="2"/>
      <c r="AEY116" s="2"/>
      <c r="AEZ116" s="2"/>
      <c r="AFA116" s="2"/>
      <c r="AFB116" s="2"/>
      <c r="AFC116" s="2"/>
      <c r="AFD116" s="2"/>
      <c r="AFE116" s="2"/>
      <c r="AFF116" s="2"/>
      <c r="AFG116" s="2"/>
      <c r="AFH116" s="2"/>
      <c r="AFI116" s="2"/>
      <c r="AFJ116" s="2"/>
      <c r="AFK116" s="2"/>
      <c r="AFL116" s="2"/>
      <c r="AFM116" s="2"/>
      <c r="AFN116" s="2"/>
      <c r="AFO116" s="2"/>
      <c r="AFP116" s="2"/>
      <c r="AFQ116" s="2"/>
      <c r="AFR116" s="2"/>
      <c r="AFS116" s="2"/>
      <c r="AFT116" s="2"/>
      <c r="AFU116" s="2"/>
      <c r="AFV116" s="2"/>
      <c r="AFW116" s="2"/>
      <c r="AFX116" s="2"/>
      <c r="AFY116" s="2"/>
      <c r="AFZ116" s="2"/>
      <c r="AGA116" s="2"/>
      <c r="AGB116" s="2"/>
      <c r="AGC116" s="2"/>
      <c r="AGD116" s="2"/>
      <c r="AGE116" s="2"/>
      <c r="AGF116" s="2"/>
      <c r="AGG116" s="2"/>
      <c r="AGH116" s="2"/>
      <c r="AGI116" s="2"/>
      <c r="AGJ116" s="2"/>
      <c r="AGK116" s="2"/>
      <c r="AGL116" s="2"/>
      <c r="AGM116" s="2"/>
      <c r="AGN116" s="2"/>
      <c r="AGO116" s="2"/>
      <c r="AGP116" s="2"/>
      <c r="AGQ116" s="2"/>
      <c r="AGR116" s="2"/>
      <c r="AGS116" s="2"/>
      <c r="AGT116" s="2"/>
      <c r="AGU116" s="2"/>
      <c r="AGV116" s="2"/>
      <c r="AGW116" s="2"/>
      <c r="AGX116" s="2"/>
      <c r="AGY116" s="2"/>
      <c r="AGZ116" s="2"/>
      <c r="AHA116" s="2"/>
      <c r="AHB116" s="2"/>
      <c r="AHC116" s="2"/>
      <c r="AHD116" s="2"/>
      <c r="AHE116" s="2"/>
      <c r="AHF116" s="2"/>
      <c r="AHG116" s="2"/>
      <c r="AHH116" s="2"/>
      <c r="AHI116" s="2"/>
      <c r="AHJ116" s="2"/>
      <c r="AHK116" s="2"/>
      <c r="AHL116" s="2"/>
      <c r="AHM116" s="2"/>
      <c r="AHN116" s="2"/>
      <c r="AHO116" s="2"/>
      <c r="AHP116" s="2"/>
      <c r="AHQ116" s="2"/>
      <c r="AHR116" s="2"/>
      <c r="AHS116" s="2"/>
      <c r="AHT116" s="2"/>
      <c r="AHU116" s="2"/>
      <c r="AHV116" s="2"/>
      <c r="AHW116" s="2"/>
      <c r="AHX116" s="2"/>
      <c r="AHY116" s="2"/>
      <c r="AHZ116" s="2"/>
      <c r="AIA116" s="2"/>
      <c r="AIB116" s="2"/>
      <c r="AIC116" s="2"/>
      <c r="AID116" s="2"/>
      <c r="AIE116" s="2"/>
      <c r="AIF116" s="2"/>
      <c r="AIG116" s="2"/>
      <c r="AIH116" s="2"/>
      <c r="AII116" s="2"/>
      <c r="AIJ116" s="2"/>
      <c r="AIK116" s="2"/>
      <c r="AIL116" s="2"/>
      <c r="AIM116" s="2"/>
      <c r="AIN116" s="2"/>
      <c r="AIO116" s="2"/>
      <c r="AIP116" s="2"/>
      <c r="AIQ116" s="2"/>
      <c r="AIR116" s="2"/>
      <c r="AIS116" s="2"/>
      <c r="AIT116" s="2"/>
      <c r="AIU116" s="2"/>
      <c r="AIV116" s="2"/>
      <c r="AIW116" s="2"/>
      <c r="AIX116" s="2"/>
      <c r="AIY116" s="2"/>
      <c r="AIZ116" s="2"/>
      <c r="AJA116" s="2"/>
      <c r="AJB116" s="2"/>
      <c r="AJC116" s="2"/>
      <c r="AJD116" s="2"/>
      <c r="AJE116" s="2"/>
      <c r="AJF116" s="2"/>
      <c r="AJG116" s="2"/>
      <c r="AJH116" s="2"/>
      <c r="AJI116" s="2"/>
      <c r="AJJ116" s="2"/>
      <c r="AJK116" s="2"/>
      <c r="AJL116" s="2"/>
      <c r="AJM116" s="2"/>
      <c r="AJN116" s="2"/>
      <c r="AJO116" s="2"/>
      <c r="AJP116" s="2"/>
      <c r="AJQ116" s="2"/>
      <c r="AJR116" s="2"/>
      <c r="AJS116" s="2"/>
      <c r="AJT116" s="2"/>
      <c r="AJU116" s="2"/>
      <c r="AJV116" s="2"/>
      <c r="AJW116" s="2"/>
      <c r="AJX116" s="2"/>
      <c r="AJY116" s="2"/>
      <c r="AJZ116" s="2"/>
      <c r="AKA116" s="2"/>
      <c r="AKB116" s="2"/>
      <c r="AKC116" s="2"/>
      <c r="AKD116" s="2"/>
      <c r="AKE116" s="2"/>
      <c r="AKF116" s="2"/>
      <c r="AKG116" s="2"/>
      <c r="AKH116" s="2"/>
      <c r="AKI116" s="2"/>
      <c r="AKJ116" s="2"/>
      <c r="AKK116" s="2"/>
      <c r="AKL116" s="2"/>
      <c r="AKM116" s="2"/>
      <c r="AKN116" s="2"/>
      <c r="AKO116" s="2"/>
      <c r="AKP116" s="2"/>
      <c r="AKQ116" s="2"/>
      <c r="AKR116" s="2"/>
      <c r="AKS116" s="2"/>
      <c r="AKT116" s="2"/>
      <c r="AKU116" s="2"/>
      <c r="AKV116" s="2"/>
      <c r="AKW116" s="2"/>
      <c r="AKX116" s="2"/>
      <c r="AKY116" s="2"/>
      <c r="AKZ116" s="2"/>
      <c r="ALA116" s="2"/>
      <c r="ALB116" s="2"/>
      <c r="ALC116" s="2"/>
      <c r="ALD116" s="2"/>
      <c r="ALE116" s="2"/>
      <c r="ALF116" s="2"/>
      <c r="ALG116" s="2"/>
      <c r="ALH116" s="2"/>
      <c r="ALI116" s="2"/>
      <c r="ALJ116" s="2"/>
      <c r="ALK116" s="2"/>
      <c r="ALL116" s="2"/>
      <c r="ALM116" s="2"/>
      <c r="ALN116" s="2"/>
      <c r="ALO116" s="2"/>
      <c r="ALP116" s="2"/>
      <c r="ALQ116" s="2"/>
      <c r="ALR116" s="2"/>
      <c r="ALS116" s="2"/>
      <c r="ALT116" s="2"/>
      <c r="ALU116" s="2"/>
      <c r="ALV116" s="2"/>
      <c r="ALW116" s="2"/>
      <c r="ALX116" s="2"/>
      <c r="ALY116" s="2"/>
      <c r="ALZ116" s="2"/>
      <c r="AMA116" s="2"/>
      <c r="AMB116" s="2"/>
      <c r="AMC116" s="2"/>
      <c r="AMD116" s="2"/>
      <c r="AME116" s="2"/>
      <c r="AMF116" s="2"/>
      <c r="AMG116" s="2"/>
      <c r="AMH116" s="2"/>
      <c r="AMI116" s="2"/>
      <c r="AMJ116" s="2"/>
      <c r="AMK116" s="2"/>
      <c r="AML116" s="2"/>
      <c r="AMM116" s="2"/>
      <c r="AMN116" s="2"/>
      <c r="AMO116" s="2"/>
      <c r="AMP116" s="2"/>
      <c r="AMQ116" s="2"/>
      <c r="AMR116" s="2"/>
      <c r="AMS116" s="2"/>
      <c r="AMT116" s="2"/>
      <c r="AMU116" s="2"/>
      <c r="AMV116" s="2"/>
      <c r="AMW116" s="2"/>
      <c r="AMX116" s="2"/>
      <c r="AMY116" s="2"/>
      <c r="AMZ116" s="2"/>
      <c r="ANA116" s="2"/>
      <c r="ANB116" s="2"/>
      <c r="ANC116" s="2"/>
    </row>
    <row r="117" spans="2:1043" s="1" customFormat="1" x14ac:dyDescent="0.25">
      <c r="B117" s="2"/>
      <c r="C117" s="2"/>
      <c r="D117" s="2"/>
      <c r="E117" s="2"/>
      <c r="F117" s="2"/>
      <c r="G117" s="2"/>
      <c r="H117" s="2"/>
      <c r="J117" s="34"/>
      <c r="K117" s="51"/>
      <c r="L117" s="51"/>
      <c r="M117" s="74" t="s">
        <v>110</v>
      </c>
      <c r="N117" s="74" t="s">
        <v>119</v>
      </c>
      <c r="O117" s="51"/>
      <c r="P117" s="51"/>
      <c r="Q117" s="51"/>
      <c r="R117" s="51"/>
      <c r="S117" s="51"/>
      <c r="T117" s="51"/>
      <c r="U117" s="34"/>
      <c r="V117" s="34"/>
      <c r="W117" s="34">
        <f>COUNTIFS($C$30:$C$35,#REF!,$D$30:$D$35,M117)</f>
        <v>0</v>
      </c>
      <c r="X117" s="34">
        <f>COUNTIFS($C$30:$C$35,#REF!,$D$30:$D$35,N117)</f>
        <v>0</v>
      </c>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c r="IY117" s="2"/>
      <c r="IZ117" s="2"/>
      <c r="JA117" s="2"/>
      <c r="JB117" s="2"/>
      <c r="JC117" s="2"/>
      <c r="JD117" s="2"/>
      <c r="JE117" s="2"/>
      <c r="JF117" s="2"/>
      <c r="JG117" s="2"/>
      <c r="JH117" s="2"/>
      <c r="JI117" s="2"/>
      <c r="JJ117" s="2"/>
      <c r="JK117" s="2"/>
      <c r="JL117" s="2"/>
      <c r="JM117" s="2"/>
      <c r="JN117" s="2"/>
      <c r="JO117" s="2"/>
      <c r="JP117" s="2"/>
      <c r="JQ117" s="2"/>
      <c r="JR117" s="2"/>
      <c r="JS117" s="2"/>
      <c r="JT117" s="2"/>
      <c r="JU117" s="2"/>
      <c r="JV117" s="2"/>
      <c r="JW117" s="2"/>
      <c r="JX117" s="2"/>
      <c r="JY117" s="2"/>
      <c r="JZ117" s="2"/>
      <c r="KA117" s="2"/>
      <c r="KB117" s="2"/>
      <c r="KC117" s="2"/>
      <c r="KD117" s="2"/>
      <c r="KE117" s="2"/>
      <c r="KF117" s="2"/>
      <c r="KG117" s="2"/>
      <c r="KH117" s="2"/>
      <c r="KI117" s="2"/>
      <c r="KJ117" s="2"/>
      <c r="KK117" s="2"/>
      <c r="KL117" s="2"/>
      <c r="KM117" s="2"/>
      <c r="KN117" s="2"/>
      <c r="KO117" s="2"/>
      <c r="KP117" s="2"/>
      <c r="KQ117" s="2"/>
      <c r="KR117" s="2"/>
      <c r="KS117" s="2"/>
      <c r="KT117" s="2"/>
      <c r="KU117" s="2"/>
      <c r="KV117" s="2"/>
      <c r="KW117" s="2"/>
      <c r="KX117" s="2"/>
      <c r="KY117" s="2"/>
      <c r="KZ117" s="2"/>
      <c r="LA117" s="2"/>
      <c r="LB117" s="2"/>
      <c r="LC117" s="2"/>
      <c r="LD117" s="2"/>
      <c r="LE117" s="2"/>
      <c r="LF117" s="2"/>
      <c r="LG117" s="2"/>
      <c r="LH117" s="2"/>
      <c r="LI117" s="2"/>
      <c r="LJ117" s="2"/>
      <c r="LK117" s="2"/>
      <c r="LL117" s="2"/>
      <c r="LM117" s="2"/>
      <c r="LN117" s="2"/>
      <c r="LO117" s="2"/>
      <c r="LP117" s="2"/>
      <c r="LQ117" s="2"/>
      <c r="LR117" s="2"/>
      <c r="LS117" s="2"/>
      <c r="LT117" s="2"/>
      <c r="LU117" s="2"/>
      <c r="LV117" s="2"/>
      <c r="LW117" s="2"/>
      <c r="LX117" s="2"/>
      <c r="LY117" s="2"/>
      <c r="LZ117" s="2"/>
      <c r="MA117" s="2"/>
      <c r="MB117" s="2"/>
      <c r="MC117" s="2"/>
      <c r="MD117" s="2"/>
      <c r="ME117" s="2"/>
      <c r="MF117" s="2"/>
      <c r="MG117" s="2"/>
      <c r="MH117" s="2"/>
      <c r="MI117" s="2"/>
      <c r="MJ117" s="2"/>
      <c r="MK117" s="2"/>
      <c r="ML117" s="2"/>
      <c r="MM117" s="2"/>
      <c r="MN117" s="2"/>
      <c r="MO117" s="2"/>
      <c r="MP117" s="2"/>
      <c r="MQ117" s="2"/>
      <c r="MR117" s="2"/>
      <c r="MS117" s="2"/>
      <c r="MT117" s="2"/>
      <c r="MU117" s="2"/>
      <c r="MV117" s="2"/>
      <c r="MW117" s="2"/>
      <c r="MX117" s="2"/>
      <c r="MY117" s="2"/>
      <c r="MZ117" s="2"/>
      <c r="NA117" s="2"/>
      <c r="NB117" s="2"/>
      <c r="NC117" s="2"/>
      <c r="ND117" s="2"/>
      <c r="NE117" s="2"/>
      <c r="NF117" s="2"/>
      <c r="NG117" s="2"/>
      <c r="NH117" s="2"/>
      <c r="NI117" s="2"/>
      <c r="NJ117" s="2"/>
      <c r="NK117" s="2"/>
      <c r="NL117" s="2"/>
      <c r="NM117" s="2"/>
      <c r="NN117" s="2"/>
      <c r="NO117" s="2"/>
      <c r="NP117" s="2"/>
      <c r="NQ117" s="2"/>
      <c r="NR117" s="2"/>
      <c r="NS117" s="2"/>
      <c r="NT117" s="2"/>
      <c r="NU117" s="2"/>
      <c r="NV117" s="2"/>
      <c r="NW117" s="2"/>
      <c r="NX117" s="2"/>
      <c r="NY117" s="2"/>
      <c r="NZ117" s="2"/>
      <c r="OA117" s="2"/>
      <c r="OB117" s="2"/>
      <c r="OC117" s="2"/>
      <c r="OD117" s="2"/>
      <c r="OE117" s="2"/>
      <c r="OF117" s="2"/>
      <c r="OG117" s="2"/>
      <c r="OH117" s="2"/>
      <c r="OI117" s="2"/>
      <c r="OJ117" s="2"/>
      <c r="OK117" s="2"/>
      <c r="OL117" s="2"/>
      <c r="OM117" s="2"/>
      <c r="ON117" s="2"/>
      <c r="OO117" s="2"/>
      <c r="OP117" s="2"/>
      <c r="OQ117" s="2"/>
      <c r="OR117" s="2"/>
      <c r="OS117" s="2"/>
      <c r="OT117" s="2"/>
      <c r="OU117" s="2"/>
      <c r="OV117" s="2"/>
      <c r="OW117" s="2"/>
      <c r="OX117" s="2"/>
      <c r="OY117" s="2"/>
      <c r="OZ117" s="2"/>
      <c r="PA117" s="2"/>
      <c r="PB117" s="2"/>
      <c r="PC117" s="2"/>
      <c r="PD117" s="2"/>
      <c r="PE117" s="2"/>
      <c r="PF117" s="2"/>
      <c r="PG117" s="2"/>
      <c r="PH117" s="2"/>
      <c r="PI117" s="2"/>
      <c r="PJ117" s="2"/>
      <c r="PK117" s="2"/>
      <c r="PL117" s="2"/>
      <c r="PM117" s="2"/>
      <c r="PN117" s="2"/>
      <c r="PO117" s="2"/>
      <c r="PP117" s="2"/>
      <c r="PQ117" s="2"/>
      <c r="PR117" s="2"/>
      <c r="PS117" s="2"/>
      <c r="PT117" s="2"/>
      <c r="PU117" s="2"/>
      <c r="PV117" s="2"/>
      <c r="PW117" s="2"/>
      <c r="PX117" s="2"/>
      <c r="PY117" s="2"/>
      <c r="PZ117" s="2"/>
      <c r="QA117" s="2"/>
      <c r="QB117" s="2"/>
      <c r="QC117" s="2"/>
      <c r="QD117" s="2"/>
      <c r="QE117" s="2"/>
      <c r="QF117" s="2"/>
      <c r="QG117" s="2"/>
      <c r="QH117" s="2"/>
      <c r="QI117" s="2"/>
      <c r="QJ117" s="2"/>
      <c r="QK117" s="2"/>
      <c r="QL117" s="2"/>
      <c r="QM117" s="2"/>
      <c r="QN117" s="2"/>
      <c r="QO117" s="2"/>
      <c r="QP117" s="2"/>
      <c r="QQ117" s="2"/>
      <c r="QR117" s="2"/>
      <c r="QS117" s="2"/>
      <c r="QT117" s="2"/>
      <c r="QU117" s="2"/>
      <c r="QV117" s="2"/>
      <c r="QW117" s="2"/>
      <c r="QX117" s="2"/>
      <c r="QY117" s="2"/>
      <c r="QZ117" s="2"/>
      <c r="RA117" s="2"/>
      <c r="RB117" s="2"/>
      <c r="RC117" s="2"/>
      <c r="RD117" s="2"/>
      <c r="RE117" s="2"/>
      <c r="RF117" s="2"/>
      <c r="RG117" s="2"/>
      <c r="RH117" s="2"/>
      <c r="RI117" s="2"/>
      <c r="RJ117" s="2"/>
      <c r="RK117" s="2"/>
      <c r="RL117" s="2"/>
      <c r="RM117" s="2"/>
      <c r="RN117" s="2"/>
      <c r="RO117" s="2"/>
      <c r="RP117" s="2"/>
      <c r="RQ117" s="2"/>
      <c r="RR117" s="2"/>
      <c r="RS117" s="2"/>
      <c r="RT117" s="2"/>
      <c r="RU117" s="2"/>
      <c r="RV117" s="2"/>
      <c r="RW117" s="2"/>
      <c r="RX117" s="2"/>
      <c r="RY117" s="2"/>
      <c r="RZ117" s="2"/>
      <c r="SA117" s="2"/>
      <c r="SB117" s="2"/>
      <c r="SC117" s="2"/>
      <c r="SD117" s="2"/>
      <c r="SE117" s="2"/>
      <c r="SF117" s="2"/>
      <c r="SG117" s="2"/>
      <c r="SH117" s="2"/>
      <c r="SI117" s="2"/>
      <c r="SJ117" s="2"/>
      <c r="SK117" s="2"/>
      <c r="SL117" s="2"/>
      <c r="SM117" s="2"/>
      <c r="SN117" s="2"/>
      <c r="SO117" s="2"/>
      <c r="SP117" s="2"/>
      <c r="SQ117" s="2"/>
      <c r="SR117" s="2"/>
      <c r="SS117" s="2"/>
      <c r="ST117" s="2"/>
      <c r="SU117" s="2"/>
      <c r="SV117" s="2"/>
      <c r="SW117" s="2"/>
      <c r="SX117" s="2"/>
      <c r="SY117" s="2"/>
      <c r="SZ117" s="2"/>
      <c r="TA117" s="2"/>
      <c r="TB117" s="2"/>
      <c r="TC117" s="2"/>
      <c r="TD117" s="2"/>
      <c r="TE117" s="2"/>
      <c r="TF117" s="2"/>
      <c r="TG117" s="2"/>
      <c r="TH117" s="2"/>
      <c r="TI117" s="2"/>
      <c r="TJ117" s="2"/>
      <c r="TK117" s="2"/>
      <c r="TL117" s="2"/>
      <c r="TM117" s="2"/>
      <c r="TN117" s="2"/>
      <c r="TO117" s="2"/>
      <c r="TP117" s="2"/>
      <c r="TQ117" s="2"/>
      <c r="TR117" s="2"/>
      <c r="TS117" s="2"/>
      <c r="TT117" s="2"/>
      <c r="TU117" s="2"/>
      <c r="TV117" s="2"/>
      <c r="TW117" s="2"/>
      <c r="TX117" s="2"/>
      <c r="TY117" s="2"/>
      <c r="TZ117" s="2"/>
      <c r="UA117" s="2"/>
      <c r="UB117" s="2"/>
      <c r="UC117" s="2"/>
      <c r="UD117" s="2"/>
      <c r="UE117" s="2"/>
      <c r="UF117" s="2"/>
      <c r="UG117" s="2"/>
      <c r="UH117" s="2"/>
      <c r="UI117" s="2"/>
      <c r="UJ117" s="2"/>
      <c r="UK117" s="2"/>
      <c r="UL117" s="2"/>
      <c r="UM117" s="2"/>
      <c r="UN117" s="2"/>
      <c r="UO117" s="2"/>
      <c r="UP117" s="2"/>
      <c r="UQ117" s="2"/>
      <c r="UR117" s="2"/>
      <c r="US117" s="2"/>
      <c r="UT117" s="2"/>
      <c r="UU117" s="2"/>
      <c r="UV117" s="2"/>
      <c r="UW117" s="2"/>
      <c r="UX117" s="2"/>
      <c r="UY117" s="2"/>
      <c r="UZ117" s="2"/>
      <c r="VA117" s="2"/>
      <c r="VB117" s="2"/>
      <c r="VC117" s="2"/>
      <c r="VD117" s="2"/>
      <c r="VE117" s="2"/>
      <c r="VF117" s="2"/>
      <c r="VG117" s="2"/>
      <c r="VH117" s="2"/>
      <c r="VI117" s="2"/>
      <c r="VJ117" s="2"/>
      <c r="VK117" s="2"/>
      <c r="VL117" s="2"/>
      <c r="VM117" s="2"/>
      <c r="VN117" s="2"/>
      <c r="VO117" s="2"/>
      <c r="VP117" s="2"/>
      <c r="VQ117" s="2"/>
      <c r="VR117" s="2"/>
      <c r="VS117" s="2"/>
      <c r="VT117" s="2"/>
      <c r="VU117" s="2"/>
      <c r="VV117" s="2"/>
      <c r="VW117" s="2"/>
      <c r="VX117" s="2"/>
      <c r="VY117" s="2"/>
      <c r="VZ117" s="2"/>
      <c r="WA117" s="2"/>
      <c r="WB117" s="2"/>
      <c r="WC117" s="2"/>
      <c r="WD117" s="2"/>
      <c r="WE117" s="2"/>
      <c r="WF117" s="2"/>
      <c r="WG117" s="2"/>
      <c r="WH117" s="2"/>
      <c r="WI117" s="2"/>
      <c r="WJ117" s="2"/>
      <c r="WK117" s="2"/>
      <c r="WL117" s="2"/>
      <c r="WM117" s="2"/>
      <c r="WN117" s="2"/>
      <c r="WO117" s="2"/>
      <c r="WP117" s="2"/>
      <c r="WQ117" s="2"/>
      <c r="WR117" s="2"/>
      <c r="WS117" s="2"/>
      <c r="WT117" s="2"/>
      <c r="WU117" s="2"/>
      <c r="WV117" s="2"/>
      <c r="WW117" s="2"/>
      <c r="WX117" s="2"/>
      <c r="WY117" s="2"/>
      <c r="WZ117" s="2"/>
      <c r="XA117" s="2"/>
      <c r="XB117" s="2"/>
      <c r="XC117" s="2"/>
      <c r="XD117" s="2"/>
      <c r="XE117" s="2"/>
      <c r="XF117" s="2"/>
      <c r="XG117" s="2"/>
      <c r="XH117" s="2"/>
      <c r="XI117" s="2"/>
      <c r="XJ117" s="2"/>
      <c r="XK117" s="2"/>
      <c r="XL117" s="2"/>
      <c r="XM117" s="2"/>
      <c r="XN117" s="2"/>
      <c r="XO117" s="2"/>
      <c r="XP117" s="2"/>
      <c r="XQ117" s="2"/>
      <c r="XR117" s="2"/>
      <c r="XS117" s="2"/>
      <c r="XT117" s="2"/>
      <c r="XU117" s="2"/>
      <c r="XV117" s="2"/>
      <c r="XW117" s="2"/>
      <c r="XX117" s="2"/>
      <c r="XY117" s="2"/>
      <c r="XZ117" s="2"/>
      <c r="YA117" s="2"/>
      <c r="YB117" s="2"/>
      <c r="YC117" s="2"/>
      <c r="YD117" s="2"/>
      <c r="YE117" s="2"/>
      <c r="YF117" s="2"/>
      <c r="YG117" s="2"/>
      <c r="YH117" s="2"/>
      <c r="YI117" s="2"/>
      <c r="YJ117" s="2"/>
      <c r="YK117" s="2"/>
      <c r="YL117" s="2"/>
      <c r="YM117" s="2"/>
      <c r="YN117" s="2"/>
      <c r="YO117" s="2"/>
      <c r="YP117" s="2"/>
      <c r="YQ117" s="2"/>
      <c r="YR117" s="2"/>
      <c r="YS117" s="2"/>
      <c r="YT117" s="2"/>
      <c r="YU117" s="2"/>
      <c r="YV117" s="2"/>
      <c r="YW117" s="2"/>
      <c r="YX117" s="2"/>
      <c r="YY117" s="2"/>
      <c r="YZ117" s="2"/>
      <c r="ZA117" s="2"/>
      <c r="ZB117" s="2"/>
      <c r="ZC117" s="2"/>
      <c r="ZD117" s="2"/>
      <c r="ZE117" s="2"/>
      <c r="ZF117" s="2"/>
      <c r="ZG117" s="2"/>
      <c r="ZH117" s="2"/>
      <c r="ZI117" s="2"/>
      <c r="ZJ117" s="2"/>
      <c r="ZK117" s="2"/>
      <c r="ZL117" s="2"/>
      <c r="ZM117" s="2"/>
      <c r="ZN117" s="2"/>
      <c r="ZO117" s="2"/>
      <c r="ZP117" s="2"/>
      <c r="ZQ117" s="2"/>
      <c r="ZR117" s="2"/>
      <c r="ZS117" s="2"/>
      <c r="ZT117" s="2"/>
      <c r="ZU117" s="2"/>
      <c r="ZV117" s="2"/>
      <c r="ZW117" s="2"/>
      <c r="ZX117" s="2"/>
      <c r="ZY117" s="2"/>
      <c r="ZZ117" s="2"/>
      <c r="AAA117" s="2"/>
      <c r="AAB117" s="2"/>
      <c r="AAC117" s="2"/>
      <c r="AAD117" s="2"/>
      <c r="AAE117" s="2"/>
      <c r="AAF117" s="2"/>
      <c r="AAG117" s="2"/>
      <c r="AAH117" s="2"/>
      <c r="AAI117" s="2"/>
      <c r="AAJ117" s="2"/>
      <c r="AAK117" s="2"/>
      <c r="AAL117" s="2"/>
      <c r="AAM117" s="2"/>
      <c r="AAN117" s="2"/>
      <c r="AAO117" s="2"/>
      <c r="AAP117" s="2"/>
      <c r="AAQ117" s="2"/>
      <c r="AAR117" s="2"/>
      <c r="AAS117" s="2"/>
      <c r="AAT117" s="2"/>
      <c r="AAU117" s="2"/>
      <c r="AAV117" s="2"/>
      <c r="AAW117" s="2"/>
      <c r="AAX117" s="2"/>
      <c r="AAY117" s="2"/>
      <c r="AAZ117" s="2"/>
      <c r="ABA117" s="2"/>
      <c r="ABB117" s="2"/>
      <c r="ABC117" s="2"/>
      <c r="ABD117" s="2"/>
      <c r="ABE117" s="2"/>
      <c r="ABF117" s="2"/>
      <c r="ABG117" s="2"/>
      <c r="ABH117" s="2"/>
      <c r="ABI117" s="2"/>
      <c r="ABJ117" s="2"/>
      <c r="ABK117" s="2"/>
      <c r="ABL117" s="2"/>
      <c r="ABM117" s="2"/>
      <c r="ABN117" s="2"/>
      <c r="ABO117" s="2"/>
      <c r="ABP117" s="2"/>
      <c r="ABQ117" s="2"/>
      <c r="ABR117" s="2"/>
      <c r="ABS117" s="2"/>
      <c r="ABT117" s="2"/>
      <c r="ABU117" s="2"/>
      <c r="ABV117" s="2"/>
      <c r="ABW117" s="2"/>
      <c r="ABX117" s="2"/>
      <c r="ABY117" s="2"/>
      <c r="ABZ117" s="2"/>
      <c r="ACA117" s="2"/>
      <c r="ACB117" s="2"/>
      <c r="ACC117" s="2"/>
      <c r="ACD117" s="2"/>
      <c r="ACE117" s="2"/>
      <c r="ACF117" s="2"/>
      <c r="ACG117" s="2"/>
      <c r="ACH117" s="2"/>
      <c r="ACI117" s="2"/>
      <c r="ACJ117" s="2"/>
      <c r="ACK117" s="2"/>
      <c r="ACL117" s="2"/>
      <c r="ACM117" s="2"/>
      <c r="ACN117" s="2"/>
      <c r="ACO117" s="2"/>
      <c r="ACP117" s="2"/>
      <c r="ACQ117" s="2"/>
      <c r="ACR117" s="2"/>
      <c r="ACS117" s="2"/>
      <c r="ACT117" s="2"/>
      <c r="ACU117" s="2"/>
      <c r="ACV117" s="2"/>
      <c r="ACW117" s="2"/>
      <c r="ACX117" s="2"/>
      <c r="ACY117" s="2"/>
      <c r="ACZ117" s="2"/>
      <c r="ADA117" s="2"/>
      <c r="ADB117" s="2"/>
      <c r="ADC117" s="2"/>
      <c r="ADD117" s="2"/>
      <c r="ADE117" s="2"/>
      <c r="ADF117" s="2"/>
      <c r="ADG117" s="2"/>
      <c r="ADH117" s="2"/>
      <c r="ADI117" s="2"/>
      <c r="ADJ117" s="2"/>
      <c r="ADK117" s="2"/>
      <c r="ADL117" s="2"/>
      <c r="ADM117" s="2"/>
      <c r="ADN117" s="2"/>
      <c r="ADO117" s="2"/>
      <c r="ADP117" s="2"/>
      <c r="ADQ117" s="2"/>
      <c r="ADR117" s="2"/>
      <c r="ADS117" s="2"/>
      <c r="ADT117" s="2"/>
      <c r="ADU117" s="2"/>
      <c r="ADV117" s="2"/>
      <c r="ADW117" s="2"/>
      <c r="ADX117" s="2"/>
      <c r="ADY117" s="2"/>
      <c r="ADZ117" s="2"/>
      <c r="AEA117" s="2"/>
      <c r="AEB117" s="2"/>
      <c r="AEC117" s="2"/>
      <c r="AED117" s="2"/>
      <c r="AEE117" s="2"/>
      <c r="AEF117" s="2"/>
      <c r="AEG117" s="2"/>
      <c r="AEH117" s="2"/>
      <c r="AEI117" s="2"/>
      <c r="AEJ117" s="2"/>
      <c r="AEK117" s="2"/>
      <c r="AEL117" s="2"/>
      <c r="AEM117" s="2"/>
      <c r="AEN117" s="2"/>
      <c r="AEO117" s="2"/>
      <c r="AEP117" s="2"/>
      <c r="AEQ117" s="2"/>
      <c r="AER117" s="2"/>
      <c r="AES117" s="2"/>
      <c r="AET117" s="2"/>
      <c r="AEU117" s="2"/>
      <c r="AEV117" s="2"/>
      <c r="AEW117" s="2"/>
      <c r="AEX117" s="2"/>
      <c r="AEY117" s="2"/>
      <c r="AEZ117" s="2"/>
      <c r="AFA117" s="2"/>
      <c r="AFB117" s="2"/>
      <c r="AFC117" s="2"/>
      <c r="AFD117" s="2"/>
      <c r="AFE117" s="2"/>
      <c r="AFF117" s="2"/>
      <c r="AFG117" s="2"/>
      <c r="AFH117" s="2"/>
      <c r="AFI117" s="2"/>
      <c r="AFJ117" s="2"/>
      <c r="AFK117" s="2"/>
      <c r="AFL117" s="2"/>
      <c r="AFM117" s="2"/>
      <c r="AFN117" s="2"/>
      <c r="AFO117" s="2"/>
      <c r="AFP117" s="2"/>
      <c r="AFQ117" s="2"/>
      <c r="AFR117" s="2"/>
      <c r="AFS117" s="2"/>
      <c r="AFT117" s="2"/>
      <c r="AFU117" s="2"/>
      <c r="AFV117" s="2"/>
      <c r="AFW117" s="2"/>
      <c r="AFX117" s="2"/>
      <c r="AFY117" s="2"/>
      <c r="AFZ117" s="2"/>
      <c r="AGA117" s="2"/>
      <c r="AGB117" s="2"/>
      <c r="AGC117" s="2"/>
      <c r="AGD117" s="2"/>
      <c r="AGE117" s="2"/>
      <c r="AGF117" s="2"/>
      <c r="AGG117" s="2"/>
      <c r="AGH117" s="2"/>
      <c r="AGI117" s="2"/>
      <c r="AGJ117" s="2"/>
      <c r="AGK117" s="2"/>
      <c r="AGL117" s="2"/>
      <c r="AGM117" s="2"/>
      <c r="AGN117" s="2"/>
      <c r="AGO117" s="2"/>
      <c r="AGP117" s="2"/>
      <c r="AGQ117" s="2"/>
      <c r="AGR117" s="2"/>
      <c r="AGS117" s="2"/>
      <c r="AGT117" s="2"/>
      <c r="AGU117" s="2"/>
      <c r="AGV117" s="2"/>
      <c r="AGW117" s="2"/>
      <c r="AGX117" s="2"/>
      <c r="AGY117" s="2"/>
      <c r="AGZ117" s="2"/>
      <c r="AHA117" s="2"/>
      <c r="AHB117" s="2"/>
      <c r="AHC117" s="2"/>
      <c r="AHD117" s="2"/>
      <c r="AHE117" s="2"/>
      <c r="AHF117" s="2"/>
      <c r="AHG117" s="2"/>
      <c r="AHH117" s="2"/>
      <c r="AHI117" s="2"/>
      <c r="AHJ117" s="2"/>
      <c r="AHK117" s="2"/>
      <c r="AHL117" s="2"/>
      <c r="AHM117" s="2"/>
      <c r="AHN117" s="2"/>
      <c r="AHO117" s="2"/>
      <c r="AHP117" s="2"/>
      <c r="AHQ117" s="2"/>
      <c r="AHR117" s="2"/>
      <c r="AHS117" s="2"/>
      <c r="AHT117" s="2"/>
      <c r="AHU117" s="2"/>
      <c r="AHV117" s="2"/>
      <c r="AHW117" s="2"/>
      <c r="AHX117" s="2"/>
      <c r="AHY117" s="2"/>
      <c r="AHZ117" s="2"/>
      <c r="AIA117" s="2"/>
      <c r="AIB117" s="2"/>
      <c r="AIC117" s="2"/>
      <c r="AID117" s="2"/>
      <c r="AIE117" s="2"/>
      <c r="AIF117" s="2"/>
      <c r="AIG117" s="2"/>
      <c r="AIH117" s="2"/>
      <c r="AII117" s="2"/>
      <c r="AIJ117" s="2"/>
      <c r="AIK117" s="2"/>
      <c r="AIL117" s="2"/>
      <c r="AIM117" s="2"/>
      <c r="AIN117" s="2"/>
      <c r="AIO117" s="2"/>
      <c r="AIP117" s="2"/>
      <c r="AIQ117" s="2"/>
      <c r="AIR117" s="2"/>
      <c r="AIS117" s="2"/>
      <c r="AIT117" s="2"/>
      <c r="AIU117" s="2"/>
      <c r="AIV117" s="2"/>
      <c r="AIW117" s="2"/>
      <c r="AIX117" s="2"/>
      <c r="AIY117" s="2"/>
      <c r="AIZ117" s="2"/>
      <c r="AJA117" s="2"/>
      <c r="AJB117" s="2"/>
      <c r="AJC117" s="2"/>
      <c r="AJD117" s="2"/>
      <c r="AJE117" s="2"/>
      <c r="AJF117" s="2"/>
      <c r="AJG117" s="2"/>
      <c r="AJH117" s="2"/>
      <c r="AJI117" s="2"/>
      <c r="AJJ117" s="2"/>
      <c r="AJK117" s="2"/>
      <c r="AJL117" s="2"/>
      <c r="AJM117" s="2"/>
      <c r="AJN117" s="2"/>
      <c r="AJO117" s="2"/>
      <c r="AJP117" s="2"/>
      <c r="AJQ117" s="2"/>
      <c r="AJR117" s="2"/>
      <c r="AJS117" s="2"/>
      <c r="AJT117" s="2"/>
      <c r="AJU117" s="2"/>
      <c r="AJV117" s="2"/>
      <c r="AJW117" s="2"/>
      <c r="AJX117" s="2"/>
      <c r="AJY117" s="2"/>
      <c r="AJZ117" s="2"/>
      <c r="AKA117" s="2"/>
      <c r="AKB117" s="2"/>
      <c r="AKC117" s="2"/>
      <c r="AKD117" s="2"/>
      <c r="AKE117" s="2"/>
      <c r="AKF117" s="2"/>
      <c r="AKG117" s="2"/>
      <c r="AKH117" s="2"/>
      <c r="AKI117" s="2"/>
      <c r="AKJ117" s="2"/>
      <c r="AKK117" s="2"/>
      <c r="AKL117" s="2"/>
      <c r="AKM117" s="2"/>
      <c r="AKN117" s="2"/>
      <c r="AKO117" s="2"/>
      <c r="AKP117" s="2"/>
      <c r="AKQ117" s="2"/>
      <c r="AKR117" s="2"/>
      <c r="AKS117" s="2"/>
      <c r="AKT117" s="2"/>
      <c r="AKU117" s="2"/>
      <c r="AKV117" s="2"/>
      <c r="AKW117" s="2"/>
      <c r="AKX117" s="2"/>
      <c r="AKY117" s="2"/>
      <c r="AKZ117" s="2"/>
      <c r="ALA117" s="2"/>
      <c r="ALB117" s="2"/>
      <c r="ALC117" s="2"/>
      <c r="ALD117" s="2"/>
      <c r="ALE117" s="2"/>
      <c r="ALF117" s="2"/>
      <c r="ALG117" s="2"/>
      <c r="ALH117" s="2"/>
      <c r="ALI117" s="2"/>
      <c r="ALJ117" s="2"/>
      <c r="ALK117" s="2"/>
      <c r="ALL117" s="2"/>
      <c r="ALM117" s="2"/>
      <c r="ALN117" s="2"/>
      <c r="ALO117" s="2"/>
      <c r="ALP117" s="2"/>
      <c r="ALQ117" s="2"/>
      <c r="ALR117" s="2"/>
      <c r="ALS117" s="2"/>
      <c r="ALT117" s="2"/>
      <c r="ALU117" s="2"/>
      <c r="ALV117" s="2"/>
      <c r="ALW117" s="2"/>
      <c r="ALX117" s="2"/>
      <c r="ALY117" s="2"/>
      <c r="ALZ117" s="2"/>
      <c r="AMA117" s="2"/>
      <c r="AMB117" s="2"/>
      <c r="AMC117" s="2"/>
      <c r="AMD117" s="2"/>
      <c r="AME117" s="2"/>
      <c r="AMF117" s="2"/>
      <c r="AMG117" s="2"/>
      <c r="AMH117" s="2"/>
      <c r="AMI117" s="2"/>
      <c r="AMJ117" s="2"/>
      <c r="AMK117" s="2"/>
      <c r="AML117" s="2"/>
      <c r="AMM117" s="2"/>
      <c r="AMN117" s="2"/>
      <c r="AMO117" s="2"/>
      <c r="AMP117" s="2"/>
      <c r="AMQ117" s="2"/>
      <c r="AMR117" s="2"/>
      <c r="AMS117" s="2"/>
      <c r="AMT117" s="2"/>
      <c r="AMU117" s="2"/>
      <c r="AMV117" s="2"/>
      <c r="AMW117" s="2"/>
      <c r="AMX117" s="2"/>
      <c r="AMY117" s="2"/>
      <c r="AMZ117" s="2"/>
      <c r="ANA117" s="2"/>
      <c r="ANB117" s="2"/>
      <c r="ANC117" s="2"/>
    </row>
    <row r="118" spans="2:1043" s="1" customFormat="1" x14ac:dyDescent="0.25">
      <c r="B118" s="2"/>
      <c r="C118" s="2"/>
      <c r="D118" s="2"/>
      <c r="E118" s="2"/>
      <c r="F118" s="2"/>
      <c r="G118" s="2"/>
      <c r="H118" s="2"/>
      <c r="J118" s="34"/>
      <c r="K118" s="51"/>
      <c r="L118" s="51"/>
      <c r="M118" s="74" t="s">
        <v>111</v>
      </c>
      <c r="N118" s="51"/>
      <c r="O118" s="51"/>
      <c r="P118" s="51"/>
      <c r="Q118" s="51"/>
      <c r="R118" s="51"/>
      <c r="S118" s="51"/>
      <c r="T118" s="51"/>
      <c r="U118" s="34"/>
      <c r="V118" s="34"/>
      <c r="W118" s="34">
        <f>COUNTIFS($C$30:$C$35,#REF!,$D$30:$D$35,M118)</f>
        <v>0</v>
      </c>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c r="LG118" s="2"/>
      <c r="LH118" s="2"/>
      <c r="LI118" s="2"/>
      <c r="LJ118" s="2"/>
      <c r="LK118" s="2"/>
      <c r="LL118" s="2"/>
      <c r="LM118" s="2"/>
      <c r="LN118" s="2"/>
      <c r="LO118" s="2"/>
      <c r="LP118" s="2"/>
      <c r="LQ118" s="2"/>
      <c r="LR118" s="2"/>
      <c r="LS118" s="2"/>
      <c r="LT118" s="2"/>
      <c r="LU118" s="2"/>
      <c r="LV118" s="2"/>
      <c r="LW118" s="2"/>
      <c r="LX118" s="2"/>
      <c r="LY118" s="2"/>
      <c r="LZ118" s="2"/>
      <c r="MA118" s="2"/>
      <c r="MB118" s="2"/>
      <c r="MC118" s="2"/>
      <c r="MD118" s="2"/>
      <c r="ME118" s="2"/>
      <c r="MF118" s="2"/>
      <c r="MG118" s="2"/>
      <c r="MH118" s="2"/>
      <c r="MI118" s="2"/>
      <c r="MJ118" s="2"/>
      <c r="MK118" s="2"/>
      <c r="ML118" s="2"/>
      <c r="MM118" s="2"/>
      <c r="MN118" s="2"/>
      <c r="MO118" s="2"/>
      <c r="MP118" s="2"/>
      <c r="MQ118" s="2"/>
      <c r="MR118" s="2"/>
      <c r="MS118" s="2"/>
      <c r="MT118" s="2"/>
      <c r="MU118" s="2"/>
      <c r="MV118" s="2"/>
      <c r="MW118" s="2"/>
      <c r="MX118" s="2"/>
      <c r="MY118" s="2"/>
      <c r="MZ118" s="2"/>
      <c r="NA118" s="2"/>
      <c r="NB118" s="2"/>
      <c r="NC118" s="2"/>
      <c r="ND118" s="2"/>
      <c r="NE118" s="2"/>
      <c r="NF118" s="2"/>
      <c r="NG118" s="2"/>
      <c r="NH118" s="2"/>
      <c r="NI118" s="2"/>
      <c r="NJ118" s="2"/>
      <c r="NK118" s="2"/>
      <c r="NL118" s="2"/>
      <c r="NM118" s="2"/>
      <c r="NN118" s="2"/>
      <c r="NO118" s="2"/>
      <c r="NP118" s="2"/>
      <c r="NQ118" s="2"/>
      <c r="NR118" s="2"/>
      <c r="NS118" s="2"/>
      <c r="NT118" s="2"/>
      <c r="NU118" s="2"/>
      <c r="NV118" s="2"/>
      <c r="NW118" s="2"/>
      <c r="NX118" s="2"/>
      <c r="NY118" s="2"/>
      <c r="NZ118" s="2"/>
      <c r="OA118" s="2"/>
      <c r="OB118" s="2"/>
      <c r="OC118" s="2"/>
      <c r="OD118" s="2"/>
      <c r="OE118" s="2"/>
      <c r="OF118" s="2"/>
      <c r="OG118" s="2"/>
      <c r="OH118" s="2"/>
      <c r="OI118" s="2"/>
      <c r="OJ118" s="2"/>
      <c r="OK118" s="2"/>
      <c r="OL118" s="2"/>
      <c r="OM118" s="2"/>
      <c r="ON118" s="2"/>
      <c r="OO118" s="2"/>
      <c r="OP118" s="2"/>
      <c r="OQ118" s="2"/>
      <c r="OR118" s="2"/>
      <c r="OS118" s="2"/>
      <c r="OT118" s="2"/>
      <c r="OU118" s="2"/>
      <c r="OV118" s="2"/>
      <c r="OW118" s="2"/>
      <c r="OX118" s="2"/>
      <c r="OY118" s="2"/>
      <c r="OZ118" s="2"/>
      <c r="PA118" s="2"/>
      <c r="PB118" s="2"/>
      <c r="PC118" s="2"/>
      <c r="PD118" s="2"/>
      <c r="PE118" s="2"/>
      <c r="PF118" s="2"/>
      <c r="PG118" s="2"/>
      <c r="PH118" s="2"/>
      <c r="PI118" s="2"/>
      <c r="PJ118" s="2"/>
      <c r="PK118" s="2"/>
      <c r="PL118" s="2"/>
      <c r="PM118" s="2"/>
      <c r="PN118" s="2"/>
      <c r="PO118" s="2"/>
      <c r="PP118" s="2"/>
      <c r="PQ118" s="2"/>
      <c r="PR118" s="2"/>
      <c r="PS118" s="2"/>
      <c r="PT118" s="2"/>
      <c r="PU118" s="2"/>
      <c r="PV118" s="2"/>
      <c r="PW118" s="2"/>
      <c r="PX118" s="2"/>
      <c r="PY118" s="2"/>
      <c r="PZ118" s="2"/>
      <c r="QA118" s="2"/>
      <c r="QB118" s="2"/>
      <c r="QC118" s="2"/>
      <c r="QD118" s="2"/>
      <c r="QE118" s="2"/>
      <c r="QF118" s="2"/>
      <c r="QG118" s="2"/>
      <c r="QH118" s="2"/>
      <c r="QI118" s="2"/>
      <c r="QJ118" s="2"/>
      <c r="QK118" s="2"/>
      <c r="QL118" s="2"/>
      <c r="QM118" s="2"/>
      <c r="QN118" s="2"/>
      <c r="QO118" s="2"/>
      <c r="QP118" s="2"/>
      <c r="QQ118" s="2"/>
      <c r="QR118" s="2"/>
      <c r="QS118" s="2"/>
      <c r="QT118" s="2"/>
      <c r="QU118" s="2"/>
      <c r="QV118" s="2"/>
      <c r="QW118" s="2"/>
      <c r="QX118" s="2"/>
      <c r="QY118" s="2"/>
      <c r="QZ118" s="2"/>
      <c r="RA118" s="2"/>
      <c r="RB118" s="2"/>
      <c r="RC118" s="2"/>
      <c r="RD118" s="2"/>
      <c r="RE118" s="2"/>
      <c r="RF118" s="2"/>
      <c r="RG118" s="2"/>
      <c r="RH118" s="2"/>
      <c r="RI118" s="2"/>
      <c r="RJ118" s="2"/>
      <c r="RK118" s="2"/>
      <c r="RL118" s="2"/>
      <c r="RM118" s="2"/>
      <c r="RN118" s="2"/>
      <c r="RO118" s="2"/>
      <c r="RP118" s="2"/>
      <c r="RQ118" s="2"/>
      <c r="RR118" s="2"/>
      <c r="RS118" s="2"/>
      <c r="RT118" s="2"/>
      <c r="RU118" s="2"/>
      <c r="RV118" s="2"/>
      <c r="RW118" s="2"/>
      <c r="RX118" s="2"/>
      <c r="RY118" s="2"/>
      <c r="RZ118" s="2"/>
      <c r="SA118" s="2"/>
      <c r="SB118" s="2"/>
      <c r="SC118" s="2"/>
      <c r="SD118" s="2"/>
      <c r="SE118" s="2"/>
      <c r="SF118" s="2"/>
      <c r="SG118" s="2"/>
      <c r="SH118" s="2"/>
      <c r="SI118" s="2"/>
      <c r="SJ118" s="2"/>
      <c r="SK118" s="2"/>
      <c r="SL118" s="2"/>
      <c r="SM118" s="2"/>
      <c r="SN118" s="2"/>
      <c r="SO118" s="2"/>
      <c r="SP118" s="2"/>
      <c r="SQ118" s="2"/>
      <c r="SR118" s="2"/>
      <c r="SS118" s="2"/>
      <c r="ST118" s="2"/>
      <c r="SU118" s="2"/>
      <c r="SV118" s="2"/>
      <c r="SW118" s="2"/>
      <c r="SX118" s="2"/>
      <c r="SY118" s="2"/>
      <c r="SZ118" s="2"/>
      <c r="TA118" s="2"/>
      <c r="TB118" s="2"/>
      <c r="TC118" s="2"/>
      <c r="TD118" s="2"/>
      <c r="TE118" s="2"/>
      <c r="TF118" s="2"/>
      <c r="TG118" s="2"/>
      <c r="TH118" s="2"/>
      <c r="TI118" s="2"/>
      <c r="TJ118" s="2"/>
      <c r="TK118" s="2"/>
      <c r="TL118" s="2"/>
      <c r="TM118" s="2"/>
      <c r="TN118" s="2"/>
      <c r="TO118" s="2"/>
      <c r="TP118" s="2"/>
      <c r="TQ118" s="2"/>
      <c r="TR118" s="2"/>
      <c r="TS118" s="2"/>
      <c r="TT118" s="2"/>
      <c r="TU118" s="2"/>
      <c r="TV118" s="2"/>
      <c r="TW118" s="2"/>
      <c r="TX118" s="2"/>
      <c r="TY118" s="2"/>
      <c r="TZ118" s="2"/>
      <c r="UA118" s="2"/>
      <c r="UB118" s="2"/>
      <c r="UC118" s="2"/>
      <c r="UD118" s="2"/>
      <c r="UE118" s="2"/>
      <c r="UF118" s="2"/>
      <c r="UG118" s="2"/>
      <c r="UH118" s="2"/>
      <c r="UI118" s="2"/>
      <c r="UJ118" s="2"/>
      <c r="UK118" s="2"/>
      <c r="UL118" s="2"/>
      <c r="UM118" s="2"/>
      <c r="UN118" s="2"/>
      <c r="UO118" s="2"/>
      <c r="UP118" s="2"/>
      <c r="UQ118" s="2"/>
      <c r="UR118" s="2"/>
      <c r="US118" s="2"/>
      <c r="UT118" s="2"/>
      <c r="UU118" s="2"/>
      <c r="UV118" s="2"/>
      <c r="UW118" s="2"/>
      <c r="UX118" s="2"/>
      <c r="UY118" s="2"/>
      <c r="UZ118" s="2"/>
      <c r="VA118" s="2"/>
      <c r="VB118" s="2"/>
      <c r="VC118" s="2"/>
      <c r="VD118" s="2"/>
      <c r="VE118" s="2"/>
      <c r="VF118" s="2"/>
      <c r="VG118" s="2"/>
      <c r="VH118" s="2"/>
      <c r="VI118" s="2"/>
      <c r="VJ118" s="2"/>
      <c r="VK118" s="2"/>
      <c r="VL118" s="2"/>
      <c r="VM118" s="2"/>
      <c r="VN118" s="2"/>
      <c r="VO118" s="2"/>
      <c r="VP118" s="2"/>
      <c r="VQ118" s="2"/>
      <c r="VR118" s="2"/>
      <c r="VS118" s="2"/>
      <c r="VT118" s="2"/>
      <c r="VU118" s="2"/>
      <c r="VV118" s="2"/>
      <c r="VW118" s="2"/>
      <c r="VX118" s="2"/>
      <c r="VY118" s="2"/>
      <c r="VZ118" s="2"/>
      <c r="WA118" s="2"/>
      <c r="WB118" s="2"/>
      <c r="WC118" s="2"/>
      <c r="WD118" s="2"/>
      <c r="WE118" s="2"/>
      <c r="WF118" s="2"/>
      <c r="WG118" s="2"/>
      <c r="WH118" s="2"/>
      <c r="WI118" s="2"/>
      <c r="WJ118" s="2"/>
      <c r="WK118" s="2"/>
      <c r="WL118" s="2"/>
      <c r="WM118" s="2"/>
      <c r="WN118" s="2"/>
      <c r="WO118" s="2"/>
      <c r="WP118" s="2"/>
      <c r="WQ118" s="2"/>
      <c r="WR118" s="2"/>
      <c r="WS118" s="2"/>
      <c r="WT118" s="2"/>
      <c r="WU118" s="2"/>
      <c r="WV118" s="2"/>
      <c r="WW118" s="2"/>
      <c r="WX118" s="2"/>
      <c r="WY118" s="2"/>
      <c r="WZ118" s="2"/>
      <c r="XA118" s="2"/>
      <c r="XB118" s="2"/>
      <c r="XC118" s="2"/>
      <c r="XD118" s="2"/>
      <c r="XE118" s="2"/>
      <c r="XF118" s="2"/>
      <c r="XG118" s="2"/>
      <c r="XH118" s="2"/>
      <c r="XI118" s="2"/>
      <c r="XJ118" s="2"/>
      <c r="XK118" s="2"/>
      <c r="XL118" s="2"/>
      <c r="XM118" s="2"/>
      <c r="XN118" s="2"/>
      <c r="XO118" s="2"/>
      <c r="XP118" s="2"/>
      <c r="XQ118" s="2"/>
      <c r="XR118" s="2"/>
      <c r="XS118" s="2"/>
      <c r="XT118" s="2"/>
      <c r="XU118" s="2"/>
      <c r="XV118" s="2"/>
      <c r="XW118" s="2"/>
      <c r="XX118" s="2"/>
      <c r="XY118" s="2"/>
      <c r="XZ118" s="2"/>
      <c r="YA118" s="2"/>
      <c r="YB118" s="2"/>
      <c r="YC118" s="2"/>
      <c r="YD118" s="2"/>
      <c r="YE118" s="2"/>
      <c r="YF118" s="2"/>
      <c r="YG118" s="2"/>
      <c r="YH118" s="2"/>
      <c r="YI118" s="2"/>
      <c r="YJ118" s="2"/>
      <c r="YK118" s="2"/>
      <c r="YL118" s="2"/>
      <c r="YM118" s="2"/>
      <c r="YN118" s="2"/>
      <c r="YO118" s="2"/>
      <c r="YP118" s="2"/>
      <c r="YQ118" s="2"/>
      <c r="YR118" s="2"/>
      <c r="YS118" s="2"/>
      <c r="YT118" s="2"/>
      <c r="YU118" s="2"/>
      <c r="YV118" s="2"/>
      <c r="YW118" s="2"/>
      <c r="YX118" s="2"/>
      <c r="YY118" s="2"/>
      <c r="YZ118" s="2"/>
      <c r="ZA118" s="2"/>
      <c r="ZB118" s="2"/>
      <c r="ZC118" s="2"/>
      <c r="ZD118" s="2"/>
      <c r="ZE118" s="2"/>
      <c r="ZF118" s="2"/>
      <c r="ZG118" s="2"/>
      <c r="ZH118" s="2"/>
      <c r="ZI118" s="2"/>
      <c r="ZJ118" s="2"/>
      <c r="ZK118" s="2"/>
      <c r="ZL118" s="2"/>
      <c r="ZM118" s="2"/>
      <c r="ZN118" s="2"/>
      <c r="ZO118" s="2"/>
      <c r="ZP118" s="2"/>
      <c r="ZQ118" s="2"/>
      <c r="ZR118" s="2"/>
      <c r="ZS118" s="2"/>
      <c r="ZT118" s="2"/>
      <c r="ZU118" s="2"/>
      <c r="ZV118" s="2"/>
      <c r="ZW118" s="2"/>
      <c r="ZX118" s="2"/>
      <c r="ZY118" s="2"/>
      <c r="ZZ118" s="2"/>
      <c r="AAA118" s="2"/>
      <c r="AAB118" s="2"/>
      <c r="AAC118" s="2"/>
      <c r="AAD118" s="2"/>
      <c r="AAE118" s="2"/>
      <c r="AAF118" s="2"/>
      <c r="AAG118" s="2"/>
      <c r="AAH118" s="2"/>
      <c r="AAI118" s="2"/>
      <c r="AAJ118" s="2"/>
      <c r="AAK118" s="2"/>
      <c r="AAL118" s="2"/>
      <c r="AAM118" s="2"/>
      <c r="AAN118" s="2"/>
      <c r="AAO118" s="2"/>
      <c r="AAP118" s="2"/>
      <c r="AAQ118" s="2"/>
      <c r="AAR118" s="2"/>
      <c r="AAS118" s="2"/>
      <c r="AAT118" s="2"/>
      <c r="AAU118" s="2"/>
      <c r="AAV118" s="2"/>
      <c r="AAW118" s="2"/>
      <c r="AAX118" s="2"/>
      <c r="AAY118" s="2"/>
      <c r="AAZ118" s="2"/>
      <c r="ABA118" s="2"/>
      <c r="ABB118" s="2"/>
      <c r="ABC118" s="2"/>
      <c r="ABD118" s="2"/>
      <c r="ABE118" s="2"/>
      <c r="ABF118" s="2"/>
      <c r="ABG118" s="2"/>
      <c r="ABH118" s="2"/>
      <c r="ABI118" s="2"/>
      <c r="ABJ118" s="2"/>
      <c r="ABK118" s="2"/>
      <c r="ABL118" s="2"/>
      <c r="ABM118" s="2"/>
      <c r="ABN118" s="2"/>
      <c r="ABO118" s="2"/>
      <c r="ABP118" s="2"/>
      <c r="ABQ118" s="2"/>
      <c r="ABR118" s="2"/>
      <c r="ABS118" s="2"/>
      <c r="ABT118" s="2"/>
      <c r="ABU118" s="2"/>
      <c r="ABV118" s="2"/>
      <c r="ABW118" s="2"/>
      <c r="ABX118" s="2"/>
      <c r="ABY118" s="2"/>
      <c r="ABZ118" s="2"/>
      <c r="ACA118" s="2"/>
      <c r="ACB118" s="2"/>
      <c r="ACC118" s="2"/>
      <c r="ACD118" s="2"/>
      <c r="ACE118" s="2"/>
      <c r="ACF118" s="2"/>
      <c r="ACG118" s="2"/>
      <c r="ACH118" s="2"/>
      <c r="ACI118" s="2"/>
      <c r="ACJ118" s="2"/>
      <c r="ACK118" s="2"/>
      <c r="ACL118" s="2"/>
      <c r="ACM118" s="2"/>
      <c r="ACN118" s="2"/>
      <c r="ACO118" s="2"/>
      <c r="ACP118" s="2"/>
      <c r="ACQ118" s="2"/>
      <c r="ACR118" s="2"/>
      <c r="ACS118" s="2"/>
      <c r="ACT118" s="2"/>
      <c r="ACU118" s="2"/>
      <c r="ACV118" s="2"/>
      <c r="ACW118" s="2"/>
      <c r="ACX118" s="2"/>
      <c r="ACY118" s="2"/>
      <c r="ACZ118" s="2"/>
      <c r="ADA118" s="2"/>
      <c r="ADB118" s="2"/>
      <c r="ADC118" s="2"/>
      <c r="ADD118" s="2"/>
      <c r="ADE118" s="2"/>
      <c r="ADF118" s="2"/>
      <c r="ADG118" s="2"/>
      <c r="ADH118" s="2"/>
      <c r="ADI118" s="2"/>
      <c r="ADJ118" s="2"/>
      <c r="ADK118" s="2"/>
      <c r="ADL118" s="2"/>
      <c r="ADM118" s="2"/>
      <c r="ADN118" s="2"/>
      <c r="ADO118" s="2"/>
      <c r="ADP118" s="2"/>
      <c r="ADQ118" s="2"/>
      <c r="ADR118" s="2"/>
      <c r="ADS118" s="2"/>
      <c r="ADT118" s="2"/>
      <c r="ADU118" s="2"/>
      <c r="ADV118" s="2"/>
      <c r="ADW118" s="2"/>
      <c r="ADX118" s="2"/>
      <c r="ADY118" s="2"/>
      <c r="ADZ118" s="2"/>
      <c r="AEA118" s="2"/>
      <c r="AEB118" s="2"/>
      <c r="AEC118" s="2"/>
      <c r="AED118" s="2"/>
      <c r="AEE118" s="2"/>
      <c r="AEF118" s="2"/>
      <c r="AEG118" s="2"/>
      <c r="AEH118" s="2"/>
      <c r="AEI118" s="2"/>
      <c r="AEJ118" s="2"/>
      <c r="AEK118" s="2"/>
      <c r="AEL118" s="2"/>
      <c r="AEM118" s="2"/>
      <c r="AEN118" s="2"/>
      <c r="AEO118" s="2"/>
      <c r="AEP118" s="2"/>
      <c r="AEQ118" s="2"/>
      <c r="AER118" s="2"/>
      <c r="AES118" s="2"/>
      <c r="AET118" s="2"/>
      <c r="AEU118" s="2"/>
      <c r="AEV118" s="2"/>
      <c r="AEW118" s="2"/>
      <c r="AEX118" s="2"/>
      <c r="AEY118" s="2"/>
      <c r="AEZ118" s="2"/>
      <c r="AFA118" s="2"/>
      <c r="AFB118" s="2"/>
      <c r="AFC118" s="2"/>
      <c r="AFD118" s="2"/>
      <c r="AFE118" s="2"/>
      <c r="AFF118" s="2"/>
      <c r="AFG118" s="2"/>
      <c r="AFH118" s="2"/>
      <c r="AFI118" s="2"/>
      <c r="AFJ118" s="2"/>
      <c r="AFK118" s="2"/>
      <c r="AFL118" s="2"/>
      <c r="AFM118" s="2"/>
      <c r="AFN118" s="2"/>
      <c r="AFO118" s="2"/>
      <c r="AFP118" s="2"/>
      <c r="AFQ118" s="2"/>
      <c r="AFR118" s="2"/>
      <c r="AFS118" s="2"/>
      <c r="AFT118" s="2"/>
      <c r="AFU118" s="2"/>
      <c r="AFV118" s="2"/>
      <c r="AFW118" s="2"/>
      <c r="AFX118" s="2"/>
      <c r="AFY118" s="2"/>
      <c r="AFZ118" s="2"/>
      <c r="AGA118" s="2"/>
      <c r="AGB118" s="2"/>
      <c r="AGC118" s="2"/>
      <c r="AGD118" s="2"/>
      <c r="AGE118" s="2"/>
      <c r="AGF118" s="2"/>
      <c r="AGG118" s="2"/>
      <c r="AGH118" s="2"/>
      <c r="AGI118" s="2"/>
      <c r="AGJ118" s="2"/>
      <c r="AGK118" s="2"/>
      <c r="AGL118" s="2"/>
      <c r="AGM118" s="2"/>
      <c r="AGN118" s="2"/>
      <c r="AGO118" s="2"/>
      <c r="AGP118" s="2"/>
      <c r="AGQ118" s="2"/>
      <c r="AGR118" s="2"/>
      <c r="AGS118" s="2"/>
      <c r="AGT118" s="2"/>
      <c r="AGU118" s="2"/>
      <c r="AGV118" s="2"/>
      <c r="AGW118" s="2"/>
      <c r="AGX118" s="2"/>
      <c r="AGY118" s="2"/>
      <c r="AGZ118" s="2"/>
      <c r="AHA118" s="2"/>
      <c r="AHB118" s="2"/>
      <c r="AHC118" s="2"/>
      <c r="AHD118" s="2"/>
      <c r="AHE118" s="2"/>
      <c r="AHF118" s="2"/>
      <c r="AHG118" s="2"/>
      <c r="AHH118" s="2"/>
      <c r="AHI118" s="2"/>
      <c r="AHJ118" s="2"/>
      <c r="AHK118" s="2"/>
      <c r="AHL118" s="2"/>
      <c r="AHM118" s="2"/>
      <c r="AHN118" s="2"/>
      <c r="AHO118" s="2"/>
      <c r="AHP118" s="2"/>
      <c r="AHQ118" s="2"/>
      <c r="AHR118" s="2"/>
      <c r="AHS118" s="2"/>
      <c r="AHT118" s="2"/>
      <c r="AHU118" s="2"/>
      <c r="AHV118" s="2"/>
      <c r="AHW118" s="2"/>
      <c r="AHX118" s="2"/>
      <c r="AHY118" s="2"/>
      <c r="AHZ118" s="2"/>
      <c r="AIA118" s="2"/>
      <c r="AIB118" s="2"/>
      <c r="AIC118" s="2"/>
      <c r="AID118" s="2"/>
      <c r="AIE118" s="2"/>
      <c r="AIF118" s="2"/>
      <c r="AIG118" s="2"/>
      <c r="AIH118" s="2"/>
      <c r="AII118" s="2"/>
      <c r="AIJ118" s="2"/>
      <c r="AIK118" s="2"/>
      <c r="AIL118" s="2"/>
      <c r="AIM118" s="2"/>
      <c r="AIN118" s="2"/>
      <c r="AIO118" s="2"/>
      <c r="AIP118" s="2"/>
      <c r="AIQ118" s="2"/>
      <c r="AIR118" s="2"/>
      <c r="AIS118" s="2"/>
      <c r="AIT118" s="2"/>
      <c r="AIU118" s="2"/>
      <c r="AIV118" s="2"/>
      <c r="AIW118" s="2"/>
      <c r="AIX118" s="2"/>
      <c r="AIY118" s="2"/>
      <c r="AIZ118" s="2"/>
      <c r="AJA118" s="2"/>
      <c r="AJB118" s="2"/>
      <c r="AJC118" s="2"/>
      <c r="AJD118" s="2"/>
      <c r="AJE118" s="2"/>
      <c r="AJF118" s="2"/>
      <c r="AJG118" s="2"/>
      <c r="AJH118" s="2"/>
      <c r="AJI118" s="2"/>
      <c r="AJJ118" s="2"/>
      <c r="AJK118" s="2"/>
      <c r="AJL118" s="2"/>
      <c r="AJM118" s="2"/>
      <c r="AJN118" s="2"/>
      <c r="AJO118" s="2"/>
      <c r="AJP118" s="2"/>
      <c r="AJQ118" s="2"/>
      <c r="AJR118" s="2"/>
      <c r="AJS118" s="2"/>
      <c r="AJT118" s="2"/>
      <c r="AJU118" s="2"/>
      <c r="AJV118" s="2"/>
      <c r="AJW118" s="2"/>
      <c r="AJX118" s="2"/>
      <c r="AJY118" s="2"/>
      <c r="AJZ118" s="2"/>
      <c r="AKA118" s="2"/>
      <c r="AKB118" s="2"/>
      <c r="AKC118" s="2"/>
      <c r="AKD118" s="2"/>
      <c r="AKE118" s="2"/>
      <c r="AKF118" s="2"/>
      <c r="AKG118" s="2"/>
      <c r="AKH118" s="2"/>
      <c r="AKI118" s="2"/>
      <c r="AKJ118" s="2"/>
      <c r="AKK118" s="2"/>
      <c r="AKL118" s="2"/>
      <c r="AKM118" s="2"/>
      <c r="AKN118" s="2"/>
      <c r="AKO118" s="2"/>
      <c r="AKP118" s="2"/>
      <c r="AKQ118" s="2"/>
      <c r="AKR118" s="2"/>
      <c r="AKS118" s="2"/>
      <c r="AKT118" s="2"/>
      <c r="AKU118" s="2"/>
      <c r="AKV118" s="2"/>
      <c r="AKW118" s="2"/>
      <c r="AKX118" s="2"/>
      <c r="AKY118" s="2"/>
      <c r="AKZ118" s="2"/>
      <c r="ALA118" s="2"/>
      <c r="ALB118" s="2"/>
      <c r="ALC118" s="2"/>
      <c r="ALD118" s="2"/>
      <c r="ALE118" s="2"/>
      <c r="ALF118" s="2"/>
      <c r="ALG118" s="2"/>
      <c r="ALH118" s="2"/>
      <c r="ALI118" s="2"/>
      <c r="ALJ118" s="2"/>
      <c r="ALK118" s="2"/>
      <c r="ALL118" s="2"/>
      <c r="ALM118" s="2"/>
      <c r="ALN118" s="2"/>
      <c r="ALO118" s="2"/>
      <c r="ALP118" s="2"/>
      <c r="ALQ118" s="2"/>
      <c r="ALR118" s="2"/>
      <c r="ALS118" s="2"/>
      <c r="ALT118" s="2"/>
      <c r="ALU118" s="2"/>
      <c r="ALV118" s="2"/>
      <c r="ALW118" s="2"/>
      <c r="ALX118" s="2"/>
      <c r="ALY118" s="2"/>
      <c r="ALZ118" s="2"/>
      <c r="AMA118" s="2"/>
      <c r="AMB118" s="2"/>
      <c r="AMC118" s="2"/>
      <c r="AMD118" s="2"/>
      <c r="AME118" s="2"/>
      <c r="AMF118" s="2"/>
      <c r="AMG118" s="2"/>
      <c r="AMH118" s="2"/>
      <c r="AMI118" s="2"/>
      <c r="AMJ118" s="2"/>
      <c r="AMK118" s="2"/>
      <c r="AML118" s="2"/>
      <c r="AMM118" s="2"/>
      <c r="AMN118" s="2"/>
      <c r="AMO118" s="2"/>
      <c r="AMP118" s="2"/>
      <c r="AMQ118" s="2"/>
      <c r="AMR118" s="2"/>
      <c r="AMS118" s="2"/>
      <c r="AMT118" s="2"/>
      <c r="AMU118" s="2"/>
      <c r="AMV118" s="2"/>
      <c r="AMW118" s="2"/>
      <c r="AMX118" s="2"/>
      <c r="AMY118" s="2"/>
      <c r="AMZ118" s="2"/>
      <c r="ANA118" s="2"/>
      <c r="ANB118" s="2"/>
      <c r="ANC118" s="2"/>
    </row>
    <row r="119" spans="2:1043" s="1" customFormat="1" x14ac:dyDescent="0.25">
      <c r="B119" s="2"/>
      <c r="C119" s="2"/>
      <c r="D119" s="2"/>
      <c r="E119" s="2"/>
      <c r="F119" s="2"/>
      <c r="G119" s="2"/>
      <c r="H119" s="2"/>
      <c r="J119" s="34"/>
      <c r="K119" s="51"/>
      <c r="L119" s="51"/>
      <c r="M119" s="74" t="s">
        <v>346</v>
      </c>
      <c r="N119" s="51"/>
      <c r="O119" s="51"/>
      <c r="P119" s="51"/>
      <c r="Q119" s="51"/>
      <c r="R119" s="51"/>
      <c r="S119" s="51"/>
      <c r="T119" s="51"/>
      <c r="U119" s="34"/>
      <c r="V119" s="34"/>
      <c r="W119" s="34">
        <f>COUNTIFS($C$30:$C$35,#REF!,$D$30:$D$35,M119)</f>
        <v>0</v>
      </c>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c r="LG119" s="2"/>
      <c r="LH119" s="2"/>
      <c r="LI119" s="2"/>
      <c r="LJ119" s="2"/>
      <c r="LK119" s="2"/>
      <c r="LL119" s="2"/>
      <c r="LM119" s="2"/>
      <c r="LN119" s="2"/>
      <c r="LO119" s="2"/>
      <c r="LP119" s="2"/>
      <c r="LQ119" s="2"/>
      <c r="LR119" s="2"/>
      <c r="LS119" s="2"/>
      <c r="LT119" s="2"/>
      <c r="LU119" s="2"/>
      <c r="LV119" s="2"/>
      <c r="LW119" s="2"/>
      <c r="LX119" s="2"/>
      <c r="LY119" s="2"/>
      <c r="LZ119" s="2"/>
      <c r="MA119" s="2"/>
      <c r="MB119" s="2"/>
      <c r="MC119" s="2"/>
      <c r="MD119" s="2"/>
      <c r="ME119" s="2"/>
      <c r="MF119" s="2"/>
      <c r="MG119" s="2"/>
      <c r="MH119" s="2"/>
      <c r="MI119" s="2"/>
      <c r="MJ119" s="2"/>
      <c r="MK119" s="2"/>
      <c r="ML119" s="2"/>
      <c r="MM119" s="2"/>
      <c r="MN119" s="2"/>
      <c r="MO119" s="2"/>
      <c r="MP119" s="2"/>
      <c r="MQ119" s="2"/>
      <c r="MR119" s="2"/>
      <c r="MS119" s="2"/>
      <c r="MT119" s="2"/>
      <c r="MU119" s="2"/>
      <c r="MV119" s="2"/>
      <c r="MW119" s="2"/>
      <c r="MX119" s="2"/>
      <c r="MY119" s="2"/>
      <c r="MZ119" s="2"/>
      <c r="NA119" s="2"/>
      <c r="NB119" s="2"/>
      <c r="NC119" s="2"/>
      <c r="ND119" s="2"/>
      <c r="NE119" s="2"/>
      <c r="NF119" s="2"/>
      <c r="NG119" s="2"/>
      <c r="NH119" s="2"/>
      <c r="NI119" s="2"/>
      <c r="NJ119" s="2"/>
      <c r="NK119" s="2"/>
      <c r="NL119" s="2"/>
      <c r="NM119" s="2"/>
      <c r="NN119" s="2"/>
      <c r="NO119" s="2"/>
      <c r="NP119" s="2"/>
      <c r="NQ119" s="2"/>
      <c r="NR119" s="2"/>
      <c r="NS119" s="2"/>
      <c r="NT119" s="2"/>
      <c r="NU119" s="2"/>
      <c r="NV119" s="2"/>
      <c r="NW119" s="2"/>
      <c r="NX119" s="2"/>
      <c r="NY119" s="2"/>
      <c r="NZ119" s="2"/>
      <c r="OA119" s="2"/>
      <c r="OB119" s="2"/>
      <c r="OC119" s="2"/>
      <c r="OD119" s="2"/>
      <c r="OE119" s="2"/>
      <c r="OF119" s="2"/>
      <c r="OG119" s="2"/>
      <c r="OH119" s="2"/>
      <c r="OI119" s="2"/>
      <c r="OJ119" s="2"/>
      <c r="OK119" s="2"/>
      <c r="OL119" s="2"/>
      <c r="OM119" s="2"/>
      <c r="ON119" s="2"/>
      <c r="OO119" s="2"/>
      <c r="OP119" s="2"/>
      <c r="OQ119" s="2"/>
      <c r="OR119" s="2"/>
      <c r="OS119" s="2"/>
      <c r="OT119" s="2"/>
      <c r="OU119" s="2"/>
      <c r="OV119" s="2"/>
      <c r="OW119" s="2"/>
      <c r="OX119" s="2"/>
      <c r="OY119" s="2"/>
      <c r="OZ119" s="2"/>
      <c r="PA119" s="2"/>
      <c r="PB119" s="2"/>
      <c r="PC119" s="2"/>
      <c r="PD119" s="2"/>
      <c r="PE119" s="2"/>
      <c r="PF119" s="2"/>
      <c r="PG119" s="2"/>
      <c r="PH119" s="2"/>
      <c r="PI119" s="2"/>
      <c r="PJ119" s="2"/>
      <c r="PK119" s="2"/>
      <c r="PL119" s="2"/>
      <c r="PM119" s="2"/>
      <c r="PN119" s="2"/>
      <c r="PO119" s="2"/>
      <c r="PP119" s="2"/>
      <c r="PQ119" s="2"/>
      <c r="PR119" s="2"/>
      <c r="PS119" s="2"/>
      <c r="PT119" s="2"/>
      <c r="PU119" s="2"/>
      <c r="PV119" s="2"/>
      <c r="PW119" s="2"/>
      <c r="PX119" s="2"/>
      <c r="PY119" s="2"/>
      <c r="PZ119" s="2"/>
      <c r="QA119" s="2"/>
      <c r="QB119" s="2"/>
      <c r="QC119" s="2"/>
      <c r="QD119" s="2"/>
      <c r="QE119" s="2"/>
      <c r="QF119" s="2"/>
      <c r="QG119" s="2"/>
      <c r="QH119" s="2"/>
      <c r="QI119" s="2"/>
      <c r="QJ119" s="2"/>
      <c r="QK119" s="2"/>
      <c r="QL119" s="2"/>
      <c r="QM119" s="2"/>
      <c r="QN119" s="2"/>
      <c r="QO119" s="2"/>
      <c r="QP119" s="2"/>
      <c r="QQ119" s="2"/>
      <c r="QR119" s="2"/>
      <c r="QS119" s="2"/>
      <c r="QT119" s="2"/>
      <c r="QU119" s="2"/>
      <c r="QV119" s="2"/>
      <c r="QW119" s="2"/>
      <c r="QX119" s="2"/>
      <c r="QY119" s="2"/>
      <c r="QZ119" s="2"/>
      <c r="RA119" s="2"/>
      <c r="RB119" s="2"/>
      <c r="RC119" s="2"/>
      <c r="RD119" s="2"/>
      <c r="RE119" s="2"/>
      <c r="RF119" s="2"/>
      <c r="RG119" s="2"/>
      <c r="RH119" s="2"/>
      <c r="RI119" s="2"/>
      <c r="RJ119" s="2"/>
      <c r="RK119" s="2"/>
      <c r="RL119" s="2"/>
      <c r="RM119" s="2"/>
      <c r="RN119" s="2"/>
      <c r="RO119" s="2"/>
      <c r="RP119" s="2"/>
      <c r="RQ119" s="2"/>
      <c r="RR119" s="2"/>
      <c r="RS119" s="2"/>
      <c r="RT119" s="2"/>
      <c r="RU119" s="2"/>
      <c r="RV119" s="2"/>
      <c r="RW119" s="2"/>
      <c r="RX119" s="2"/>
      <c r="RY119" s="2"/>
      <c r="RZ119" s="2"/>
      <c r="SA119" s="2"/>
      <c r="SB119" s="2"/>
      <c r="SC119" s="2"/>
      <c r="SD119" s="2"/>
      <c r="SE119" s="2"/>
      <c r="SF119" s="2"/>
      <c r="SG119" s="2"/>
      <c r="SH119" s="2"/>
      <c r="SI119" s="2"/>
      <c r="SJ119" s="2"/>
      <c r="SK119" s="2"/>
      <c r="SL119" s="2"/>
      <c r="SM119" s="2"/>
      <c r="SN119" s="2"/>
      <c r="SO119" s="2"/>
      <c r="SP119" s="2"/>
      <c r="SQ119" s="2"/>
      <c r="SR119" s="2"/>
      <c r="SS119" s="2"/>
      <c r="ST119" s="2"/>
      <c r="SU119" s="2"/>
      <c r="SV119" s="2"/>
      <c r="SW119" s="2"/>
      <c r="SX119" s="2"/>
      <c r="SY119" s="2"/>
      <c r="SZ119" s="2"/>
      <c r="TA119" s="2"/>
      <c r="TB119" s="2"/>
      <c r="TC119" s="2"/>
      <c r="TD119" s="2"/>
      <c r="TE119" s="2"/>
      <c r="TF119" s="2"/>
      <c r="TG119" s="2"/>
      <c r="TH119" s="2"/>
      <c r="TI119" s="2"/>
      <c r="TJ119" s="2"/>
      <c r="TK119" s="2"/>
      <c r="TL119" s="2"/>
      <c r="TM119" s="2"/>
      <c r="TN119" s="2"/>
      <c r="TO119" s="2"/>
      <c r="TP119" s="2"/>
      <c r="TQ119" s="2"/>
      <c r="TR119" s="2"/>
      <c r="TS119" s="2"/>
      <c r="TT119" s="2"/>
      <c r="TU119" s="2"/>
      <c r="TV119" s="2"/>
      <c r="TW119" s="2"/>
      <c r="TX119" s="2"/>
      <c r="TY119" s="2"/>
      <c r="TZ119" s="2"/>
      <c r="UA119" s="2"/>
      <c r="UB119" s="2"/>
      <c r="UC119" s="2"/>
      <c r="UD119" s="2"/>
      <c r="UE119" s="2"/>
      <c r="UF119" s="2"/>
      <c r="UG119" s="2"/>
      <c r="UH119" s="2"/>
      <c r="UI119" s="2"/>
      <c r="UJ119" s="2"/>
      <c r="UK119" s="2"/>
      <c r="UL119" s="2"/>
      <c r="UM119" s="2"/>
      <c r="UN119" s="2"/>
      <c r="UO119" s="2"/>
      <c r="UP119" s="2"/>
      <c r="UQ119" s="2"/>
      <c r="UR119" s="2"/>
      <c r="US119" s="2"/>
      <c r="UT119" s="2"/>
      <c r="UU119" s="2"/>
      <c r="UV119" s="2"/>
      <c r="UW119" s="2"/>
      <c r="UX119" s="2"/>
      <c r="UY119" s="2"/>
      <c r="UZ119" s="2"/>
      <c r="VA119" s="2"/>
      <c r="VB119" s="2"/>
      <c r="VC119" s="2"/>
      <c r="VD119" s="2"/>
      <c r="VE119" s="2"/>
      <c r="VF119" s="2"/>
      <c r="VG119" s="2"/>
      <c r="VH119" s="2"/>
      <c r="VI119" s="2"/>
      <c r="VJ119" s="2"/>
      <c r="VK119" s="2"/>
      <c r="VL119" s="2"/>
      <c r="VM119" s="2"/>
      <c r="VN119" s="2"/>
      <c r="VO119" s="2"/>
      <c r="VP119" s="2"/>
      <c r="VQ119" s="2"/>
      <c r="VR119" s="2"/>
      <c r="VS119" s="2"/>
      <c r="VT119" s="2"/>
      <c r="VU119" s="2"/>
      <c r="VV119" s="2"/>
      <c r="VW119" s="2"/>
      <c r="VX119" s="2"/>
      <c r="VY119" s="2"/>
      <c r="VZ119" s="2"/>
      <c r="WA119" s="2"/>
      <c r="WB119" s="2"/>
      <c r="WC119" s="2"/>
      <c r="WD119" s="2"/>
      <c r="WE119" s="2"/>
      <c r="WF119" s="2"/>
      <c r="WG119" s="2"/>
      <c r="WH119" s="2"/>
      <c r="WI119" s="2"/>
      <c r="WJ119" s="2"/>
      <c r="WK119" s="2"/>
      <c r="WL119" s="2"/>
      <c r="WM119" s="2"/>
      <c r="WN119" s="2"/>
      <c r="WO119" s="2"/>
      <c r="WP119" s="2"/>
      <c r="WQ119" s="2"/>
      <c r="WR119" s="2"/>
      <c r="WS119" s="2"/>
      <c r="WT119" s="2"/>
      <c r="WU119" s="2"/>
      <c r="WV119" s="2"/>
      <c r="WW119" s="2"/>
      <c r="WX119" s="2"/>
      <c r="WY119" s="2"/>
      <c r="WZ119" s="2"/>
      <c r="XA119" s="2"/>
      <c r="XB119" s="2"/>
      <c r="XC119" s="2"/>
      <c r="XD119" s="2"/>
      <c r="XE119" s="2"/>
      <c r="XF119" s="2"/>
      <c r="XG119" s="2"/>
      <c r="XH119" s="2"/>
      <c r="XI119" s="2"/>
      <c r="XJ119" s="2"/>
      <c r="XK119" s="2"/>
      <c r="XL119" s="2"/>
      <c r="XM119" s="2"/>
      <c r="XN119" s="2"/>
      <c r="XO119" s="2"/>
      <c r="XP119" s="2"/>
      <c r="XQ119" s="2"/>
      <c r="XR119" s="2"/>
      <c r="XS119" s="2"/>
      <c r="XT119" s="2"/>
      <c r="XU119" s="2"/>
      <c r="XV119" s="2"/>
      <c r="XW119" s="2"/>
      <c r="XX119" s="2"/>
      <c r="XY119" s="2"/>
      <c r="XZ119" s="2"/>
      <c r="YA119" s="2"/>
      <c r="YB119" s="2"/>
      <c r="YC119" s="2"/>
      <c r="YD119" s="2"/>
      <c r="YE119" s="2"/>
      <c r="YF119" s="2"/>
      <c r="YG119" s="2"/>
      <c r="YH119" s="2"/>
      <c r="YI119" s="2"/>
      <c r="YJ119" s="2"/>
      <c r="YK119" s="2"/>
      <c r="YL119" s="2"/>
      <c r="YM119" s="2"/>
      <c r="YN119" s="2"/>
      <c r="YO119" s="2"/>
      <c r="YP119" s="2"/>
      <c r="YQ119" s="2"/>
      <c r="YR119" s="2"/>
      <c r="YS119" s="2"/>
      <c r="YT119" s="2"/>
      <c r="YU119" s="2"/>
      <c r="YV119" s="2"/>
      <c r="YW119" s="2"/>
      <c r="YX119" s="2"/>
      <c r="YY119" s="2"/>
      <c r="YZ119" s="2"/>
      <c r="ZA119" s="2"/>
      <c r="ZB119" s="2"/>
      <c r="ZC119" s="2"/>
      <c r="ZD119" s="2"/>
      <c r="ZE119" s="2"/>
      <c r="ZF119" s="2"/>
      <c r="ZG119" s="2"/>
      <c r="ZH119" s="2"/>
      <c r="ZI119" s="2"/>
      <c r="ZJ119" s="2"/>
      <c r="ZK119" s="2"/>
      <c r="ZL119" s="2"/>
      <c r="ZM119" s="2"/>
      <c r="ZN119" s="2"/>
      <c r="ZO119" s="2"/>
      <c r="ZP119" s="2"/>
      <c r="ZQ119" s="2"/>
      <c r="ZR119" s="2"/>
      <c r="ZS119" s="2"/>
      <c r="ZT119" s="2"/>
      <c r="ZU119" s="2"/>
      <c r="ZV119" s="2"/>
      <c r="ZW119" s="2"/>
      <c r="ZX119" s="2"/>
      <c r="ZY119" s="2"/>
      <c r="ZZ119" s="2"/>
      <c r="AAA119" s="2"/>
      <c r="AAB119" s="2"/>
      <c r="AAC119" s="2"/>
      <c r="AAD119" s="2"/>
      <c r="AAE119" s="2"/>
      <c r="AAF119" s="2"/>
      <c r="AAG119" s="2"/>
      <c r="AAH119" s="2"/>
      <c r="AAI119" s="2"/>
      <c r="AAJ119" s="2"/>
      <c r="AAK119" s="2"/>
      <c r="AAL119" s="2"/>
      <c r="AAM119" s="2"/>
      <c r="AAN119" s="2"/>
      <c r="AAO119" s="2"/>
      <c r="AAP119" s="2"/>
      <c r="AAQ119" s="2"/>
      <c r="AAR119" s="2"/>
      <c r="AAS119" s="2"/>
      <c r="AAT119" s="2"/>
      <c r="AAU119" s="2"/>
      <c r="AAV119" s="2"/>
      <c r="AAW119" s="2"/>
      <c r="AAX119" s="2"/>
      <c r="AAY119" s="2"/>
      <c r="AAZ119" s="2"/>
      <c r="ABA119" s="2"/>
      <c r="ABB119" s="2"/>
      <c r="ABC119" s="2"/>
      <c r="ABD119" s="2"/>
      <c r="ABE119" s="2"/>
      <c r="ABF119" s="2"/>
      <c r="ABG119" s="2"/>
      <c r="ABH119" s="2"/>
      <c r="ABI119" s="2"/>
      <c r="ABJ119" s="2"/>
      <c r="ABK119" s="2"/>
      <c r="ABL119" s="2"/>
      <c r="ABM119" s="2"/>
      <c r="ABN119" s="2"/>
      <c r="ABO119" s="2"/>
      <c r="ABP119" s="2"/>
      <c r="ABQ119" s="2"/>
      <c r="ABR119" s="2"/>
      <c r="ABS119" s="2"/>
      <c r="ABT119" s="2"/>
      <c r="ABU119" s="2"/>
      <c r="ABV119" s="2"/>
      <c r="ABW119" s="2"/>
      <c r="ABX119" s="2"/>
      <c r="ABY119" s="2"/>
      <c r="ABZ119" s="2"/>
      <c r="ACA119" s="2"/>
      <c r="ACB119" s="2"/>
      <c r="ACC119" s="2"/>
      <c r="ACD119" s="2"/>
      <c r="ACE119" s="2"/>
      <c r="ACF119" s="2"/>
      <c r="ACG119" s="2"/>
      <c r="ACH119" s="2"/>
      <c r="ACI119" s="2"/>
      <c r="ACJ119" s="2"/>
      <c r="ACK119" s="2"/>
      <c r="ACL119" s="2"/>
      <c r="ACM119" s="2"/>
      <c r="ACN119" s="2"/>
      <c r="ACO119" s="2"/>
      <c r="ACP119" s="2"/>
      <c r="ACQ119" s="2"/>
      <c r="ACR119" s="2"/>
      <c r="ACS119" s="2"/>
      <c r="ACT119" s="2"/>
      <c r="ACU119" s="2"/>
      <c r="ACV119" s="2"/>
      <c r="ACW119" s="2"/>
      <c r="ACX119" s="2"/>
      <c r="ACY119" s="2"/>
      <c r="ACZ119" s="2"/>
      <c r="ADA119" s="2"/>
      <c r="ADB119" s="2"/>
      <c r="ADC119" s="2"/>
      <c r="ADD119" s="2"/>
      <c r="ADE119" s="2"/>
      <c r="ADF119" s="2"/>
      <c r="ADG119" s="2"/>
      <c r="ADH119" s="2"/>
      <c r="ADI119" s="2"/>
      <c r="ADJ119" s="2"/>
      <c r="ADK119" s="2"/>
      <c r="ADL119" s="2"/>
      <c r="ADM119" s="2"/>
      <c r="ADN119" s="2"/>
      <c r="ADO119" s="2"/>
      <c r="ADP119" s="2"/>
      <c r="ADQ119" s="2"/>
      <c r="ADR119" s="2"/>
      <c r="ADS119" s="2"/>
      <c r="ADT119" s="2"/>
      <c r="ADU119" s="2"/>
      <c r="ADV119" s="2"/>
      <c r="ADW119" s="2"/>
      <c r="ADX119" s="2"/>
      <c r="ADY119" s="2"/>
      <c r="ADZ119" s="2"/>
      <c r="AEA119" s="2"/>
      <c r="AEB119" s="2"/>
      <c r="AEC119" s="2"/>
      <c r="AED119" s="2"/>
      <c r="AEE119" s="2"/>
      <c r="AEF119" s="2"/>
      <c r="AEG119" s="2"/>
      <c r="AEH119" s="2"/>
      <c r="AEI119" s="2"/>
      <c r="AEJ119" s="2"/>
      <c r="AEK119" s="2"/>
      <c r="AEL119" s="2"/>
      <c r="AEM119" s="2"/>
      <c r="AEN119" s="2"/>
      <c r="AEO119" s="2"/>
      <c r="AEP119" s="2"/>
      <c r="AEQ119" s="2"/>
      <c r="AER119" s="2"/>
      <c r="AES119" s="2"/>
      <c r="AET119" s="2"/>
      <c r="AEU119" s="2"/>
      <c r="AEV119" s="2"/>
      <c r="AEW119" s="2"/>
      <c r="AEX119" s="2"/>
      <c r="AEY119" s="2"/>
      <c r="AEZ119" s="2"/>
      <c r="AFA119" s="2"/>
      <c r="AFB119" s="2"/>
      <c r="AFC119" s="2"/>
      <c r="AFD119" s="2"/>
      <c r="AFE119" s="2"/>
      <c r="AFF119" s="2"/>
      <c r="AFG119" s="2"/>
      <c r="AFH119" s="2"/>
      <c r="AFI119" s="2"/>
      <c r="AFJ119" s="2"/>
      <c r="AFK119" s="2"/>
      <c r="AFL119" s="2"/>
      <c r="AFM119" s="2"/>
      <c r="AFN119" s="2"/>
      <c r="AFO119" s="2"/>
      <c r="AFP119" s="2"/>
      <c r="AFQ119" s="2"/>
      <c r="AFR119" s="2"/>
      <c r="AFS119" s="2"/>
      <c r="AFT119" s="2"/>
      <c r="AFU119" s="2"/>
      <c r="AFV119" s="2"/>
      <c r="AFW119" s="2"/>
      <c r="AFX119" s="2"/>
      <c r="AFY119" s="2"/>
      <c r="AFZ119" s="2"/>
      <c r="AGA119" s="2"/>
      <c r="AGB119" s="2"/>
      <c r="AGC119" s="2"/>
      <c r="AGD119" s="2"/>
      <c r="AGE119" s="2"/>
      <c r="AGF119" s="2"/>
      <c r="AGG119" s="2"/>
      <c r="AGH119" s="2"/>
      <c r="AGI119" s="2"/>
      <c r="AGJ119" s="2"/>
      <c r="AGK119" s="2"/>
      <c r="AGL119" s="2"/>
      <c r="AGM119" s="2"/>
      <c r="AGN119" s="2"/>
      <c r="AGO119" s="2"/>
      <c r="AGP119" s="2"/>
      <c r="AGQ119" s="2"/>
      <c r="AGR119" s="2"/>
      <c r="AGS119" s="2"/>
      <c r="AGT119" s="2"/>
      <c r="AGU119" s="2"/>
      <c r="AGV119" s="2"/>
      <c r="AGW119" s="2"/>
      <c r="AGX119" s="2"/>
      <c r="AGY119" s="2"/>
      <c r="AGZ119" s="2"/>
      <c r="AHA119" s="2"/>
      <c r="AHB119" s="2"/>
      <c r="AHC119" s="2"/>
      <c r="AHD119" s="2"/>
      <c r="AHE119" s="2"/>
      <c r="AHF119" s="2"/>
      <c r="AHG119" s="2"/>
      <c r="AHH119" s="2"/>
      <c r="AHI119" s="2"/>
      <c r="AHJ119" s="2"/>
      <c r="AHK119" s="2"/>
      <c r="AHL119" s="2"/>
      <c r="AHM119" s="2"/>
      <c r="AHN119" s="2"/>
      <c r="AHO119" s="2"/>
      <c r="AHP119" s="2"/>
      <c r="AHQ119" s="2"/>
      <c r="AHR119" s="2"/>
      <c r="AHS119" s="2"/>
      <c r="AHT119" s="2"/>
      <c r="AHU119" s="2"/>
      <c r="AHV119" s="2"/>
      <c r="AHW119" s="2"/>
      <c r="AHX119" s="2"/>
      <c r="AHY119" s="2"/>
      <c r="AHZ119" s="2"/>
      <c r="AIA119" s="2"/>
      <c r="AIB119" s="2"/>
      <c r="AIC119" s="2"/>
      <c r="AID119" s="2"/>
      <c r="AIE119" s="2"/>
      <c r="AIF119" s="2"/>
      <c r="AIG119" s="2"/>
      <c r="AIH119" s="2"/>
      <c r="AII119" s="2"/>
      <c r="AIJ119" s="2"/>
      <c r="AIK119" s="2"/>
      <c r="AIL119" s="2"/>
      <c r="AIM119" s="2"/>
      <c r="AIN119" s="2"/>
      <c r="AIO119" s="2"/>
      <c r="AIP119" s="2"/>
      <c r="AIQ119" s="2"/>
      <c r="AIR119" s="2"/>
      <c r="AIS119" s="2"/>
      <c r="AIT119" s="2"/>
      <c r="AIU119" s="2"/>
      <c r="AIV119" s="2"/>
      <c r="AIW119" s="2"/>
      <c r="AIX119" s="2"/>
      <c r="AIY119" s="2"/>
      <c r="AIZ119" s="2"/>
      <c r="AJA119" s="2"/>
      <c r="AJB119" s="2"/>
      <c r="AJC119" s="2"/>
      <c r="AJD119" s="2"/>
      <c r="AJE119" s="2"/>
      <c r="AJF119" s="2"/>
      <c r="AJG119" s="2"/>
      <c r="AJH119" s="2"/>
      <c r="AJI119" s="2"/>
      <c r="AJJ119" s="2"/>
      <c r="AJK119" s="2"/>
      <c r="AJL119" s="2"/>
      <c r="AJM119" s="2"/>
      <c r="AJN119" s="2"/>
      <c r="AJO119" s="2"/>
      <c r="AJP119" s="2"/>
      <c r="AJQ119" s="2"/>
      <c r="AJR119" s="2"/>
      <c r="AJS119" s="2"/>
      <c r="AJT119" s="2"/>
      <c r="AJU119" s="2"/>
      <c r="AJV119" s="2"/>
      <c r="AJW119" s="2"/>
      <c r="AJX119" s="2"/>
      <c r="AJY119" s="2"/>
      <c r="AJZ119" s="2"/>
      <c r="AKA119" s="2"/>
      <c r="AKB119" s="2"/>
      <c r="AKC119" s="2"/>
      <c r="AKD119" s="2"/>
      <c r="AKE119" s="2"/>
      <c r="AKF119" s="2"/>
      <c r="AKG119" s="2"/>
      <c r="AKH119" s="2"/>
      <c r="AKI119" s="2"/>
      <c r="AKJ119" s="2"/>
      <c r="AKK119" s="2"/>
      <c r="AKL119" s="2"/>
      <c r="AKM119" s="2"/>
      <c r="AKN119" s="2"/>
      <c r="AKO119" s="2"/>
      <c r="AKP119" s="2"/>
      <c r="AKQ119" s="2"/>
      <c r="AKR119" s="2"/>
      <c r="AKS119" s="2"/>
      <c r="AKT119" s="2"/>
      <c r="AKU119" s="2"/>
      <c r="AKV119" s="2"/>
      <c r="AKW119" s="2"/>
      <c r="AKX119" s="2"/>
      <c r="AKY119" s="2"/>
      <c r="AKZ119" s="2"/>
      <c r="ALA119" s="2"/>
      <c r="ALB119" s="2"/>
      <c r="ALC119" s="2"/>
      <c r="ALD119" s="2"/>
      <c r="ALE119" s="2"/>
      <c r="ALF119" s="2"/>
      <c r="ALG119" s="2"/>
      <c r="ALH119" s="2"/>
      <c r="ALI119" s="2"/>
      <c r="ALJ119" s="2"/>
      <c r="ALK119" s="2"/>
      <c r="ALL119" s="2"/>
      <c r="ALM119" s="2"/>
      <c r="ALN119" s="2"/>
      <c r="ALO119" s="2"/>
      <c r="ALP119" s="2"/>
      <c r="ALQ119" s="2"/>
      <c r="ALR119" s="2"/>
      <c r="ALS119" s="2"/>
      <c r="ALT119" s="2"/>
      <c r="ALU119" s="2"/>
      <c r="ALV119" s="2"/>
      <c r="ALW119" s="2"/>
      <c r="ALX119" s="2"/>
      <c r="ALY119" s="2"/>
      <c r="ALZ119" s="2"/>
      <c r="AMA119" s="2"/>
      <c r="AMB119" s="2"/>
      <c r="AMC119" s="2"/>
      <c r="AMD119" s="2"/>
      <c r="AME119" s="2"/>
      <c r="AMF119" s="2"/>
      <c r="AMG119" s="2"/>
      <c r="AMH119" s="2"/>
      <c r="AMI119" s="2"/>
      <c r="AMJ119" s="2"/>
      <c r="AMK119" s="2"/>
      <c r="AML119" s="2"/>
      <c r="AMM119" s="2"/>
      <c r="AMN119" s="2"/>
      <c r="AMO119" s="2"/>
      <c r="AMP119" s="2"/>
      <c r="AMQ119" s="2"/>
      <c r="AMR119" s="2"/>
      <c r="AMS119" s="2"/>
      <c r="AMT119" s="2"/>
      <c r="AMU119" s="2"/>
      <c r="AMV119" s="2"/>
      <c r="AMW119" s="2"/>
      <c r="AMX119" s="2"/>
      <c r="AMY119" s="2"/>
      <c r="AMZ119" s="2"/>
      <c r="ANA119" s="2"/>
      <c r="ANB119" s="2"/>
      <c r="ANC119" s="2"/>
    </row>
    <row r="120" spans="2:1043" s="1" customFormat="1" x14ac:dyDescent="0.25">
      <c r="B120" s="2"/>
      <c r="C120" s="2"/>
      <c r="D120" s="2"/>
      <c r="E120" s="2"/>
      <c r="F120" s="2"/>
      <c r="G120" s="2"/>
      <c r="H120" s="2"/>
      <c r="J120" s="34"/>
      <c r="K120" s="51"/>
      <c r="L120" s="51"/>
      <c r="M120" s="74" t="s">
        <v>116</v>
      </c>
      <c r="N120" s="51"/>
      <c r="O120" s="51"/>
      <c r="P120" s="51"/>
      <c r="Q120" s="51"/>
      <c r="R120" s="51"/>
      <c r="S120" s="51"/>
      <c r="T120" s="51"/>
      <c r="U120" s="34"/>
      <c r="V120" s="34"/>
      <c r="W120" s="34">
        <f>COUNTIFS($C$30:$C$35,#REF!,$D$30:$D$35,M120)</f>
        <v>0</v>
      </c>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2"/>
      <c r="VB120" s="2"/>
      <c r="VC120" s="2"/>
      <c r="VD120" s="2"/>
      <c r="VE120" s="2"/>
      <c r="VF120" s="2"/>
      <c r="VG120" s="2"/>
      <c r="VH120" s="2"/>
      <c r="VI120" s="2"/>
      <c r="VJ120" s="2"/>
      <c r="VK120" s="2"/>
      <c r="VL120" s="2"/>
      <c r="VM120" s="2"/>
      <c r="VN120" s="2"/>
      <c r="VO120" s="2"/>
      <c r="VP120" s="2"/>
      <c r="VQ120" s="2"/>
      <c r="VR120" s="2"/>
      <c r="VS120" s="2"/>
      <c r="VT120" s="2"/>
      <c r="VU120" s="2"/>
      <c r="VV120" s="2"/>
      <c r="VW120" s="2"/>
      <c r="VX120" s="2"/>
      <c r="VY120" s="2"/>
      <c r="VZ120" s="2"/>
      <c r="WA120" s="2"/>
      <c r="WB120" s="2"/>
      <c r="WC120" s="2"/>
      <c r="WD120" s="2"/>
      <c r="WE120" s="2"/>
      <c r="WF120" s="2"/>
      <c r="WG120" s="2"/>
      <c r="WH120" s="2"/>
      <c r="WI120" s="2"/>
      <c r="WJ120" s="2"/>
      <c r="WK120" s="2"/>
      <c r="WL120" s="2"/>
      <c r="WM120" s="2"/>
      <c r="WN120" s="2"/>
      <c r="WO120" s="2"/>
      <c r="WP120" s="2"/>
      <c r="WQ120" s="2"/>
      <c r="WR120" s="2"/>
      <c r="WS120" s="2"/>
      <c r="WT120" s="2"/>
      <c r="WU120" s="2"/>
      <c r="WV120" s="2"/>
      <c r="WW120" s="2"/>
      <c r="WX120" s="2"/>
      <c r="WY120" s="2"/>
      <c r="WZ120" s="2"/>
      <c r="XA120" s="2"/>
      <c r="XB120" s="2"/>
      <c r="XC120" s="2"/>
      <c r="XD120" s="2"/>
      <c r="XE120" s="2"/>
      <c r="XF120" s="2"/>
      <c r="XG120" s="2"/>
      <c r="XH120" s="2"/>
      <c r="XI120" s="2"/>
      <c r="XJ120" s="2"/>
      <c r="XK120" s="2"/>
      <c r="XL120" s="2"/>
      <c r="XM120" s="2"/>
      <c r="XN120" s="2"/>
      <c r="XO120" s="2"/>
      <c r="XP120" s="2"/>
      <c r="XQ120" s="2"/>
      <c r="XR120" s="2"/>
      <c r="XS120" s="2"/>
      <c r="XT120" s="2"/>
      <c r="XU120" s="2"/>
      <c r="XV120" s="2"/>
      <c r="XW120" s="2"/>
      <c r="XX120" s="2"/>
      <c r="XY120" s="2"/>
      <c r="XZ120" s="2"/>
      <c r="YA120" s="2"/>
      <c r="YB120" s="2"/>
      <c r="YC120" s="2"/>
      <c r="YD120" s="2"/>
      <c r="YE120" s="2"/>
      <c r="YF120" s="2"/>
      <c r="YG120" s="2"/>
      <c r="YH120" s="2"/>
      <c r="YI120" s="2"/>
      <c r="YJ120" s="2"/>
      <c r="YK120" s="2"/>
      <c r="YL120" s="2"/>
      <c r="YM120" s="2"/>
      <c r="YN120" s="2"/>
      <c r="YO120" s="2"/>
      <c r="YP120" s="2"/>
      <c r="YQ120" s="2"/>
      <c r="YR120" s="2"/>
      <c r="YS120" s="2"/>
      <c r="YT120" s="2"/>
      <c r="YU120" s="2"/>
      <c r="YV120" s="2"/>
      <c r="YW120" s="2"/>
      <c r="YX120" s="2"/>
      <c r="YY120" s="2"/>
      <c r="YZ120" s="2"/>
      <c r="ZA120" s="2"/>
      <c r="ZB120" s="2"/>
      <c r="ZC120" s="2"/>
      <c r="ZD120" s="2"/>
      <c r="ZE120" s="2"/>
      <c r="ZF120" s="2"/>
      <c r="ZG120" s="2"/>
      <c r="ZH120" s="2"/>
      <c r="ZI120" s="2"/>
      <c r="ZJ120" s="2"/>
      <c r="ZK120" s="2"/>
      <c r="ZL120" s="2"/>
      <c r="ZM120" s="2"/>
      <c r="ZN120" s="2"/>
      <c r="ZO120" s="2"/>
      <c r="ZP120" s="2"/>
      <c r="ZQ120" s="2"/>
      <c r="ZR120" s="2"/>
      <c r="ZS120" s="2"/>
      <c r="ZT120" s="2"/>
      <c r="ZU120" s="2"/>
      <c r="ZV120" s="2"/>
      <c r="ZW120" s="2"/>
      <c r="ZX120" s="2"/>
      <c r="ZY120" s="2"/>
      <c r="ZZ120" s="2"/>
      <c r="AAA120" s="2"/>
      <c r="AAB120" s="2"/>
      <c r="AAC120" s="2"/>
      <c r="AAD120" s="2"/>
      <c r="AAE120" s="2"/>
      <c r="AAF120" s="2"/>
      <c r="AAG120" s="2"/>
      <c r="AAH120" s="2"/>
      <c r="AAI120" s="2"/>
      <c r="AAJ120" s="2"/>
      <c r="AAK120" s="2"/>
      <c r="AAL120" s="2"/>
      <c r="AAM120" s="2"/>
      <c r="AAN120" s="2"/>
      <c r="AAO120" s="2"/>
      <c r="AAP120" s="2"/>
      <c r="AAQ120" s="2"/>
      <c r="AAR120" s="2"/>
      <c r="AAS120" s="2"/>
      <c r="AAT120" s="2"/>
      <c r="AAU120" s="2"/>
      <c r="AAV120" s="2"/>
      <c r="AAW120" s="2"/>
      <c r="AAX120" s="2"/>
      <c r="AAY120" s="2"/>
      <c r="AAZ120" s="2"/>
      <c r="ABA120" s="2"/>
      <c r="ABB120" s="2"/>
      <c r="ABC120" s="2"/>
      <c r="ABD120" s="2"/>
      <c r="ABE120" s="2"/>
      <c r="ABF120" s="2"/>
      <c r="ABG120" s="2"/>
      <c r="ABH120" s="2"/>
      <c r="ABI120" s="2"/>
      <c r="ABJ120" s="2"/>
      <c r="ABK120" s="2"/>
      <c r="ABL120" s="2"/>
      <c r="ABM120" s="2"/>
      <c r="ABN120" s="2"/>
      <c r="ABO120" s="2"/>
      <c r="ABP120" s="2"/>
      <c r="ABQ120" s="2"/>
      <c r="ABR120" s="2"/>
      <c r="ABS120" s="2"/>
      <c r="ABT120" s="2"/>
      <c r="ABU120" s="2"/>
      <c r="ABV120" s="2"/>
      <c r="ABW120" s="2"/>
      <c r="ABX120" s="2"/>
      <c r="ABY120" s="2"/>
      <c r="ABZ120" s="2"/>
      <c r="ACA120" s="2"/>
      <c r="ACB120" s="2"/>
      <c r="ACC120" s="2"/>
      <c r="ACD120" s="2"/>
      <c r="ACE120" s="2"/>
      <c r="ACF120" s="2"/>
      <c r="ACG120" s="2"/>
      <c r="ACH120" s="2"/>
      <c r="ACI120" s="2"/>
      <c r="ACJ120" s="2"/>
      <c r="ACK120" s="2"/>
      <c r="ACL120" s="2"/>
      <c r="ACM120" s="2"/>
      <c r="ACN120" s="2"/>
      <c r="ACO120" s="2"/>
      <c r="ACP120" s="2"/>
      <c r="ACQ120" s="2"/>
      <c r="ACR120" s="2"/>
      <c r="ACS120" s="2"/>
      <c r="ACT120" s="2"/>
      <c r="ACU120" s="2"/>
      <c r="ACV120" s="2"/>
      <c r="ACW120" s="2"/>
      <c r="ACX120" s="2"/>
      <c r="ACY120" s="2"/>
      <c r="ACZ120" s="2"/>
      <c r="ADA120" s="2"/>
      <c r="ADB120" s="2"/>
      <c r="ADC120" s="2"/>
      <c r="ADD120" s="2"/>
      <c r="ADE120" s="2"/>
      <c r="ADF120" s="2"/>
      <c r="ADG120" s="2"/>
      <c r="ADH120" s="2"/>
      <c r="ADI120" s="2"/>
      <c r="ADJ120" s="2"/>
      <c r="ADK120" s="2"/>
      <c r="ADL120" s="2"/>
      <c r="ADM120" s="2"/>
      <c r="ADN120" s="2"/>
      <c r="ADO120" s="2"/>
      <c r="ADP120" s="2"/>
      <c r="ADQ120" s="2"/>
      <c r="ADR120" s="2"/>
      <c r="ADS120" s="2"/>
      <c r="ADT120" s="2"/>
      <c r="ADU120" s="2"/>
      <c r="ADV120" s="2"/>
      <c r="ADW120" s="2"/>
      <c r="ADX120" s="2"/>
      <c r="ADY120" s="2"/>
      <c r="ADZ120" s="2"/>
      <c r="AEA120" s="2"/>
      <c r="AEB120" s="2"/>
      <c r="AEC120" s="2"/>
      <c r="AED120" s="2"/>
      <c r="AEE120" s="2"/>
      <c r="AEF120" s="2"/>
      <c r="AEG120" s="2"/>
      <c r="AEH120" s="2"/>
      <c r="AEI120" s="2"/>
      <c r="AEJ120" s="2"/>
      <c r="AEK120" s="2"/>
      <c r="AEL120" s="2"/>
      <c r="AEM120" s="2"/>
      <c r="AEN120" s="2"/>
      <c r="AEO120" s="2"/>
      <c r="AEP120" s="2"/>
      <c r="AEQ120" s="2"/>
      <c r="AER120" s="2"/>
      <c r="AES120" s="2"/>
      <c r="AET120" s="2"/>
      <c r="AEU120" s="2"/>
      <c r="AEV120" s="2"/>
      <c r="AEW120" s="2"/>
      <c r="AEX120" s="2"/>
      <c r="AEY120" s="2"/>
      <c r="AEZ120" s="2"/>
      <c r="AFA120" s="2"/>
      <c r="AFB120" s="2"/>
      <c r="AFC120" s="2"/>
      <c r="AFD120" s="2"/>
      <c r="AFE120" s="2"/>
      <c r="AFF120" s="2"/>
      <c r="AFG120" s="2"/>
      <c r="AFH120" s="2"/>
      <c r="AFI120" s="2"/>
      <c r="AFJ120" s="2"/>
      <c r="AFK120" s="2"/>
      <c r="AFL120" s="2"/>
      <c r="AFM120" s="2"/>
      <c r="AFN120" s="2"/>
      <c r="AFO120" s="2"/>
      <c r="AFP120" s="2"/>
      <c r="AFQ120" s="2"/>
      <c r="AFR120" s="2"/>
      <c r="AFS120" s="2"/>
      <c r="AFT120" s="2"/>
      <c r="AFU120" s="2"/>
      <c r="AFV120" s="2"/>
      <c r="AFW120" s="2"/>
      <c r="AFX120" s="2"/>
      <c r="AFY120" s="2"/>
      <c r="AFZ120" s="2"/>
      <c r="AGA120" s="2"/>
      <c r="AGB120" s="2"/>
      <c r="AGC120" s="2"/>
      <c r="AGD120" s="2"/>
      <c r="AGE120" s="2"/>
      <c r="AGF120" s="2"/>
      <c r="AGG120" s="2"/>
      <c r="AGH120" s="2"/>
      <c r="AGI120" s="2"/>
      <c r="AGJ120" s="2"/>
      <c r="AGK120" s="2"/>
      <c r="AGL120" s="2"/>
      <c r="AGM120" s="2"/>
      <c r="AGN120" s="2"/>
      <c r="AGO120" s="2"/>
      <c r="AGP120" s="2"/>
      <c r="AGQ120" s="2"/>
      <c r="AGR120" s="2"/>
      <c r="AGS120" s="2"/>
      <c r="AGT120" s="2"/>
      <c r="AGU120" s="2"/>
      <c r="AGV120" s="2"/>
      <c r="AGW120" s="2"/>
      <c r="AGX120" s="2"/>
      <c r="AGY120" s="2"/>
      <c r="AGZ120" s="2"/>
      <c r="AHA120" s="2"/>
      <c r="AHB120" s="2"/>
      <c r="AHC120" s="2"/>
      <c r="AHD120" s="2"/>
      <c r="AHE120" s="2"/>
      <c r="AHF120" s="2"/>
      <c r="AHG120" s="2"/>
      <c r="AHH120" s="2"/>
      <c r="AHI120" s="2"/>
      <c r="AHJ120" s="2"/>
      <c r="AHK120" s="2"/>
      <c r="AHL120" s="2"/>
      <c r="AHM120" s="2"/>
      <c r="AHN120" s="2"/>
      <c r="AHO120" s="2"/>
      <c r="AHP120" s="2"/>
      <c r="AHQ120" s="2"/>
      <c r="AHR120" s="2"/>
      <c r="AHS120" s="2"/>
      <c r="AHT120" s="2"/>
      <c r="AHU120" s="2"/>
      <c r="AHV120" s="2"/>
      <c r="AHW120" s="2"/>
      <c r="AHX120" s="2"/>
      <c r="AHY120" s="2"/>
      <c r="AHZ120" s="2"/>
      <c r="AIA120" s="2"/>
      <c r="AIB120" s="2"/>
      <c r="AIC120" s="2"/>
      <c r="AID120" s="2"/>
      <c r="AIE120" s="2"/>
      <c r="AIF120" s="2"/>
      <c r="AIG120" s="2"/>
      <c r="AIH120" s="2"/>
      <c r="AII120" s="2"/>
      <c r="AIJ120" s="2"/>
      <c r="AIK120" s="2"/>
      <c r="AIL120" s="2"/>
      <c r="AIM120" s="2"/>
      <c r="AIN120" s="2"/>
      <c r="AIO120" s="2"/>
      <c r="AIP120" s="2"/>
      <c r="AIQ120" s="2"/>
      <c r="AIR120" s="2"/>
      <c r="AIS120" s="2"/>
      <c r="AIT120" s="2"/>
      <c r="AIU120" s="2"/>
      <c r="AIV120" s="2"/>
      <c r="AIW120" s="2"/>
      <c r="AIX120" s="2"/>
      <c r="AIY120" s="2"/>
      <c r="AIZ120" s="2"/>
      <c r="AJA120" s="2"/>
      <c r="AJB120" s="2"/>
      <c r="AJC120" s="2"/>
      <c r="AJD120" s="2"/>
      <c r="AJE120" s="2"/>
      <c r="AJF120" s="2"/>
      <c r="AJG120" s="2"/>
      <c r="AJH120" s="2"/>
      <c r="AJI120" s="2"/>
      <c r="AJJ120" s="2"/>
      <c r="AJK120" s="2"/>
      <c r="AJL120" s="2"/>
      <c r="AJM120" s="2"/>
      <c r="AJN120" s="2"/>
      <c r="AJO120" s="2"/>
      <c r="AJP120" s="2"/>
      <c r="AJQ120" s="2"/>
      <c r="AJR120" s="2"/>
      <c r="AJS120" s="2"/>
      <c r="AJT120" s="2"/>
      <c r="AJU120" s="2"/>
      <c r="AJV120" s="2"/>
      <c r="AJW120" s="2"/>
      <c r="AJX120" s="2"/>
      <c r="AJY120" s="2"/>
      <c r="AJZ120" s="2"/>
      <c r="AKA120" s="2"/>
      <c r="AKB120" s="2"/>
      <c r="AKC120" s="2"/>
      <c r="AKD120" s="2"/>
      <c r="AKE120" s="2"/>
      <c r="AKF120" s="2"/>
      <c r="AKG120" s="2"/>
      <c r="AKH120" s="2"/>
      <c r="AKI120" s="2"/>
      <c r="AKJ120" s="2"/>
      <c r="AKK120" s="2"/>
      <c r="AKL120" s="2"/>
      <c r="AKM120" s="2"/>
      <c r="AKN120" s="2"/>
      <c r="AKO120" s="2"/>
      <c r="AKP120" s="2"/>
      <c r="AKQ120" s="2"/>
      <c r="AKR120" s="2"/>
      <c r="AKS120" s="2"/>
      <c r="AKT120" s="2"/>
      <c r="AKU120" s="2"/>
      <c r="AKV120" s="2"/>
      <c r="AKW120" s="2"/>
      <c r="AKX120" s="2"/>
      <c r="AKY120" s="2"/>
      <c r="AKZ120" s="2"/>
      <c r="ALA120" s="2"/>
      <c r="ALB120" s="2"/>
      <c r="ALC120" s="2"/>
      <c r="ALD120" s="2"/>
      <c r="ALE120" s="2"/>
      <c r="ALF120" s="2"/>
      <c r="ALG120" s="2"/>
      <c r="ALH120" s="2"/>
      <c r="ALI120" s="2"/>
      <c r="ALJ120" s="2"/>
      <c r="ALK120" s="2"/>
      <c r="ALL120" s="2"/>
      <c r="ALM120" s="2"/>
      <c r="ALN120" s="2"/>
      <c r="ALO120" s="2"/>
      <c r="ALP120" s="2"/>
      <c r="ALQ120" s="2"/>
      <c r="ALR120" s="2"/>
      <c r="ALS120" s="2"/>
      <c r="ALT120" s="2"/>
      <c r="ALU120" s="2"/>
      <c r="ALV120" s="2"/>
      <c r="ALW120" s="2"/>
      <c r="ALX120" s="2"/>
      <c r="ALY120" s="2"/>
      <c r="ALZ120" s="2"/>
      <c r="AMA120" s="2"/>
      <c r="AMB120" s="2"/>
      <c r="AMC120" s="2"/>
      <c r="AMD120" s="2"/>
      <c r="AME120" s="2"/>
      <c r="AMF120" s="2"/>
      <c r="AMG120" s="2"/>
      <c r="AMH120" s="2"/>
      <c r="AMI120" s="2"/>
      <c r="AMJ120" s="2"/>
      <c r="AMK120" s="2"/>
      <c r="AML120" s="2"/>
      <c r="AMM120" s="2"/>
      <c r="AMN120" s="2"/>
      <c r="AMO120" s="2"/>
      <c r="AMP120" s="2"/>
      <c r="AMQ120" s="2"/>
      <c r="AMR120" s="2"/>
      <c r="AMS120" s="2"/>
      <c r="AMT120" s="2"/>
      <c r="AMU120" s="2"/>
      <c r="AMV120" s="2"/>
      <c r="AMW120" s="2"/>
      <c r="AMX120" s="2"/>
      <c r="AMY120" s="2"/>
      <c r="AMZ120" s="2"/>
      <c r="ANA120" s="2"/>
      <c r="ANB120" s="2"/>
      <c r="ANC120" s="2"/>
    </row>
    <row r="121" spans="2:1043" s="1" customFormat="1" x14ac:dyDescent="0.25">
      <c r="B121" s="2"/>
      <c r="C121" s="2"/>
      <c r="D121" s="2"/>
      <c r="E121" s="2"/>
      <c r="F121" s="2"/>
      <c r="G121" s="2"/>
      <c r="H121" s="2"/>
      <c r="J121" s="34"/>
      <c r="K121" s="51"/>
      <c r="L121" s="51"/>
      <c r="M121" s="74" t="s">
        <v>118</v>
      </c>
      <c r="N121" s="51"/>
      <c r="O121" s="51"/>
      <c r="P121" s="51"/>
      <c r="Q121" s="51"/>
      <c r="R121" s="51"/>
      <c r="S121" s="51"/>
      <c r="T121" s="51"/>
      <c r="U121" s="34"/>
      <c r="V121" s="34"/>
      <c r="W121" s="34">
        <f>COUNTIFS($C$30:$C$35,#REF!,$D$30:$D$35,M121)</f>
        <v>0</v>
      </c>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c r="LG121" s="2"/>
      <c r="LH121" s="2"/>
      <c r="LI121" s="2"/>
      <c r="LJ121" s="2"/>
      <c r="LK121" s="2"/>
      <c r="LL121" s="2"/>
      <c r="LM121" s="2"/>
      <c r="LN121" s="2"/>
      <c r="LO121" s="2"/>
      <c r="LP121" s="2"/>
      <c r="LQ121" s="2"/>
      <c r="LR121" s="2"/>
      <c r="LS121" s="2"/>
      <c r="LT121" s="2"/>
      <c r="LU121" s="2"/>
      <c r="LV121" s="2"/>
      <c r="LW121" s="2"/>
      <c r="LX121" s="2"/>
      <c r="LY121" s="2"/>
      <c r="LZ121" s="2"/>
      <c r="MA121" s="2"/>
      <c r="MB121" s="2"/>
      <c r="MC121" s="2"/>
      <c r="MD121" s="2"/>
      <c r="ME121" s="2"/>
      <c r="MF121" s="2"/>
      <c r="MG121" s="2"/>
      <c r="MH121" s="2"/>
      <c r="MI121" s="2"/>
      <c r="MJ121" s="2"/>
      <c r="MK121" s="2"/>
      <c r="ML121" s="2"/>
      <c r="MM121" s="2"/>
      <c r="MN121" s="2"/>
      <c r="MO121" s="2"/>
      <c r="MP121" s="2"/>
      <c r="MQ121" s="2"/>
      <c r="MR121" s="2"/>
      <c r="MS121" s="2"/>
      <c r="MT121" s="2"/>
      <c r="MU121" s="2"/>
      <c r="MV121" s="2"/>
      <c r="MW121" s="2"/>
      <c r="MX121" s="2"/>
      <c r="MY121" s="2"/>
      <c r="MZ121" s="2"/>
      <c r="NA121" s="2"/>
      <c r="NB121" s="2"/>
      <c r="NC121" s="2"/>
      <c r="ND121" s="2"/>
      <c r="NE121" s="2"/>
      <c r="NF121" s="2"/>
      <c r="NG121" s="2"/>
      <c r="NH121" s="2"/>
      <c r="NI121" s="2"/>
      <c r="NJ121" s="2"/>
      <c r="NK121" s="2"/>
      <c r="NL121" s="2"/>
      <c r="NM121" s="2"/>
      <c r="NN121" s="2"/>
      <c r="NO121" s="2"/>
      <c r="NP121" s="2"/>
      <c r="NQ121" s="2"/>
      <c r="NR121" s="2"/>
      <c r="NS121" s="2"/>
      <c r="NT121" s="2"/>
      <c r="NU121" s="2"/>
      <c r="NV121" s="2"/>
      <c r="NW121" s="2"/>
      <c r="NX121" s="2"/>
      <c r="NY121" s="2"/>
      <c r="NZ121" s="2"/>
      <c r="OA121" s="2"/>
      <c r="OB121" s="2"/>
      <c r="OC121" s="2"/>
      <c r="OD121" s="2"/>
      <c r="OE121" s="2"/>
      <c r="OF121" s="2"/>
      <c r="OG121" s="2"/>
      <c r="OH121" s="2"/>
      <c r="OI121" s="2"/>
      <c r="OJ121" s="2"/>
      <c r="OK121" s="2"/>
      <c r="OL121" s="2"/>
      <c r="OM121" s="2"/>
      <c r="ON121" s="2"/>
      <c r="OO121" s="2"/>
      <c r="OP121" s="2"/>
      <c r="OQ121" s="2"/>
      <c r="OR121" s="2"/>
      <c r="OS121" s="2"/>
      <c r="OT121" s="2"/>
      <c r="OU121" s="2"/>
      <c r="OV121" s="2"/>
      <c r="OW121" s="2"/>
      <c r="OX121" s="2"/>
      <c r="OY121" s="2"/>
      <c r="OZ121" s="2"/>
      <c r="PA121" s="2"/>
      <c r="PB121" s="2"/>
      <c r="PC121" s="2"/>
      <c r="PD121" s="2"/>
      <c r="PE121" s="2"/>
      <c r="PF121" s="2"/>
      <c r="PG121" s="2"/>
      <c r="PH121" s="2"/>
      <c r="PI121" s="2"/>
      <c r="PJ121" s="2"/>
      <c r="PK121" s="2"/>
      <c r="PL121" s="2"/>
      <c r="PM121" s="2"/>
      <c r="PN121" s="2"/>
      <c r="PO121" s="2"/>
      <c r="PP121" s="2"/>
      <c r="PQ121" s="2"/>
      <c r="PR121" s="2"/>
      <c r="PS121" s="2"/>
      <c r="PT121" s="2"/>
      <c r="PU121" s="2"/>
      <c r="PV121" s="2"/>
      <c r="PW121" s="2"/>
      <c r="PX121" s="2"/>
      <c r="PY121" s="2"/>
      <c r="PZ121" s="2"/>
      <c r="QA121" s="2"/>
      <c r="QB121" s="2"/>
      <c r="QC121" s="2"/>
      <c r="QD121" s="2"/>
      <c r="QE121" s="2"/>
      <c r="QF121" s="2"/>
      <c r="QG121" s="2"/>
      <c r="QH121" s="2"/>
      <c r="QI121" s="2"/>
      <c r="QJ121" s="2"/>
      <c r="QK121" s="2"/>
      <c r="QL121" s="2"/>
      <c r="QM121" s="2"/>
      <c r="QN121" s="2"/>
      <c r="QO121" s="2"/>
      <c r="QP121" s="2"/>
      <c r="QQ121" s="2"/>
      <c r="QR121" s="2"/>
      <c r="QS121" s="2"/>
      <c r="QT121" s="2"/>
      <c r="QU121" s="2"/>
      <c r="QV121" s="2"/>
      <c r="QW121" s="2"/>
      <c r="QX121" s="2"/>
      <c r="QY121" s="2"/>
      <c r="QZ121" s="2"/>
      <c r="RA121" s="2"/>
      <c r="RB121" s="2"/>
      <c r="RC121" s="2"/>
      <c r="RD121" s="2"/>
      <c r="RE121" s="2"/>
      <c r="RF121" s="2"/>
      <c r="RG121" s="2"/>
      <c r="RH121" s="2"/>
      <c r="RI121" s="2"/>
      <c r="RJ121" s="2"/>
      <c r="RK121" s="2"/>
      <c r="RL121" s="2"/>
      <c r="RM121" s="2"/>
      <c r="RN121" s="2"/>
      <c r="RO121" s="2"/>
      <c r="RP121" s="2"/>
      <c r="RQ121" s="2"/>
      <c r="RR121" s="2"/>
      <c r="RS121" s="2"/>
      <c r="RT121" s="2"/>
      <c r="RU121" s="2"/>
      <c r="RV121" s="2"/>
      <c r="RW121" s="2"/>
      <c r="RX121" s="2"/>
      <c r="RY121" s="2"/>
      <c r="RZ121" s="2"/>
      <c r="SA121" s="2"/>
      <c r="SB121" s="2"/>
      <c r="SC121" s="2"/>
      <c r="SD121" s="2"/>
      <c r="SE121" s="2"/>
      <c r="SF121" s="2"/>
      <c r="SG121" s="2"/>
      <c r="SH121" s="2"/>
      <c r="SI121" s="2"/>
      <c r="SJ121" s="2"/>
      <c r="SK121" s="2"/>
      <c r="SL121" s="2"/>
      <c r="SM121" s="2"/>
      <c r="SN121" s="2"/>
      <c r="SO121" s="2"/>
      <c r="SP121" s="2"/>
      <c r="SQ121" s="2"/>
      <c r="SR121" s="2"/>
      <c r="SS121" s="2"/>
      <c r="ST121" s="2"/>
      <c r="SU121" s="2"/>
      <c r="SV121" s="2"/>
      <c r="SW121" s="2"/>
      <c r="SX121" s="2"/>
      <c r="SY121" s="2"/>
      <c r="SZ121" s="2"/>
      <c r="TA121" s="2"/>
      <c r="TB121" s="2"/>
      <c r="TC121" s="2"/>
      <c r="TD121" s="2"/>
      <c r="TE121" s="2"/>
      <c r="TF121" s="2"/>
      <c r="TG121" s="2"/>
      <c r="TH121" s="2"/>
      <c r="TI121" s="2"/>
      <c r="TJ121" s="2"/>
      <c r="TK121" s="2"/>
      <c r="TL121" s="2"/>
      <c r="TM121" s="2"/>
      <c r="TN121" s="2"/>
      <c r="TO121" s="2"/>
      <c r="TP121" s="2"/>
      <c r="TQ121" s="2"/>
      <c r="TR121" s="2"/>
      <c r="TS121" s="2"/>
      <c r="TT121" s="2"/>
      <c r="TU121" s="2"/>
      <c r="TV121" s="2"/>
      <c r="TW121" s="2"/>
      <c r="TX121" s="2"/>
      <c r="TY121" s="2"/>
      <c r="TZ121" s="2"/>
      <c r="UA121" s="2"/>
      <c r="UB121" s="2"/>
      <c r="UC121" s="2"/>
      <c r="UD121" s="2"/>
      <c r="UE121" s="2"/>
      <c r="UF121" s="2"/>
      <c r="UG121" s="2"/>
      <c r="UH121" s="2"/>
      <c r="UI121" s="2"/>
      <c r="UJ121" s="2"/>
      <c r="UK121" s="2"/>
      <c r="UL121" s="2"/>
      <c r="UM121" s="2"/>
      <c r="UN121" s="2"/>
      <c r="UO121" s="2"/>
      <c r="UP121" s="2"/>
      <c r="UQ121" s="2"/>
      <c r="UR121" s="2"/>
      <c r="US121" s="2"/>
      <c r="UT121" s="2"/>
      <c r="UU121" s="2"/>
      <c r="UV121" s="2"/>
      <c r="UW121" s="2"/>
      <c r="UX121" s="2"/>
      <c r="UY121" s="2"/>
      <c r="UZ121" s="2"/>
      <c r="VA121" s="2"/>
      <c r="VB121" s="2"/>
      <c r="VC121" s="2"/>
      <c r="VD121" s="2"/>
      <c r="VE121" s="2"/>
      <c r="VF121" s="2"/>
      <c r="VG121" s="2"/>
      <c r="VH121" s="2"/>
      <c r="VI121" s="2"/>
      <c r="VJ121" s="2"/>
      <c r="VK121" s="2"/>
      <c r="VL121" s="2"/>
      <c r="VM121" s="2"/>
      <c r="VN121" s="2"/>
      <c r="VO121" s="2"/>
      <c r="VP121" s="2"/>
      <c r="VQ121" s="2"/>
      <c r="VR121" s="2"/>
      <c r="VS121" s="2"/>
      <c r="VT121" s="2"/>
      <c r="VU121" s="2"/>
      <c r="VV121" s="2"/>
      <c r="VW121" s="2"/>
      <c r="VX121" s="2"/>
      <c r="VY121" s="2"/>
      <c r="VZ121" s="2"/>
      <c r="WA121" s="2"/>
      <c r="WB121" s="2"/>
      <c r="WC121" s="2"/>
      <c r="WD121" s="2"/>
      <c r="WE121" s="2"/>
      <c r="WF121" s="2"/>
      <c r="WG121" s="2"/>
      <c r="WH121" s="2"/>
      <c r="WI121" s="2"/>
      <c r="WJ121" s="2"/>
      <c r="WK121" s="2"/>
      <c r="WL121" s="2"/>
      <c r="WM121" s="2"/>
      <c r="WN121" s="2"/>
      <c r="WO121" s="2"/>
      <c r="WP121" s="2"/>
      <c r="WQ121" s="2"/>
      <c r="WR121" s="2"/>
      <c r="WS121" s="2"/>
      <c r="WT121" s="2"/>
      <c r="WU121" s="2"/>
      <c r="WV121" s="2"/>
      <c r="WW121" s="2"/>
      <c r="WX121" s="2"/>
      <c r="WY121" s="2"/>
      <c r="WZ121" s="2"/>
      <c r="XA121" s="2"/>
      <c r="XB121" s="2"/>
      <c r="XC121" s="2"/>
      <c r="XD121" s="2"/>
      <c r="XE121" s="2"/>
      <c r="XF121" s="2"/>
      <c r="XG121" s="2"/>
      <c r="XH121" s="2"/>
      <c r="XI121" s="2"/>
      <c r="XJ121" s="2"/>
      <c r="XK121" s="2"/>
      <c r="XL121" s="2"/>
      <c r="XM121" s="2"/>
      <c r="XN121" s="2"/>
      <c r="XO121" s="2"/>
      <c r="XP121" s="2"/>
      <c r="XQ121" s="2"/>
      <c r="XR121" s="2"/>
      <c r="XS121" s="2"/>
      <c r="XT121" s="2"/>
      <c r="XU121" s="2"/>
      <c r="XV121" s="2"/>
      <c r="XW121" s="2"/>
      <c r="XX121" s="2"/>
      <c r="XY121" s="2"/>
      <c r="XZ121" s="2"/>
      <c r="YA121" s="2"/>
      <c r="YB121" s="2"/>
      <c r="YC121" s="2"/>
      <c r="YD121" s="2"/>
      <c r="YE121" s="2"/>
      <c r="YF121" s="2"/>
      <c r="YG121" s="2"/>
      <c r="YH121" s="2"/>
      <c r="YI121" s="2"/>
      <c r="YJ121" s="2"/>
      <c r="YK121" s="2"/>
      <c r="YL121" s="2"/>
      <c r="YM121" s="2"/>
      <c r="YN121" s="2"/>
      <c r="YO121" s="2"/>
      <c r="YP121" s="2"/>
      <c r="YQ121" s="2"/>
      <c r="YR121" s="2"/>
      <c r="YS121" s="2"/>
      <c r="YT121" s="2"/>
      <c r="YU121" s="2"/>
      <c r="YV121" s="2"/>
      <c r="YW121" s="2"/>
      <c r="YX121" s="2"/>
      <c r="YY121" s="2"/>
      <c r="YZ121" s="2"/>
      <c r="ZA121" s="2"/>
      <c r="ZB121" s="2"/>
      <c r="ZC121" s="2"/>
      <c r="ZD121" s="2"/>
      <c r="ZE121" s="2"/>
      <c r="ZF121" s="2"/>
      <c r="ZG121" s="2"/>
      <c r="ZH121" s="2"/>
      <c r="ZI121" s="2"/>
      <c r="ZJ121" s="2"/>
      <c r="ZK121" s="2"/>
      <c r="ZL121" s="2"/>
      <c r="ZM121" s="2"/>
      <c r="ZN121" s="2"/>
      <c r="ZO121" s="2"/>
      <c r="ZP121" s="2"/>
      <c r="ZQ121" s="2"/>
      <c r="ZR121" s="2"/>
      <c r="ZS121" s="2"/>
      <c r="ZT121" s="2"/>
      <c r="ZU121" s="2"/>
      <c r="ZV121" s="2"/>
      <c r="ZW121" s="2"/>
      <c r="ZX121" s="2"/>
      <c r="ZY121" s="2"/>
      <c r="ZZ121" s="2"/>
      <c r="AAA121" s="2"/>
      <c r="AAB121" s="2"/>
      <c r="AAC121" s="2"/>
      <c r="AAD121" s="2"/>
      <c r="AAE121" s="2"/>
      <c r="AAF121" s="2"/>
      <c r="AAG121" s="2"/>
      <c r="AAH121" s="2"/>
      <c r="AAI121" s="2"/>
      <c r="AAJ121" s="2"/>
      <c r="AAK121" s="2"/>
      <c r="AAL121" s="2"/>
      <c r="AAM121" s="2"/>
      <c r="AAN121" s="2"/>
      <c r="AAO121" s="2"/>
      <c r="AAP121" s="2"/>
      <c r="AAQ121" s="2"/>
      <c r="AAR121" s="2"/>
      <c r="AAS121" s="2"/>
      <c r="AAT121" s="2"/>
      <c r="AAU121" s="2"/>
      <c r="AAV121" s="2"/>
      <c r="AAW121" s="2"/>
      <c r="AAX121" s="2"/>
      <c r="AAY121" s="2"/>
      <c r="AAZ121" s="2"/>
      <c r="ABA121" s="2"/>
      <c r="ABB121" s="2"/>
      <c r="ABC121" s="2"/>
      <c r="ABD121" s="2"/>
      <c r="ABE121" s="2"/>
      <c r="ABF121" s="2"/>
      <c r="ABG121" s="2"/>
      <c r="ABH121" s="2"/>
      <c r="ABI121" s="2"/>
      <c r="ABJ121" s="2"/>
      <c r="ABK121" s="2"/>
      <c r="ABL121" s="2"/>
      <c r="ABM121" s="2"/>
      <c r="ABN121" s="2"/>
      <c r="ABO121" s="2"/>
      <c r="ABP121" s="2"/>
      <c r="ABQ121" s="2"/>
      <c r="ABR121" s="2"/>
      <c r="ABS121" s="2"/>
      <c r="ABT121" s="2"/>
      <c r="ABU121" s="2"/>
      <c r="ABV121" s="2"/>
      <c r="ABW121" s="2"/>
      <c r="ABX121" s="2"/>
      <c r="ABY121" s="2"/>
      <c r="ABZ121" s="2"/>
      <c r="ACA121" s="2"/>
      <c r="ACB121" s="2"/>
      <c r="ACC121" s="2"/>
      <c r="ACD121" s="2"/>
      <c r="ACE121" s="2"/>
      <c r="ACF121" s="2"/>
      <c r="ACG121" s="2"/>
      <c r="ACH121" s="2"/>
      <c r="ACI121" s="2"/>
      <c r="ACJ121" s="2"/>
      <c r="ACK121" s="2"/>
      <c r="ACL121" s="2"/>
      <c r="ACM121" s="2"/>
      <c r="ACN121" s="2"/>
      <c r="ACO121" s="2"/>
      <c r="ACP121" s="2"/>
      <c r="ACQ121" s="2"/>
      <c r="ACR121" s="2"/>
      <c r="ACS121" s="2"/>
      <c r="ACT121" s="2"/>
      <c r="ACU121" s="2"/>
      <c r="ACV121" s="2"/>
      <c r="ACW121" s="2"/>
      <c r="ACX121" s="2"/>
      <c r="ACY121" s="2"/>
      <c r="ACZ121" s="2"/>
      <c r="ADA121" s="2"/>
      <c r="ADB121" s="2"/>
      <c r="ADC121" s="2"/>
      <c r="ADD121" s="2"/>
      <c r="ADE121" s="2"/>
      <c r="ADF121" s="2"/>
      <c r="ADG121" s="2"/>
      <c r="ADH121" s="2"/>
      <c r="ADI121" s="2"/>
      <c r="ADJ121" s="2"/>
      <c r="ADK121" s="2"/>
      <c r="ADL121" s="2"/>
      <c r="ADM121" s="2"/>
      <c r="ADN121" s="2"/>
      <c r="ADO121" s="2"/>
      <c r="ADP121" s="2"/>
      <c r="ADQ121" s="2"/>
      <c r="ADR121" s="2"/>
      <c r="ADS121" s="2"/>
      <c r="ADT121" s="2"/>
      <c r="ADU121" s="2"/>
      <c r="ADV121" s="2"/>
      <c r="ADW121" s="2"/>
      <c r="ADX121" s="2"/>
      <c r="ADY121" s="2"/>
      <c r="ADZ121" s="2"/>
      <c r="AEA121" s="2"/>
      <c r="AEB121" s="2"/>
      <c r="AEC121" s="2"/>
      <c r="AED121" s="2"/>
      <c r="AEE121" s="2"/>
      <c r="AEF121" s="2"/>
      <c r="AEG121" s="2"/>
      <c r="AEH121" s="2"/>
      <c r="AEI121" s="2"/>
      <c r="AEJ121" s="2"/>
      <c r="AEK121" s="2"/>
      <c r="AEL121" s="2"/>
      <c r="AEM121" s="2"/>
      <c r="AEN121" s="2"/>
      <c r="AEO121" s="2"/>
      <c r="AEP121" s="2"/>
      <c r="AEQ121" s="2"/>
      <c r="AER121" s="2"/>
      <c r="AES121" s="2"/>
      <c r="AET121" s="2"/>
      <c r="AEU121" s="2"/>
      <c r="AEV121" s="2"/>
      <c r="AEW121" s="2"/>
      <c r="AEX121" s="2"/>
      <c r="AEY121" s="2"/>
      <c r="AEZ121" s="2"/>
      <c r="AFA121" s="2"/>
      <c r="AFB121" s="2"/>
      <c r="AFC121" s="2"/>
      <c r="AFD121" s="2"/>
      <c r="AFE121" s="2"/>
      <c r="AFF121" s="2"/>
      <c r="AFG121" s="2"/>
      <c r="AFH121" s="2"/>
      <c r="AFI121" s="2"/>
      <c r="AFJ121" s="2"/>
      <c r="AFK121" s="2"/>
      <c r="AFL121" s="2"/>
      <c r="AFM121" s="2"/>
      <c r="AFN121" s="2"/>
      <c r="AFO121" s="2"/>
      <c r="AFP121" s="2"/>
      <c r="AFQ121" s="2"/>
      <c r="AFR121" s="2"/>
      <c r="AFS121" s="2"/>
      <c r="AFT121" s="2"/>
      <c r="AFU121" s="2"/>
      <c r="AFV121" s="2"/>
      <c r="AFW121" s="2"/>
      <c r="AFX121" s="2"/>
      <c r="AFY121" s="2"/>
      <c r="AFZ121" s="2"/>
      <c r="AGA121" s="2"/>
      <c r="AGB121" s="2"/>
      <c r="AGC121" s="2"/>
      <c r="AGD121" s="2"/>
      <c r="AGE121" s="2"/>
      <c r="AGF121" s="2"/>
      <c r="AGG121" s="2"/>
      <c r="AGH121" s="2"/>
      <c r="AGI121" s="2"/>
      <c r="AGJ121" s="2"/>
      <c r="AGK121" s="2"/>
      <c r="AGL121" s="2"/>
      <c r="AGM121" s="2"/>
      <c r="AGN121" s="2"/>
      <c r="AGO121" s="2"/>
      <c r="AGP121" s="2"/>
      <c r="AGQ121" s="2"/>
      <c r="AGR121" s="2"/>
      <c r="AGS121" s="2"/>
      <c r="AGT121" s="2"/>
      <c r="AGU121" s="2"/>
      <c r="AGV121" s="2"/>
      <c r="AGW121" s="2"/>
      <c r="AGX121" s="2"/>
      <c r="AGY121" s="2"/>
      <c r="AGZ121" s="2"/>
      <c r="AHA121" s="2"/>
      <c r="AHB121" s="2"/>
      <c r="AHC121" s="2"/>
      <c r="AHD121" s="2"/>
      <c r="AHE121" s="2"/>
      <c r="AHF121" s="2"/>
      <c r="AHG121" s="2"/>
      <c r="AHH121" s="2"/>
      <c r="AHI121" s="2"/>
      <c r="AHJ121" s="2"/>
      <c r="AHK121" s="2"/>
      <c r="AHL121" s="2"/>
      <c r="AHM121" s="2"/>
      <c r="AHN121" s="2"/>
      <c r="AHO121" s="2"/>
      <c r="AHP121" s="2"/>
      <c r="AHQ121" s="2"/>
      <c r="AHR121" s="2"/>
      <c r="AHS121" s="2"/>
      <c r="AHT121" s="2"/>
      <c r="AHU121" s="2"/>
      <c r="AHV121" s="2"/>
      <c r="AHW121" s="2"/>
      <c r="AHX121" s="2"/>
      <c r="AHY121" s="2"/>
      <c r="AHZ121" s="2"/>
      <c r="AIA121" s="2"/>
      <c r="AIB121" s="2"/>
      <c r="AIC121" s="2"/>
      <c r="AID121" s="2"/>
      <c r="AIE121" s="2"/>
      <c r="AIF121" s="2"/>
      <c r="AIG121" s="2"/>
      <c r="AIH121" s="2"/>
      <c r="AII121" s="2"/>
      <c r="AIJ121" s="2"/>
      <c r="AIK121" s="2"/>
      <c r="AIL121" s="2"/>
      <c r="AIM121" s="2"/>
      <c r="AIN121" s="2"/>
      <c r="AIO121" s="2"/>
      <c r="AIP121" s="2"/>
      <c r="AIQ121" s="2"/>
      <c r="AIR121" s="2"/>
      <c r="AIS121" s="2"/>
      <c r="AIT121" s="2"/>
      <c r="AIU121" s="2"/>
      <c r="AIV121" s="2"/>
      <c r="AIW121" s="2"/>
      <c r="AIX121" s="2"/>
      <c r="AIY121" s="2"/>
      <c r="AIZ121" s="2"/>
      <c r="AJA121" s="2"/>
      <c r="AJB121" s="2"/>
      <c r="AJC121" s="2"/>
      <c r="AJD121" s="2"/>
      <c r="AJE121" s="2"/>
      <c r="AJF121" s="2"/>
      <c r="AJG121" s="2"/>
      <c r="AJH121" s="2"/>
      <c r="AJI121" s="2"/>
      <c r="AJJ121" s="2"/>
      <c r="AJK121" s="2"/>
      <c r="AJL121" s="2"/>
      <c r="AJM121" s="2"/>
      <c r="AJN121" s="2"/>
      <c r="AJO121" s="2"/>
      <c r="AJP121" s="2"/>
      <c r="AJQ121" s="2"/>
      <c r="AJR121" s="2"/>
      <c r="AJS121" s="2"/>
      <c r="AJT121" s="2"/>
      <c r="AJU121" s="2"/>
      <c r="AJV121" s="2"/>
      <c r="AJW121" s="2"/>
      <c r="AJX121" s="2"/>
      <c r="AJY121" s="2"/>
      <c r="AJZ121" s="2"/>
      <c r="AKA121" s="2"/>
      <c r="AKB121" s="2"/>
      <c r="AKC121" s="2"/>
      <c r="AKD121" s="2"/>
      <c r="AKE121" s="2"/>
      <c r="AKF121" s="2"/>
      <c r="AKG121" s="2"/>
      <c r="AKH121" s="2"/>
      <c r="AKI121" s="2"/>
      <c r="AKJ121" s="2"/>
      <c r="AKK121" s="2"/>
      <c r="AKL121" s="2"/>
      <c r="AKM121" s="2"/>
      <c r="AKN121" s="2"/>
      <c r="AKO121" s="2"/>
      <c r="AKP121" s="2"/>
      <c r="AKQ121" s="2"/>
      <c r="AKR121" s="2"/>
      <c r="AKS121" s="2"/>
      <c r="AKT121" s="2"/>
      <c r="AKU121" s="2"/>
      <c r="AKV121" s="2"/>
      <c r="AKW121" s="2"/>
      <c r="AKX121" s="2"/>
      <c r="AKY121" s="2"/>
      <c r="AKZ121" s="2"/>
      <c r="ALA121" s="2"/>
      <c r="ALB121" s="2"/>
      <c r="ALC121" s="2"/>
      <c r="ALD121" s="2"/>
      <c r="ALE121" s="2"/>
      <c r="ALF121" s="2"/>
      <c r="ALG121" s="2"/>
      <c r="ALH121" s="2"/>
      <c r="ALI121" s="2"/>
      <c r="ALJ121" s="2"/>
      <c r="ALK121" s="2"/>
      <c r="ALL121" s="2"/>
      <c r="ALM121" s="2"/>
      <c r="ALN121" s="2"/>
      <c r="ALO121" s="2"/>
      <c r="ALP121" s="2"/>
      <c r="ALQ121" s="2"/>
      <c r="ALR121" s="2"/>
      <c r="ALS121" s="2"/>
      <c r="ALT121" s="2"/>
      <c r="ALU121" s="2"/>
      <c r="ALV121" s="2"/>
      <c r="ALW121" s="2"/>
      <c r="ALX121" s="2"/>
      <c r="ALY121" s="2"/>
      <c r="ALZ121" s="2"/>
      <c r="AMA121" s="2"/>
      <c r="AMB121" s="2"/>
      <c r="AMC121" s="2"/>
      <c r="AMD121" s="2"/>
      <c r="AME121" s="2"/>
      <c r="AMF121" s="2"/>
      <c r="AMG121" s="2"/>
      <c r="AMH121" s="2"/>
      <c r="AMI121" s="2"/>
      <c r="AMJ121" s="2"/>
      <c r="AMK121" s="2"/>
      <c r="AML121" s="2"/>
      <c r="AMM121" s="2"/>
      <c r="AMN121" s="2"/>
      <c r="AMO121" s="2"/>
      <c r="AMP121" s="2"/>
      <c r="AMQ121" s="2"/>
      <c r="AMR121" s="2"/>
      <c r="AMS121" s="2"/>
      <c r="AMT121" s="2"/>
      <c r="AMU121" s="2"/>
      <c r="AMV121" s="2"/>
      <c r="AMW121" s="2"/>
      <c r="AMX121" s="2"/>
      <c r="AMY121" s="2"/>
      <c r="AMZ121" s="2"/>
      <c r="ANA121" s="2"/>
      <c r="ANB121" s="2"/>
      <c r="ANC121" s="2"/>
    </row>
    <row r="122" spans="2:1043" s="1" customFormat="1" x14ac:dyDescent="0.25">
      <c r="B122" s="2"/>
      <c r="C122" s="2"/>
      <c r="D122" s="2"/>
      <c r="E122" s="2"/>
      <c r="F122" s="2"/>
      <c r="G122" s="2"/>
      <c r="H122" s="2"/>
      <c r="J122" s="34"/>
      <c r="K122" s="51"/>
      <c r="L122" s="51"/>
      <c r="M122" s="74" t="s">
        <v>119</v>
      </c>
      <c r="N122" s="51"/>
      <c r="O122" s="51"/>
      <c r="P122" s="51"/>
      <c r="Q122" s="51"/>
      <c r="R122" s="51"/>
      <c r="S122" s="51"/>
      <c r="T122" s="51"/>
      <c r="U122" s="34"/>
      <c r="V122" s="34"/>
      <c r="W122" s="34">
        <f>COUNTIFS($C$30:$C$35,#REF!,$D$30:$D$35,M122)</f>
        <v>0</v>
      </c>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c r="LG122" s="2"/>
      <c r="LH122" s="2"/>
      <c r="LI122" s="2"/>
      <c r="LJ122" s="2"/>
      <c r="LK122" s="2"/>
      <c r="LL122" s="2"/>
      <c r="LM122" s="2"/>
      <c r="LN122" s="2"/>
      <c r="LO122" s="2"/>
      <c r="LP122" s="2"/>
      <c r="LQ122" s="2"/>
      <c r="LR122" s="2"/>
      <c r="LS122" s="2"/>
      <c r="LT122" s="2"/>
      <c r="LU122" s="2"/>
      <c r="LV122" s="2"/>
      <c r="LW122" s="2"/>
      <c r="LX122" s="2"/>
      <c r="LY122" s="2"/>
      <c r="LZ122" s="2"/>
      <c r="MA122" s="2"/>
      <c r="MB122" s="2"/>
      <c r="MC122" s="2"/>
      <c r="MD122" s="2"/>
      <c r="ME122" s="2"/>
      <c r="MF122" s="2"/>
      <c r="MG122" s="2"/>
      <c r="MH122" s="2"/>
      <c r="MI122" s="2"/>
      <c r="MJ122" s="2"/>
      <c r="MK122" s="2"/>
      <c r="ML122" s="2"/>
      <c r="MM122" s="2"/>
      <c r="MN122" s="2"/>
      <c r="MO122" s="2"/>
      <c r="MP122" s="2"/>
      <c r="MQ122" s="2"/>
      <c r="MR122" s="2"/>
      <c r="MS122" s="2"/>
      <c r="MT122" s="2"/>
      <c r="MU122" s="2"/>
      <c r="MV122" s="2"/>
      <c r="MW122" s="2"/>
      <c r="MX122" s="2"/>
      <c r="MY122" s="2"/>
      <c r="MZ122" s="2"/>
      <c r="NA122" s="2"/>
      <c r="NB122" s="2"/>
      <c r="NC122" s="2"/>
      <c r="ND122" s="2"/>
      <c r="NE122" s="2"/>
      <c r="NF122" s="2"/>
      <c r="NG122" s="2"/>
      <c r="NH122" s="2"/>
      <c r="NI122" s="2"/>
      <c r="NJ122" s="2"/>
      <c r="NK122" s="2"/>
      <c r="NL122" s="2"/>
      <c r="NM122" s="2"/>
      <c r="NN122" s="2"/>
      <c r="NO122" s="2"/>
      <c r="NP122" s="2"/>
      <c r="NQ122" s="2"/>
      <c r="NR122" s="2"/>
      <c r="NS122" s="2"/>
      <c r="NT122" s="2"/>
      <c r="NU122" s="2"/>
      <c r="NV122" s="2"/>
      <c r="NW122" s="2"/>
      <c r="NX122" s="2"/>
      <c r="NY122" s="2"/>
      <c r="NZ122" s="2"/>
      <c r="OA122" s="2"/>
      <c r="OB122" s="2"/>
      <c r="OC122" s="2"/>
      <c r="OD122" s="2"/>
      <c r="OE122" s="2"/>
      <c r="OF122" s="2"/>
      <c r="OG122" s="2"/>
      <c r="OH122" s="2"/>
      <c r="OI122" s="2"/>
      <c r="OJ122" s="2"/>
      <c r="OK122" s="2"/>
      <c r="OL122" s="2"/>
      <c r="OM122" s="2"/>
      <c r="ON122" s="2"/>
      <c r="OO122" s="2"/>
      <c r="OP122" s="2"/>
      <c r="OQ122" s="2"/>
      <c r="OR122" s="2"/>
      <c r="OS122" s="2"/>
      <c r="OT122" s="2"/>
      <c r="OU122" s="2"/>
      <c r="OV122" s="2"/>
      <c r="OW122" s="2"/>
      <c r="OX122" s="2"/>
      <c r="OY122" s="2"/>
      <c r="OZ122" s="2"/>
      <c r="PA122" s="2"/>
      <c r="PB122" s="2"/>
      <c r="PC122" s="2"/>
      <c r="PD122" s="2"/>
      <c r="PE122" s="2"/>
      <c r="PF122" s="2"/>
      <c r="PG122" s="2"/>
      <c r="PH122" s="2"/>
      <c r="PI122" s="2"/>
      <c r="PJ122" s="2"/>
      <c r="PK122" s="2"/>
      <c r="PL122" s="2"/>
      <c r="PM122" s="2"/>
      <c r="PN122" s="2"/>
      <c r="PO122" s="2"/>
      <c r="PP122" s="2"/>
      <c r="PQ122" s="2"/>
      <c r="PR122" s="2"/>
      <c r="PS122" s="2"/>
      <c r="PT122" s="2"/>
      <c r="PU122" s="2"/>
      <c r="PV122" s="2"/>
      <c r="PW122" s="2"/>
      <c r="PX122" s="2"/>
      <c r="PY122" s="2"/>
      <c r="PZ122" s="2"/>
      <c r="QA122" s="2"/>
      <c r="QB122" s="2"/>
      <c r="QC122" s="2"/>
      <c r="QD122" s="2"/>
      <c r="QE122" s="2"/>
      <c r="QF122" s="2"/>
      <c r="QG122" s="2"/>
      <c r="QH122" s="2"/>
      <c r="QI122" s="2"/>
      <c r="QJ122" s="2"/>
      <c r="QK122" s="2"/>
      <c r="QL122" s="2"/>
      <c r="QM122" s="2"/>
      <c r="QN122" s="2"/>
      <c r="QO122" s="2"/>
      <c r="QP122" s="2"/>
      <c r="QQ122" s="2"/>
      <c r="QR122" s="2"/>
      <c r="QS122" s="2"/>
      <c r="QT122" s="2"/>
      <c r="QU122" s="2"/>
      <c r="QV122" s="2"/>
      <c r="QW122" s="2"/>
      <c r="QX122" s="2"/>
      <c r="QY122" s="2"/>
      <c r="QZ122" s="2"/>
      <c r="RA122" s="2"/>
      <c r="RB122" s="2"/>
      <c r="RC122" s="2"/>
      <c r="RD122" s="2"/>
      <c r="RE122" s="2"/>
      <c r="RF122" s="2"/>
      <c r="RG122" s="2"/>
      <c r="RH122" s="2"/>
      <c r="RI122" s="2"/>
      <c r="RJ122" s="2"/>
      <c r="RK122" s="2"/>
      <c r="RL122" s="2"/>
      <c r="RM122" s="2"/>
      <c r="RN122" s="2"/>
      <c r="RO122" s="2"/>
      <c r="RP122" s="2"/>
      <c r="RQ122" s="2"/>
      <c r="RR122" s="2"/>
      <c r="RS122" s="2"/>
      <c r="RT122" s="2"/>
      <c r="RU122" s="2"/>
      <c r="RV122" s="2"/>
      <c r="RW122" s="2"/>
      <c r="RX122" s="2"/>
      <c r="RY122" s="2"/>
      <c r="RZ122" s="2"/>
      <c r="SA122" s="2"/>
      <c r="SB122" s="2"/>
      <c r="SC122" s="2"/>
      <c r="SD122" s="2"/>
      <c r="SE122" s="2"/>
      <c r="SF122" s="2"/>
      <c r="SG122" s="2"/>
      <c r="SH122" s="2"/>
      <c r="SI122" s="2"/>
      <c r="SJ122" s="2"/>
      <c r="SK122" s="2"/>
      <c r="SL122" s="2"/>
      <c r="SM122" s="2"/>
      <c r="SN122" s="2"/>
      <c r="SO122" s="2"/>
      <c r="SP122" s="2"/>
      <c r="SQ122" s="2"/>
      <c r="SR122" s="2"/>
      <c r="SS122" s="2"/>
      <c r="ST122" s="2"/>
      <c r="SU122" s="2"/>
      <c r="SV122" s="2"/>
      <c r="SW122" s="2"/>
      <c r="SX122" s="2"/>
      <c r="SY122" s="2"/>
      <c r="SZ122" s="2"/>
      <c r="TA122" s="2"/>
      <c r="TB122" s="2"/>
      <c r="TC122" s="2"/>
      <c r="TD122" s="2"/>
      <c r="TE122" s="2"/>
      <c r="TF122" s="2"/>
      <c r="TG122" s="2"/>
      <c r="TH122" s="2"/>
      <c r="TI122" s="2"/>
      <c r="TJ122" s="2"/>
      <c r="TK122" s="2"/>
      <c r="TL122" s="2"/>
      <c r="TM122" s="2"/>
      <c r="TN122" s="2"/>
      <c r="TO122" s="2"/>
      <c r="TP122" s="2"/>
      <c r="TQ122" s="2"/>
      <c r="TR122" s="2"/>
      <c r="TS122" s="2"/>
      <c r="TT122" s="2"/>
      <c r="TU122" s="2"/>
      <c r="TV122" s="2"/>
      <c r="TW122" s="2"/>
      <c r="TX122" s="2"/>
      <c r="TY122" s="2"/>
      <c r="TZ122" s="2"/>
      <c r="UA122" s="2"/>
      <c r="UB122" s="2"/>
      <c r="UC122" s="2"/>
      <c r="UD122" s="2"/>
      <c r="UE122" s="2"/>
      <c r="UF122" s="2"/>
      <c r="UG122" s="2"/>
      <c r="UH122" s="2"/>
      <c r="UI122" s="2"/>
      <c r="UJ122" s="2"/>
      <c r="UK122" s="2"/>
      <c r="UL122" s="2"/>
      <c r="UM122" s="2"/>
      <c r="UN122" s="2"/>
      <c r="UO122" s="2"/>
      <c r="UP122" s="2"/>
      <c r="UQ122" s="2"/>
      <c r="UR122" s="2"/>
      <c r="US122" s="2"/>
      <c r="UT122" s="2"/>
      <c r="UU122" s="2"/>
      <c r="UV122" s="2"/>
      <c r="UW122" s="2"/>
      <c r="UX122" s="2"/>
      <c r="UY122" s="2"/>
      <c r="UZ122" s="2"/>
      <c r="VA122" s="2"/>
      <c r="VB122" s="2"/>
      <c r="VC122" s="2"/>
      <c r="VD122" s="2"/>
      <c r="VE122" s="2"/>
      <c r="VF122" s="2"/>
      <c r="VG122" s="2"/>
      <c r="VH122" s="2"/>
      <c r="VI122" s="2"/>
      <c r="VJ122" s="2"/>
      <c r="VK122" s="2"/>
      <c r="VL122" s="2"/>
      <c r="VM122" s="2"/>
      <c r="VN122" s="2"/>
      <c r="VO122" s="2"/>
      <c r="VP122" s="2"/>
      <c r="VQ122" s="2"/>
      <c r="VR122" s="2"/>
      <c r="VS122" s="2"/>
      <c r="VT122" s="2"/>
      <c r="VU122" s="2"/>
      <c r="VV122" s="2"/>
      <c r="VW122" s="2"/>
      <c r="VX122" s="2"/>
      <c r="VY122" s="2"/>
      <c r="VZ122" s="2"/>
      <c r="WA122" s="2"/>
      <c r="WB122" s="2"/>
      <c r="WC122" s="2"/>
      <c r="WD122" s="2"/>
      <c r="WE122" s="2"/>
      <c r="WF122" s="2"/>
      <c r="WG122" s="2"/>
      <c r="WH122" s="2"/>
      <c r="WI122" s="2"/>
      <c r="WJ122" s="2"/>
      <c r="WK122" s="2"/>
      <c r="WL122" s="2"/>
      <c r="WM122" s="2"/>
      <c r="WN122" s="2"/>
      <c r="WO122" s="2"/>
      <c r="WP122" s="2"/>
      <c r="WQ122" s="2"/>
      <c r="WR122" s="2"/>
      <c r="WS122" s="2"/>
      <c r="WT122" s="2"/>
      <c r="WU122" s="2"/>
      <c r="WV122" s="2"/>
      <c r="WW122" s="2"/>
      <c r="WX122" s="2"/>
      <c r="WY122" s="2"/>
      <c r="WZ122" s="2"/>
      <c r="XA122" s="2"/>
      <c r="XB122" s="2"/>
      <c r="XC122" s="2"/>
      <c r="XD122" s="2"/>
      <c r="XE122" s="2"/>
      <c r="XF122" s="2"/>
      <c r="XG122" s="2"/>
      <c r="XH122" s="2"/>
      <c r="XI122" s="2"/>
      <c r="XJ122" s="2"/>
      <c r="XK122" s="2"/>
      <c r="XL122" s="2"/>
      <c r="XM122" s="2"/>
      <c r="XN122" s="2"/>
      <c r="XO122" s="2"/>
      <c r="XP122" s="2"/>
      <c r="XQ122" s="2"/>
      <c r="XR122" s="2"/>
      <c r="XS122" s="2"/>
      <c r="XT122" s="2"/>
      <c r="XU122" s="2"/>
      <c r="XV122" s="2"/>
      <c r="XW122" s="2"/>
      <c r="XX122" s="2"/>
      <c r="XY122" s="2"/>
      <c r="XZ122" s="2"/>
      <c r="YA122" s="2"/>
      <c r="YB122" s="2"/>
      <c r="YC122" s="2"/>
      <c r="YD122" s="2"/>
      <c r="YE122" s="2"/>
      <c r="YF122" s="2"/>
      <c r="YG122" s="2"/>
      <c r="YH122" s="2"/>
      <c r="YI122" s="2"/>
      <c r="YJ122" s="2"/>
      <c r="YK122" s="2"/>
      <c r="YL122" s="2"/>
      <c r="YM122" s="2"/>
      <c r="YN122" s="2"/>
      <c r="YO122" s="2"/>
      <c r="YP122" s="2"/>
      <c r="YQ122" s="2"/>
      <c r="YR122" s="2"/>
      <c r="YS122" s="2"/>
      <c r="YT122" s="2"/>
      <c r="YU122" s="2"/>
      <c r="YV122" s="2"/>
      <c r="YW122" s="2"/>
      <c r="YX122" s="2"/>
      <c r="YY122" s="2"/>
      <c r="YZ122" s="2"/>
      <c r="ZA122" s="2"/>
      <c r="ZB122" s="2"/>
      <c r="ZC122" s="2"/>
      <c r="ZD122" s="2"/>
      <c r="ZE122" s="2"/>
      <c r="ZF122" s="2"/>
      <c r="ZG122" s="2"/>
      <c r="ZH122" s="2"/>
      <c r="ZI122" s="2"/>
      <c r="ZJ122" s="2"/>
      <c r="ZK122" s="2"/>
      <c r="ZL122" s="2"/>
      <c r="ZM122" s="2"/>
      <c r="ZN122" s="2"/>
      <c r="ZO122" s="2"/>
      <c r="ZP122" s="2"/>
      <c r="ZQ122" s="2"/>
      <c r="ZR122" s="2"/>
      <c r="ZS122" s="2"/>
      <c r="ZT122" s="2"/>
      <c r="ZU122" s="2"/>
      <c r="ZV122" s="2"/>
      <c r="ZW122" s="2"/>
      <c r="ZX122" s="2"/>
      <c r="ZY122" s="2"/>
      <c r="ZZ122" s="2"/>
      <c r="AAA122" s="2"/>
      <c r="AAB122" s="2"/>
      <c r="AAC122" s="2"/>
      <c r="AAD122" s="2"/>
      <c r="AAE122" s="2"/>
      <c r="AAF122" s="2"/>
      <c r="AAG122" s="2"/>
      <c r="AAH122" s="2"/>
      <c r="AAI122" s="2"/>
      <c r="AAJ122" s="2"/>
      <c r="AAK122" s="2"/>
      <c r="AAL122" s="2"/>
      <c r="AAM122" s="2"/>
      <c r="AAN122" s="2"/>
      <c r="AAO122" s="2"/>
      <c r="AAP122" s="2"/>
      <c r="AAQ122" s="2"/>
      <c r="AAR122" s="2"/>
      <c r="AAS122" s="2"/>
      <c r="AAT122" s="2"/>
      <c r="AAU122" s="2"/>
      <c r="AAV122" s="2"/>
      <c r="AAW122" s="2"/>
      <c r="AAX122" s="2"/>
      <c r="AAY122" s="2"/>
      <c r="AAZ122" s="2"/>
      <c r="ABA122" s="2"/>
      <c r="ABB122" s="2"/>
      <c r="ABC122" s="2"/>
      <c r="ABD122" s="2"/>
      <c r="ABE122" s="2"/>
      <c r="ABF122" s="2"/>
      <c r="ABG122" s="2"/>
      <c r="ABH122" s="2"/>
      <c r="ABI122" s="2"/>
      <c r="ABJ122" s="2"/>
      <c r="ABK122" s="2"/>
      <c r="ABL122" s="2"/>
      <c r="ABM122" s="2"/>
      <c r="ABN122" s="2"/>
      <c r="ABO122" s="2"/>
      <c r="ABP122" s="2"/>
      <c r="ABQ122" s="2"/>
      <c r="ABR122" s="2"/>
      <c r="ABS122" s="2"/>
      <c r="ABT122" s="2"/>
      <c r="ABU122" s="2"/>
      <c r="ABV122" s="2"/>
      <c r="ABW122" s="2"/>
      <c r="ABX122" s="2"/>
      <c r="ABY122" s="2"/>
      <c r="ABZ122" s="2"/>
      <c r="ACA122" s="2"/>
      <c r="ACB122" s="2"/>
      <c r="ACC122" s="2"/>
      <c r="ACD122" s="2"/>
      <c r="ACE122" s="2"/>
      <c r="ACF122" s="2"/>
      <c r="ACG122" s="2"/>
      <c r="ACH122" s="2"/>
      <c r="ACI122" s="2"/>
      <c r="ACJ122" s="2"/>
      <c r="ACK122" s="2"/>
      <c r="ACL122" s="2"/>
      <c r="ACM122" s="2"/>
      <c r="ACN122" s="2"/>
      <c r="ACO122" s="2"/>
      <c r="ACP122" s="2"/>
      <c r="ACQ122" s="2"/>
      <c r="ACR122" s="2"/>
      <c r="ACS122" s="2"/>
      <c r="ACT122" s="2"/>
      <c r="ACU122" s="2"/>
      <c r="ACV122" s="2"/>
      <c r="ACW122" s="2"/>
      <c r="ACX122" s="2"/>
      <c r="ACY122" s="2"/>
      <c r="ACZ122" s="2"/>
      <c r="ADA122" s="2"/>
      <c r="ADB122" s="2"/>
      <c r="ADC122" s="2"/>
      <c r="ADD122" s="2"/>
      <c r="ADE122" s="2"/>
      <c r="ADF122" s="2"/>
      <c r="ADG122" s="2"/>
      <c r="ADH122" s="2"/>
      <c r="ADI122" s="2"/>
      <c r="ADJ122" s="2"/>
      <c r="ADK122" s="2"/>
      <c r="ADL122" s="2"/>
      <c r="ADM122" s="2"/>
      <c r="ADN122" s="2"/>
      <c r="ADO122" s="2"/>
      <c r="ADP122" s="2"/>
      <c r="ADQ122" s="2"/>
      <c r="ADR122" s="2"/>
      <c r="ADS122" s="2"/>
      <c r="ADT122" s="2"/>
      <c r="ADU122" s="2"/>
      <c r="ADV122" s="2"/>
      <c r="ADW122" s="2"/>
      <c r="ADX122" s="2"/>
      <c r="ADY122" s="2"/>
      <c r="ADZ122" s="2"/>
      <c r="AEA122" s="2"/>
      <c r="AEB122" s="2"/>
      <c r="AEC122" s="2"/>
      <c r="AED122" s="2"/>
      <c r="AEE122" s="2"/>
      <c r="AEF122" s="2"/>
      <c r="AEG122" s="2"/>
      <c r="AEH122" s="2"/>
      <c r="AEI122" s="2"/>
      <c r="AEJ122" s="2"/>
      <c r="AEK122" s="2"/>
      <c r="AEL122" s="2"/>
      <c r="AEM122" s="2"/>
      <c r="AEN122" s="2"/>
      <c r="AEO122" s="2"/>
      <c r="AEP122" s="2"/>
      <c r="AEQ122" s="2"/>
      <c r="AER122" s="2"/>
      <c r="AES122" s="2"/>
      <c r="AET122" s="2"/>
      <c r="AEU122" s="2"/>
      <c r="AEV122" s="2"/>
      <c r="AEW122" s="2"/>
      <c r="AEX122" s="2"/>
      <c r="AEY122" s="2"/>
      <c r="AEZ122" s="2"/>
      <c r="AFA122" s="2"/>
      <c r="AFB122" s="2"/>
      <c r="AFC122" s="2"/>
      <c r="AFD122" s="2"/>
      <c r="AFE122" s="2"/>
      <c r="AFF122" s="2"/>
      <c r="AFG122" s="2"/>
      <c r="AFH122" s="2"/>
      <c r="AFI122" s="2"/>
      <c r="AFJ122" s="2"/>
      <c r="AFK122" s="2"/>
      <c r="AFL122" s="2"/>
      <c r="AFM122" s="2"/>
      <c r="AFN122" s="2"/>
      <c r="AFO122" s="2"/>
      <c r="AFP122" s="2"/>
      <c r="AFQ122" s="2"/>
      <c r="AFR122" s="2"/>
      <c r="AFS122" s="2"/>
      <c r="AFT122" s="2"/>
      <c r="AFU122" s="2"/>
      <c r="AFV122" s="2"/>
      <c r="AFW122" s="2"/>
      <c r="AFX122" s="2"/>
      <c r="AFY122" s="2"/>
      <c r="AFZ122" s="2"/>
      <c r="AGA122" s="2"/>
      <c r="AGB122" s="2"/>
      <c r="AGC122" s="2"/>
      <c r="AGD122" s="2"/>
      <c r="AGE122" s="2"/>
      <c r="AGF122" s="2"/>
      <c r="AGG122" s="2"/>
      <c r="AGH122" s="2"/>
      <c r="AGI122" s="2"/>
      <c r="AGJ122" s="2"/>
      <c r="AGK122" s="2"/>
      <c r="AGL122" s="2"/>
      <c r="AGM122" s="2"/>
      <c r="AGN122" s="2"/>
      <c r="AGO122" s="2"/>
      <c r="AGP122" s="2"/>
      <c r="AGQ122" s="2"/>
      <c r="AGR122" s="2"/>
      <c r="AGS122" s="2"/>
      <c r="AGT122" s="2"/>
      <c r="AGU122" s="2"/>
      <c r="AGV122" s="2"/>
      <c r="AGW122" s="2"/>
      <c r="AGX122" s="2"/>
      <c r="AGY122" s="2"/>
      <c r="AGZ122" s="2"/>
      <c r="AHA122" s="2"/>
      <c r="AHB122" s="2"/>
      <c r="AHC122" s="2"/>
      <c r="AHD122" s="2"/>
      <c r="AHE122" s="2"/>
      <c r="AHF122" s="2"/>
      <c r="AHG122" s="2"/>
      <c r="AHH122" s="2"/>
      <c r="AHI122" s="2"/>
      <c r="AHJ122" s="2"/>
      <c r="AHK122" s="2"/>
      <c r="AHL122" s="2"/>
      <c r="AHM122" s="2"/>
      <c r="AHN122" s="2"/>
      <c r="AHO122" s="2"/>
      <c r="AHP122" s="2"/>
      <c r="AHQ122" s="2"/>
      <c r="AHR122" s="2"/>
      <c r="AHS122" s="2"/>
      <c r="AHT122" s="2"/>
      <c r="AHU122" s="2"/>
      <c r="AHV122" s="2"/>
      <c r="AHW122" s="2"/>
      <c r="AHX122" s="2"/>
      <c r="AHY122" s="2"/>
      <c r="AHZ122" s="2"/>
      <c r="AIA122" s="2"/>
      <c r="AIB122" s="2"/>
      <c r="AIC122" s="2"/>
      <c r="AID122" s="2"/>
      <c r="AIE122" s="2"/>
      <c r="AIF122" s="2"/>
      <c r="AIG122" s="2"/>
      <c r="AIH122" s="2"/>
      <c r="AII122" s="2"/>
      <c r="AIJ122" s="2"/>
      <c r="AIK122" s="2"/>
      <c r="AIL122" s="2"/>
      <c r="AIM122" s="2"/>
      <c r="AIN122" s="2"/>
      <c r="AIO122" s="2"/>
      <c r="AIP122" s="2"/>
      <c r="AIQ122" s="2"/>
      <c r="AIR122" s="2"/>
      <c r="AIS122" s="2"/>
      <c r="AIT122" s="2"/>
      <c r="AIU122" s="2"/>
      <c r="AIV122" s="2"/>
      <c r="AIW122" s="2"/>
      <c r="AIX122" s="2"/>
      <c r="AIY122" s="2"/>
      <c r="AIZ122" s="2"/>
      <c r="AJA122" s="2"/>
      <c r="AJB122" s="2"/>
      <c r="AJC122" s="2"/>
      <c r="AJD122" s="2"/>
      <c r="AJE122" s="2"/>
      <c r="AJF122" s="2"/>
      <c r="AJG122" s="2"/>
      <c r="AJH122" s="2"/>
      <c r="AJI122" s="2"/>
      <c r="AJJ122" s="2"/>
      <c r="AJK122" s="2"/>
      <c r="AJL122" s="2"/>
      <c r="AJM122" s="2"/>
      <c r="AJN122" s="2"/>
      <c r="AJO122" s="2"/>
      <c r="AJP122" s="2"/>
      <c r="AJQ122" s="2"/>
      <c r="AJR122" s="2"/>
      <c r="AJS122" s="2"/>
      <c r="AJT122" s="2"/>
      <c r="AJU122" s="2"/>
      <c r="AJV122" s="2"/>
      <c r="AJW122" s="2"/>
      <c r="AJX122" s="2"/>
      <c r="AJY122" s="2"/>
      <c r="AJZ122" s="2"/>
      <c r="AKA122" s="2"/>
      <c r="AKB122" s="2"/>
      <c r="AKC122" s="2"/>
      <c r="AKD122" s="2"/>
      <c r="AKE122" s="2"/>
      <c r="AKF122" s="2"/>
      <c r="AKG122" s="2"/>
      <c r="AKH122" s="2"/>
      <c r="AKI122" s="2"/>
      <c r="AKJ122" s="2"/>
      <c r="AKK122" s="2"/>
      <c r="AKL122" s="2"/>
      <c r="AKM122" s="2"/>
      <c r="AKN122" s="2"/>
      <c r="AKO122" s="2"/>
      <c r="AKP122" s="2"/>
      <c r="AKQ122" s="2"/>
      <c r="AKR122" s="2"/>
      <c r="AKS122" s="2"/>
      <c r="AKT122" s="2"/>
      <c r="AKU122" s="2"/>
      <c r="AKV122" s="2"/>
      <c r="AKW122" s="2"/>
      <c r="AKX122" s="2"/>
      <c r="AKY122" s="2"/>
      <c r="AKZ122" s="2"/>
      <c r="ALA122" s="2"/>
      <c r="ALB122" s="2"/>
      <c r="ALC122" s="2"/>
      <c r="ALD122" s="2"/>
      <c r="ALE122" s="2"/>
      <c r="ALF122" s="2"/>
      <c r="ALG122" s="2"/>
      <c r="ALH122" s="2"/>
      <c r="ALI122" s="2"/>
      <c r="ALJ122" s="2"/>
      <c r="ALK122" s="2"/>
      <c r="ALL122" s="2"/>
      <c r="ALM122" s="2"/>
      <c r="ALN122" s="2"/>
      <c r="ALO122" s="2"/>
      <c r="ALP122" s="2"/>
      <c r="ALQ122" s="2"/>
      <c r="ALR122" s="2"/>
      <c r="ALS122" s="2"/>
      <c r="ALT122" s="2"/>
      <c r="ALU122" s="2"/>
      <c r="ALV122" s="2"/>
      <c r="ALW122" s="2"/>
      <c r="ALX122" s="2"/>
      <c r="ALY122" s="2"/>
      <c r="ALZ122" s="2"/>
      <c r="AMA122" s="2"/>
      <c r="AMB122" s="2"/>
      <c r="AMC122" s="2"/>
      <c r="AMD122" s="2"/>
      <c r="AME122" s="2"/>
      <c r="AMF122" s="2"/>
      <c r="AMG122" s="2"/>
      <c r="AMH122" s="2"/>
      <c r="AMI122" s="2"/>
      <c r="AMJ122" s="2"/>
      <c r="AMK122" s="2"/>
      <c r="AML122" s="2"/>
      <c r="AMM122" s="2"/>
      <c r="AMN122" s="2"/>
      <c r="AMO122" s="2"/>
      <c r="AMP122" s="2"/>
      <c r="AMQ122" s="2"/>
      <c r="AMR122" s="2"/>
      <c r="AMS122" s="2"/>
      <c r="AMT122" s="2"/>
      <c r="AMU122" s="2"/>
      <c r="AMV122" s="2"/>
      <c r="AMW122" s="2"/>
      <c r="AMX122" s="2"/>
      <c r="AMY122" s="2"/>
      <c r="AMZ122" s="2"/>
      <c r="ANA122" s="2"/>
      <c r="ANB122" s="2"/>
      <c r="ANC122" s="2"/>
    </row>
    <row r="123" spans="2:1043" s="1" customFormat="1" x14ac:dyDescent="0.25">
      <c r="B123" s="2"/>
      <c r="C123" s="2"/>
      <c r="D123" s="2"/>
      <c r="E123" s="2"/>
      <c r="F123" s="2"/>
      <c r="G123" s="2"/>
      <c r="H123" s="2"/>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row>
    <row r="124" spans="2:1043" s="1" customFormat="1" x14ac:dyDescent="0.25">
      <c r="B124" s="2"/>
      <c r="C124" s="2"/>
      <c r="D124" s="2"/>
      <c r="E124" s="2"/>
      <c r="F124" s="2"/>
      <c r="G124" s="2"/>
      <c r="H124" s="2"/>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row>
    <row r="125" spans="2:1043" s="1" customFormat="1" x14ac:dyDescent="0.25">
      <c r="B125" s="2"/>
      <c r="C125" s="2"/>
      <c r="D125" s="2"/>
      <c r="E125" s="2"/>
      <c r="F125" s="2"/>
      <c r="G125" s="2"/>
      <c r="H125" s="2"/>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c r="IY125" s="2"/>
      <c r="IZ125" s="2"/>
      <c r="JA125" s="2"/>
      <c r="JB125" s="2"/>
      <c r="JC125" s="2"/>
      <c r="JD125" s="2"/>
      <c r="JE125" s="2"/>
      <c r="JF125" s="2"/>
      <c r="JG125" s="2"/>
      <c r="JH125" s="2"/>
      <c r="JI125" s="2"/>
      <c r="JJ125" s="2"/>
      <c r="JK125" s="2"/>
      <c r="JL125" s="2"/>
      <c r="JM125" s="2"/>
      <c r="JN125" s="2"/>
      <c r="JO125" s="2"/>
      <c r="JP125" s="2"/>
      <c r="JQ125" s="2"/>
      <c r="JR125" s="2"/>
      <c r="JS125" s="2"/>
      <c r="JT125" s="2"/>
      <c r="JU125" s="2"/>
      <c r="JV125" s="2"/>
      <c r="JW125" s="2"/>
      <c r="JX125" s="2"/>
      <c r="JY125" s="2"/>
      <c r="JZ125" s="2"/>
      <c r="KA125" s="2"/>
      <c r="KB125" s="2"/>
      <c r="KC125" s="2"/>
      <c r="KD125" s="2"/>
      <c r="KE125" s="2"/>
      <c r="KF125" s="2"/>
      <c r="KG125" s="2"/>
      <c r="KH125" s="2"/>
      <c r="KI125" s="2"/>
      <c r="KJ125" s="2"/>
      <c r="KK125" s="2"/>
      <c r="KL125" s="2"/>
      <c r="KM125" s="2"/>
      <c r="KN125" s="2"/>
      <c r="KO125" s="2"/>
      <c r="KP125" s="2"/>
      <c r="KQ125" s="2"/>
      <c r="KR125" s="2"/>
      <c r="KS125" s="2"/>
      <c r="KT125" s="2"/>
      <c r="KU125" s="2"/>
      <c r="KV125" s="2"/>
      <c r="KW125" s="2"/>
      <c r="KX125" s="2"/>
      <c r="KY125" s="2"/>
      <c r="KZ125" s="2"/>
      <c r="LA125" s="2"/>
      <c r="LB125" s="2"/>
      <c r="LC125" s="2"/>
      <c r="LD125" s="2"/>
      <c r="LE125" s="2"/>
      <c r="LF125" s="2"/>
      <c r="LG125" s="2"/>
      <c r="LH125" s="2"/>
      <c r="LI125" s="2"/>
      <c r="LJ125" s="2"/>
      <c r="LK125" s="2"/>
      <c r="LL125" s="2"/>
      <c r="LM125" s="2"/>
      <c r="LN125" s="2"/>
      <c r="LO125" s="2"/>
      <c r="LP125" s="2"/>
      <c r="LQ125" s="2"/>
      <c r="LR125" s="2"/>
      <c r="LS125" s="2"/>
      <c r="LT125" s="2"/>
      <c r="LU125" s="2"/>
      <c r="LV125" s="2"/>
      <c r="LW125" s="2"/>
      <c r="LX125" s="2"/>
      <c r="LY125" s="2"/>
      <c r="LZ125" s="2"/>
      <c r="MA125" s="2"/>
      <c r="MB125" s="2"/>
      <c r="MC125" s="2"/>
      <c r="MD125" s="2"/>
      <c r="ME125" s="2"/>
      <c r="MF125" s="2"/>
      <c r="MG125" s="2"/>
      <c r="MH125" s="2"/>
      <c r="MI125" s="2"/>
      <c r="MJ125" s="2"/>
      <c r="MK125" s="2"/>
      <c r="ML125" s="2"/>
      <c r="MM125" s="2"/>
      <c r="MN125" s="2"/>
      <c r="MO125" s="2"/>
      <c r="MP125" s="2"/>
      <c r="MQ125" s="2"/>
      <c r="MR125" s="2"/>
      <c r="MS125" s="2"/>
      <c r="MT125" s="2"/>
      <c r="MU125" s="2"/>
      <c r="MV125" s="2"/>
      <c r="MW125" s="2"/>
      <c r="MX125" s="2"/>
      <c r="MY125" s="2"/>
      <c r="MZ125" s="2"/>
      <c r="NA125" s="2"/>
      <c r="NB125" s="2"/>
      <c r="NC125" s="2"/>
      <c r="ND125" s="2"/>
      <c r="NE125" s="2"/>
      <c r="NF125" s="2"/>
      <c r="NG125" s="2"/>
      <c r="NH125" s="2"/>
      <c r="NI125" s="2"/>
      <c r="NJ125" s="2"/>
      <c r="NK125" s="2"/>
      <c r="NL125" s="2"/>
      <c r="NM125" s="2"/>
      <c r="NN125" s="2"/>
      <c r="NO125" s="2"/>
      <c r="NP125" s="2"/>
      <c r="NQ125" s="2"/>
      <c r="NR125" s="2"/>
      <c r="NS125" s="2"/>
      <c r="NT125" s="2"/>
      <c r="NU125" s="2"/>
      <c r="NV125" s="2"/>
      <c r="NW125" s="2"/>
      <c r="NX125" s="2"/>
      <c r="NY125" s="2"/>
      <c r="NZ125" s="2"/>
      <c r="OA125" s="2"/>
      <c r="OB125" s="2"/>
      <c r="OC125" s="2"/>
      <c r="OD125" s="2"/>
      <c r="OE125" s="2"/>
      <c r="OF125" s="2"/>
      <c r="OG125" s="2"/>
      <c r="OH125" s="2"/>
      <c r="OI125" s="2"/>
      <c r="OJ125" s="2"/>
      <c r="OK125" s="2"/>
      <c r="OL125" s="2"/>
      <c r="OM125" s="2"/>
      <c r="ON125" s="2"/>
      <c r="OO125" s="2"/>
      <c r="OP125" s="2"/>
      <c r="OQ125" s="2"/>
      <c r="OR125" s="2"/>
      <c r="OS125" s="2"/>
      <c r="OT125" s="2"/>
      <c r="OU125" s="2"/>
      <c r="OV125" s="2"/>
      <c r="OW125" s="2"/>
      <c r="OX125" s="2"/>
      <c r="OY125" s="2"/>
      <c r="OZ125" s="2"/>
      <c r="PA125" s="2"/>
      <c r="PB125" s="2"/>
      <c r="PC125" s="2"/>
      <c r="PD125" s="2"/>
      <c r="PE125" s="2"/>
      <c r="PF125" s="2"/>
      <c r="PG125" s="2"/>
      <c r="PH125" s="2"/>
      <c r="PI125" s="2"/>
      <c r="PJ125" s="2"/>
      <c r="PK125" s="2"/>
      <c r="PL125" s="2"/>
      <c r="PM125" s="2"/>
      <c r="PN125" s="2"/>
      <c r="PO125" s="2"/>
      <c r="PP125" s="2"/>
      <c r="PQ125" s="2"/>
      <c r="PR125" s="2"/>
      <c r="PS125" s="2"/>
      <c r="PT125" s="2"/>
      <c r="PU125" s="2"/>
      <c r="PV125" s="2"/>
      <c r="PW125" s="2"/>
      <c r="PX125" s="2"/>
      <c r="PY125" s="2"/>
      <c r="PZ125" s="2"/>
      <c r="QA125" s="2"/>
      <c r="QB125" s="2"/>
      <c r="QC125" s="2"/>
      <c r="QD125" s="2"/>
      <c r="QE125" s="2"/>
      <c r="QF125" s="2"/>
      <c r="QG125" s="2"/>
      <c r="QH125" s="2"/>
      <c r="QI125" s="2"/>
      <c r="QJ125" s="2"/>
      <c r="QK125" s="2"/>
      <c r="QL125" s="2"/>
      <c r="QM125" s="2"/>
      <c r="QN125" s="2"/>
      <c r="QO125" s="2"/>
      <c r="QP125" s="2"/>
      <c r="QQ125" s="2"/>
      <c r="QR125" s="2"/>
      <c r="QS125" s="2"/>
      <c r="QT125" s="2"/>
      <c r="QU125" s="2"/>
      <c r="QV125" s="2"/>
      <c r="QW125" s="2"/>
      <c r="QX125" s="2"/>
      <c r="QY125" s="2"/>
      <c r="QZ125" s="2"/>
      <c r="RA125" s="2"/>
      <c r="RB125" s="2"/>
      <c r="RC125" s="2"/>
      <c r="RD125" s="2"/>
      <c r="RE125" s="2"/>
      <c r="RF125" s="2"/>
      <c r="RG125" s="2"/>
      <c r="RH125" s="2"/>
      <c r="RI125" s="2"/>
      <c r="RJ125" s="2"/>
      <c r="RK125" s="2"/>
      <c r="RL125" s="2"/>
      <c r="RM125" s="2"/>
      <c r="RN125" s="2"/>
      <c r="RO125" s="2"/>
      <c r="RP125" s="2"/>
      <c r="RQ125" s="2"/>
      <c r="RR125" s="2"/>
      <c r="RS125" s="2"/>
      <c r="RT125" s="2"/>
      <c r="RU125" s="2"/>
      <c r="RV125" s="2"/>
      <c r="RW125" s="2"/>
      <c r="RX125" s="2"/>
      <c r="RY125" s="2"/>
      <c r="RZ125" s="2"/>
      <c r="SA125" s="2"/>
      <c r="SB125" s="2"/>
      <c r="SC125" s="2"/>
      <c r="SD125" s="2"/>
      <c r="SE125" s="2"/>
      <c r="SF125" s="2"/>
      <c r="SG125" s="2"/>
      <c r="SH125" s="2"/>
      <c r="SI125" s="2"/>
      <c r="SJ125" s="2"/>
      <c r="SK125" s="2"/>
      <c r="SL125" s="2"/>
      <c r="SM125" s="2"/>
      <c r="SN125" s="2"/>
      <c r="SO125" s="2"/>
      <c r="SP125" s="2"/>
      <c r="SQ125" s="2"/>
      <c r="SR125" s="2"/>
      <c r="SS125" s="2"/>
      <c r="ST125" s="2"/>
      <c r="SU125" s="2"/>
      <c r="SV125" s="2"/>
      <c r="SW125" s="2"/>
      <c r="SX125" s="2"/>
      <c r="SY125" s="2"/>
      <c r="SZ125" s="2"/>
      <c r="TA125" s="2"/>
      <c r="TB125" s="2"/>
      <c r="TC125" s="2"/>
      <c r="TD125" s="2"/>
      <c r="TE125" s="2"/>
      <c r="TF125" s="2"/>
      <c r="TG125" s="2"/>
      <c r="TH125" s="2"/>
      <c r="TI125" s="2"/>
      <c r="TJ125" s="2"/>
      <c r="TK125" s="2"/>
      <c r="TL125" s="2"/>
      <c r="TM125" s="2"/>
      <c r="TN125" s="2"/>
      <c r="TO125" s="2"/>
      <c r="TP125" s="2"/>
      <c r="TQ125" s="2"/>
      <c r="TR125" s="2"/>
      <c r="TS125" s="2"/>
      <c r="TT125" s="2"/>
      <c r="TU125" s="2"/>
      <c r="TV125" s="2"/>
      <c r="TW125" s="2"/>
      <c r="TX125" s="2"/>
      <c r="TY125" s="2"/>
      <c r="TZ125" s="2"/>
      <c r="UA125" s="2"/>
      <c r="UB125" s="2"/>
      <c r="UC125" s="2"/>
      <c r="UD125" s="2"/>
      <c r="UE125" s="2"/>
      <c r="UF125" s="2"/>
      <c r="UG125" s="2"/>
      <c r="UH125" s="2"/>
      <c r="UI125" s="2"/>
      <c r="UJ125" s="2"/>
      <c r="UK125" s="2"/>
      <c r="UL125" s="2"/>
      <c r="UM125" s="2"/>
      <c r="UN125" s="2"/>
      <c r="UO125" s="2"/>
      <c r="UP125" s="2"/>
      <c r="UQ125" s="2"/>
      <c r="UR125" s="2"/>
      <c r="US125" s="2"/>
      <c r="UT125" s="2"/>
      <c r="UU125" s="2"/>
      <c r="UV125" s="2"/>
      <c r="UW125" s="2"/>
      <c r="UX125" s="2"/>
      <c r="UY125" s="2"/>
      <c r="UZ125" s="2"/>
      <c r="VA125" s="2"/>
      <c r="VB125" s="2"/>
      <c r="VC125" s="2"/>
      <c r="VD125" s="2"/>
      <c r="VE125" s="2"/>
      <c r="VF125" s="2"/>
      <c r="VG125" s="2"/>
      <c r="VH125" s="2"/>
      <c r="VI125" s="2"/>
      <c r="VJ125" s="2"/>
      <c r="VK125" s="2"/>
      <c r="VL125" s="2"/>
      <c r="VM125" s="2"/>
      <c r="VN125" s="2"/>
      <c r="VO125" s="2"/>
      <c r="VP125" s="2"/>
      <c r="VQ125" s="2"/>
      <c r="VR125" s="2"/>
      <c r="VS125" s="2"/>
      <c r="VT125" s="2"/>
      <c r="VU125" s="2"/>
      <c r="VV125" s="2"/>
      <c r="VW125" s="2"/>
      <c r="VX125" s="2"/>
      <c r="VY125" s="2"/>
      <c r="VZ125" s="2"/>
      <c r="WA125" s="2"/>
      <c r="WB125" s="2"/>
      <c r="WC125" s="2"/>
      <c r="WD125" s="2"/>
      <c r="WE125" s="2"/>
      <c r="WF125" s="2"/>
      <c r="WG125" s="2"/>
      <c r="WH125" s="2"/>
      <c r="WI125" s="2"/>
      <c r="WJ125" s="2"/>
      <c r="WK125" s="2"/>
      <c r="WL125" s="2"/>
      <c r="WM125" s="2"/>
      <c r="WN125" s="2"/>
      <c r="WO125" s="2"/>
      <c r="WP125" s="2"/>
      <c r="WQ125" s="2"/>
      <c r="WR125" s="2"/>
      <c r="WS125" s="2"/>
      <c r="WT125" s="2"/>
      <c r="WU125" s="2"/>
      <c r="WV125" s="2"/>
      <c r="WW125" s="2"/>
      <c r="WX125" s="2"/>
      <c r="WY125" s="2"/>
      <c r="WZ125" s="2"/>
      <c r="XA125" s="2"/>
      <c r="XB125" s="2"/>
      <c r="XC125" s="2"/>
      <c r="XD125" s="2"/>
      <c r="XE125" s="2"/>
      <c r="XF125" s="2"/>
      <c r="XG125" s="2"/>
      <c r="XH125" s="2"/>
      <c r="XI125" s="2"/>
      <c r="XJ125" s="2"/>
      <c r="XK125" s="2"/>
      <c r="XL125" s="2"/>
      <c r="XM125" s="2"/>
      <c r="XN125" s="2"/>
      <c r="XO125" s="2"/>
      <c r="XP125" s="2"/>
      <c r="XQ125" s="2"/>
      <c r="XR125" s="2"/>
      <c r="XS125" s="2"/>
      <c r="XT125" s="2"/>
      <c r="XU125" s="2"/>
      <c r="XV125" s="2"/>
      <c r="XW125" s="2"/>
      <c r="XX125" s="2"/>
      <c r="XY125" s="2"/>
      <c r="XZ125" s="2"/>
      <c r="YA125" s="2"/>
      <c r="YB125" s="2"/>
      <c r="YC125" s="2"/>
      <c r="YD125" s="2"/>
      <c r="YE125" s="2"/>
      <c r="YF125" s="2"/>
      <c r="YG125" s="2"/>
      <c r="YH125" s="2"/>
      <c r="YI125" s="2"/>
      <c r="YJ125" s="2"/>
      <c r="YK125" s="2"/>
      <c r="YL125" s="2"/>
      <c r="YM125" s="2"/>
      <c r="YN125" s="2"/>
      <c r="YO125" s="2"/>
      <c r="YP125" s="2"/>
      <c r="YQ125" s="2"/>
      <c r="YR125" s="2"/>
      <c r="YS125" s="2"/>
      <c r="YT125" s="2"/>
      <c r="YU125" s="2"/>
      <c r="YV125" s="2"/>
      <c r="YW125" s="2"/>
      <c r="YX125" s="2"/>
      <c r="YY125" s="2"/>
      <c r="YZ125" s="2"/>
      <c r="ZA125" s="2"/>
      <c r="ZB125" s="2"/>
      <c r="ZC125" s="2"/>
      <c r="ZD125" s="2"/>
      <c r="ZE125" s="2"/>
      <c r="ZF125" s="2"/>
      <c r="ZG125" s="2"/>
      <c r="ZH125" s="2"/>
      <c r="ZI125" s="2"/>
      <c r="ZJ125" s="2"/>
      <c r="ZK125" s="2"/>
      <c r="ZL125" s="2"/>
      <c r="ZM125" s="2"/>
      <c r="ZN125" s="2"/>
      <c r="ZO125" s="2"/>
      <c r="ZP125" s="2"/>
      <c r="ZQ125" s="2"/>
      <c r="ZR125" s="2"/>
      <c r="ZS125" s="2"/>
      <c r="ZT125" s="2"/>
      <c r="ZU125" s="2"/>
      <c r="ZV125" s="2"/>
      <c r="ZW125" s="2"/>
      <c r="ZX125" s="2"/>
      <c r="ZY125" s="2"/>
      <c r="ZZ125" s="2"/>
      <c r="AAA125" s="2"/>
      <c r="AAB125" s="2"/>
      <c r="AAC125" s="2"/>
      <c r="AAD125" s="2"/>
      <c r="AAE125" s="2"/>
      <c r="AAF125" s="2"/>
      <c r="AAG125" s="2"/>
      <c r="AAH125" s="2"/>
      <c r="AAI125" s="2"/>
      <c r="AAJ125" s="2"/>
      <c r="AAK125" s="2"/>
      <c r="AAL125" s="2"/>
      <c r="AAM125" s="2"/>
      <c r="AAN125" s="2"/>
      <c r="AAO125" s="2"/>
      <c r="AAP125" s="2"/>
      <c r="AAQ125" s="2"/>
      <c r="AAR125" s="2"/>
      <c r="AAS125" s="2"/>
      <c r="AAT125" s="2"/>
      <c r="AAU125" s="2"/>
      <c r="AAV125" s="2"/>
      <c r="AAW125" s="2"/>
      <c r="AAX125" s="2"/>
      <c r="AAY125" s="2"/>
      <c r="AAZ125" s="2"/>
      <c r="ABA125" s="2"/>
      <c r="ABB125" s="2"/>
      <c r="ABC125" s="2"/>
      <c r="ABD125" s="2"/>
      <c r="ABE125" s="2"/>
      <c r="ABF125" s="2"/>
      <c r="ABG125" s="2"/>
      <c r="ABH125" s="2"/>
      <c r="ABI125" s="2"/>
      <c r="ABJ125" s="2"/>
      <c r="ABK125" s="2"/>
      <c r="ABL125" s="2"/>
      <c r="ABM125" s="2"/>
      <c r="ABN125" s="2"/>
      <c r="ABO125" s="2"/>
      <c r="ABP125" s="2"/>
      <c r="ABQ125" s="2"/>
      <c r="ABR125" s="2"/>
      <c r="ABS125" s="2"/>
      <c r="ABT125" s="2"/>
      <c r="ABU125" s="2"/>
      <c r="ABV125" s="2"/>
      <c r="ABW125" s="2"/>
      <c r="ABX125" s="2"/>
      <c r="ABY125" s="2"/>
      <c r="ABZ125" s="2"/>
      <c r="ACA125" s="2"/>
      <c r="ACB125" s="2"/>
      <c r="ACC125" s="2"/>
      <c r="ACD125" s="2"/>
      <c r="ACE125" s="2"/>
      <c r="ACF125" s="2"/>
      <c r="ACG125" s="2"/>
      <c r="ACH125" s="2"/>
      <c r="ACI125" s="2"/>
      <c r="ACJ125" s="2"/>
      <c r="ACK125" s="2"/>
      <c r="ACL125" s="2"/>
      <c r="ACM125" s="2"/>
      <c r="ACN125" s="2"/>
      <c r="ACO125" s="2"/>
      <c r="ACP125" s="2"/>
      <c r="ACQ125" s="2"/>
      <c r="ACR125" s="2"/>
      <c r="ACS125" s="2"/>
      <c r="ACT125" s="2"/>
      <c r="ACU125" s="2"/>
      <c r="ACV125" s="2"/>
      <c r="ACW125" s="2"/>
      <c r="ACX125" s="2"/>
      <c r="ACY125" s="2"/>
      <c r="ACZ125" s="2"/>
      <c r="ADA125" s="2"/>
      <c r="ADB125" s="2"/>
      <c r="ADC125" s="2"/>
      <c r="ADD125" s="2"/>
      <c r="ADE125" s="2"/>
      <c r="ADF125" s="2"/>
      <c r="ADG125" s="2"/>
      <c r="ADH125" s="2"/>
      <c r="ADI125" s="2"/>
      <c r="ADJ125" s="2"/>
      <c r="ADK125" s="2"/>
      <c r="ADL125" s="2"/>
      <c r="ADM125" s="2"/>
      <c r="ADN125" s="2"/>
      <c r="ADO125" s="2"/>
      <c r="ADP125" s="2"/>
      <c r="ADQ125" s="2"/>
      <c r="ADR125" s="2"/>
      <c r="ADS125" s="2"/>
      <c r="ADT125" s="2"/>
      <c r="ADU125" s="2"/>
      <c r="ADV125" s="2"/>
      <c r="ADW125" s="2"/>
      <c r="ADX125" s="2"/>
      <c r="ADY125" s="2"/>
      <c r="ADZ125" s="2"/>
      <c r="AEA125" s="2"/>
      <c r="AEB125" s="2"/>
      <c r="AEC125" s="2"/>
      <c r="AED125" s="2"/>
      <c r="AEE125" s="2"/>
      <c r="AEF125" s="2"/>
      <c r="AEG125" s="2"/>
      <c r="AEH125" s="2"/>
      <c r="AEI125" s="2"/>
      <c r="AEJ125" s="2"/>
      <c r="AEK125" s="2"/>
      <c r="AEL125" s="2"/>
      <c r="AEM125" s="2"/>
      <c r="AEN125" s="2"/>
      <c r="AEO125" s="2"/>
      <c r="AEP125" s="2"/>
      <c r="AEQ125" s="2"/>
      <c r="AER125" s="2"/>
      <c r="AES125" s="2"/>
      <c r="AET125" s="2"/>
      <c r="AEU125" s="2"/>
      <c r="AEV125" s="2"/>
      <c r="AEW125" s="2"/>
      <c r="AEX125" s="2"/>
      <c r="AEY125" s="2"/>
      <c r="AEZ125" s="2"/>
      <c r="AFA125" s="2"/>
      <c r="AFB125" s="2"/>
      <c r="AFC125" s="2"/>
      <c r="AFD125" s="2"/>
      <c r="AFE125" s="2"/>
      <c r="AFF125" s="2"/>
      <c r="AFG125" s="2"/>
      <c r="AFH125" s="2"/>
      <c r="AFI125" s="2"/>
      <c r="AFJ125" s="2"/>
      <c r="AFK125" s="2"/>
      <c r="AFL125" s="2"/>
      <c r="AFM125" s="2"/>
      <c r="AFN125" s="2"/>
      <c r="AFO125" s="2"/>
      <c r="AFP125" s="2"/>
      <c r="AFQ125" s="2"/>
      <c r="AFR125" s="2"/>
      <c r="AFS125" s="2"/>
      <c r="AFT125" s="2"/>
      <c r="AFU125" s="2"/>
      <c r="AFV125" s="2"/>
      <c r="AFW125" s="2"/>
      <c r="AFX125" s="2"/>
      <c r="AFY125" s="2"/>
      <c r="AFZ125" s="2"/>
      <c r="AGA125" s="2"/>
      <c r="AGB125" s="2"/>
      <c r="AGC125" s="2"/>
      <c r="AGD125" s="2"/>
      <c r="AGE125" s="2"/>
      <c r="AGF125" s="2"/>
      <c r="AGG125" s="2"/>
      <c r="AGH125" s="2"/>
      <c r="AGI125" s="2"/>
      <c r="AGJ125" s="2"/>
      <c r="AGK125" s="2"/>
      <c r="AGL125" s="2"/>
      <c r="AGM125" s="2"/>
      <c r="AGN125" s="2"/>
      <c r="AGO125" s="2"/>
      <c r="AGP125" s="2"/>
      <c r="AGQ125" s="2"/>
      <c r="AGR125" s="2"/>
      <c r="AGS125" s="2"/>
      <c r="AGT125" s="2"/>
      <c r="AGU125" s="2"/>
      <c r="AGV125" s="2"/>
      <c r="AGW125" s="2"/>
      <c r="AGX125" s="2"/>
      <c r="AGY125" s="2"/>
      <c r="AGZ125" s="2"/>
      <c r="AHA125" s="2"/>
      <c r="AHB125" s="2"/>
      <c r="AHC125" s="2"/>
      <c r="AHD125" s="2"/>
      <c r="AHE125" s="2"/>
      <c r="AHF125" s="2"/>
      <c r="AHG125" s="2"/>
      <c r="AHH125" s="2"/>
      <c r="AHI125" s="2"/>
      <c r="AHJ125" s="2"/>
      <c r="AHK125" s="2"/>
      <c r="AHL125" s="2"/>
      <c r="AHM125" s="2"/>
      <c r="AHN125" s="2"/>
      <c r="AHO125" s="2"/>
      <c r="AHP125" s="2"/>
      <c r="AHQ125" s="2"/>
      <c r="AHR125" s="2"/>
      <c r="AHS125" s="2"/>
      <c r="AHT125" s="2"/>
      <c r="AHU125" s="2"/>
      <c r="AHV125" s="2"/>
      <c r="AHW125" s="2"/>
      <c r="AHX125" s="2"/>
      <c r="AHY125" s="2"/>
      <c r="AHZ125" s="2"/>
      <c r="AIA125" s="2"/>
      <c r="AIB125" s="2"/>
      <c r="AIC125" s="2"/>
      <c r="AID125" s="2"/>
      <c r="AIE125" s="2"/>
      <c r="AIF125" s="2"/>
      <c r="AIG125" s="2"/>
      <c r="AIH125" s="2"/>
      <c r="AII125" s="2"/>
      <c r="AIJ125" s="2"/>
      <c r="AIK125" s="2"/>
      <c r="AIL125" s="2"/>
      <c r="AIM125" s="2"/>
      <c r="AIN125" s="2"/>
      <c r="AIO125" s="2"/>
      <c r="AIP125" s="2"/>
      <c r="AIQ125" s="2"/>
      <c r="AIR125" s="2"/>
      <c r="AIS125" s="2"/>
      <c r="AIT125" s="2"/>
      <c r="AIU125" s="2"/>
      <c r="AIV125" s="2"/>
      <c r="AIW125" s="2"/>
      <c r="AIX125" s="2"/>
      <c r="AIY125" s="2"/>
      <c r="AIZ125" s="2"/>
      <c r="AJA125" s="2"/>
      <c r="AJB125" s="2"/>
      <c r="AJC125" s="2"/>
      <c r="AJD125" s="2"/>
      <c r="AJE125" s="2"/>
      <c r="AJF125" s="2"/>
      <c r="AJG125" s="2"/>
      <c r="AJH125" s="2"/>
      <c r="AJI125" s="2"/>
      <c r="AJJ125" s="2"/>
      <c r="AJK125" s="2"/>
      <c r="AJL125" s="2"/>
      <c r="AJM125" s="2"/>
      <c r="AJN125" s="2"/>
      <c r="AJO125" s="2"/>
      <c r="AJP125" s="2"/>
      <c r="AJQ125" s="2"/>
      <c r="AJR125" s="2"/>
      <c r="AJS125" s="2"/>
      <c r="AJT125" s="2"/>
      <c r="AJU125" s="2"/>
      <c r="AJV125" s="2"/>
      <c r="AJW125" s="2"/>
      <c r="AJX125" s="2"/>
      <c r="AJY125" s="2"/>
      <c r="AJZ125" s="2"/>
      <c r="AKA125" s="2"/>
      <c r="AKB125" s="2"/>
      <c r="AKC125" s="2"/>
      <c r="AKD125" s="2"/>
      <c r="AKE125" s="2"/>
      <c r="AKF125" s="2"/>
      <c r="AKG125" s="2"/>
      <c r="AKH125" s="2"/>
      <c r="AKI125" s="2"/>
      <c r="AKJ125" s="2"/>
      <c r="AKK125" s="2"/>
      <c r="AKL125" s="2"/>
      <c r="AKM125" s="2"/>
      <c r="AKN125" s="2"/>
      <c r="AKO125" s="2"/>
      <c r="AKP125" s="2"/>
      <c r="AKQ125" s="2"/>
      <c r="AKR125" s="2"/>
      <c r="AKS125" s="2"/>
      <c r="AKT125" s="2"/>
      <c r="AKU125" s="2"/>
      <c r="AKV125" s="2"/>
      <c r="AKW125" s="2"/>
      <c r="AKX125" s="2"/>
      <c r="AKY125" s="2"/>
      <c r="AKZ125" s="2"/>
      <c r="ALA125" s="2"/>
      <c r="ALB125" s="2"/>
      <c r="ALC125" s="2"/>
      <c r="ALD125" s="2"/>
      <c r="ALE125" s="2"/>
      <c r="ALF125" s="2"/>
      <c r="ALG125" s="2"/>
      <c r="ALH125" s="2"/>
      <c r="ALI125" s="2"/>
      <c r="ALJ125" s="2"/>
      <c r="ALK125" s="2"/>
      <c r="ALL125" s="2"/>
      <c r="ALM125" s="2"/>
      <c r="ALN125" s="2"/>
      <c r="ALO125" s="2"/>
      <c r="ALP125" s="2"/>
      <c r="ALQ125" s="2"/>
      <c r="ALR125" s="2"/>
      <c r="ALS125" s="2"/>
      <c r="ALT125" s="2"/>
      <c r="ALU125" s="2"/>
      <c r="ALV125" s="2"/>
      <c r="ALW125" s="2"/>
      <c r="ALX125" s="2"/>
      <c r="ALY125" s="2"/>
      <c r="ALZ125" s="2"/>
      <c r="AMA125" s="2"/>
      <c r="AMB125" s="2"/>
      <c r="AMC125" s="2"/>
      <c r="AMD125" s="2"/>
      <c r="AME125" s="2"/>
      <c r="AMF125" s="2"/>
      <c r="AMG125" s="2"/>
      <c r="AMH125" s="2"/>
      <c r="AMI125" s="2"/>
      <c r="AMJ125" s="2"/>
      <c r="AMK125" s="2"/>
      <c r="AML125" s="2"/>
      <c r="AMM125" s="2"/>
      <c r="AMN125" s="2"/>
      <c r="AMO125" s="2"/>
      <c r="AMP125" s="2"/>
      <c r="AMQ125" s="2"/>
      <c r="AMR125" s="2"/>
      <c r="AMS125" s="2"/>
      <c r="AMT125" s="2"/>
      <c r="AMU125" s="2"/>
      <c r="AMV125" s="2"/>
      <c r="AMW125" s="2"/>
      <c r="AMX125" s="2"/>
      <c r="AMY125" s="2"/>
      <c r="AMZ125" s="2"/>
      <c r="ANA125" s="2"/>
      <c r="ANB125" s="2"/>
      <c r="ANC125" s="2"/>
    </row>
    <row r="126" spans="2:1043" s="1" customFormat="1" x14ac:dyDescent="0.25">
      <c r="B126" s="2"/>
      <c r="C126" s="2"/>
      <c r="D126" s="2"/>
      <c r="E126" s="2"/>
      <c r="F126" s="2"/>
      <c r="G126" s="2"/>
      <c r="H126" s="2"/>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c r="LG126" s="2"/>
      <c r="LH126" s="2"/>
      <c r="LI126" s="2"/>
      <c r="LJ126" s="2"/>
      <c r="LK126" s="2"/>
      <c r="LL126" s="2"/>
      <c r="LM126" s="2"/>
      <c r="LN126" s="2"/>
      <c r="LO126" s="2"/>
      <c r="LP126" s="2"/>
      <c r="LQ126" s="2"/>
      <c r="LR126" s="2"/>
      <c r="LS126" s="2"/>
      <c r="LT126" s="2"/>
      <c r="LU126" s="2"/>
      <c r="LV126" s="2"/>
      <c r="LW126" s="2"/>
      <c r="LX126" s="2"/>
      <c r="LY126" s="2"/>
      <c r="LZ126" s="2"/>
      <c r="MA126" s="2"/>
      <c r="MB126" s="2"/>
      <c r="MC126" s="2"/>
      <c r="MD126" s="2"/>
      <c r="ME126" s="2"/>
      <c r="MF126" s="2"/>
      <c r="MG126" s="2"/>
      <c r="MH126" s="2"/>
      <c r="MI126" s="2"/>
      <c r="MJ126" s="2"/>
      <c r="MK126" s="2"/>
      <c r="ML126" s="2"/>
      <c r="MM126" s="2"/>
      <c r="MN126" s="2"/>
      <c r="MO126" s="2"/>
      <c r="MP126" s="2"/>
      <c r="MQ126" s="2"/>
      <c r="MR126" s="2"/>
      <c r="MS126" s="2"/>
      <c r="MT126" s="2"/>
      <c r="MU126" s="2"/>
      <c r="MV126" s="2"/>
      <c r="MW126" s="2"/>
      <c r="MX126" s="2"/>
      <c r="MY126" s="2"/>
      <c r="MZ126" s="2"/>
      <c r="NA126" s="2"/>
      <c r="NB126" s="2"/>
      <c r="NC126" s="2"/>
      <c r="ND126" s="2"/>
      <c r="NE126" s="2"/>
      <c r="NF126" s="2"/>
      <c r="NG126" s="2"/>
      <c r="NH126" s="2"/>
      <c r="NI126" s="2"/>
      <c r="NJ126" s="2"/>
      <c r="NK126" s="2"/>
      <c r="NL126" s="2"/>
      <c r="NM126" s="2"/>
      <c r="NN126" s="2"/>
      <c r="NO126" s="2"/>
      <c r="NP126" s="2"/>
      <c r="NQ126" s="2"/>
      <c r="NR126" s="2"/>
      <c r="NS126" s="2"/>
      <c r="NT126" s="2"/>
      <c r="NU126" s="2"/>
      <c r="NV126" s="2"/>
      <c r="NW126" s="2"/>
      <c r="NX126" s="2"/>
      <c r="NY126" s="2"/>
      <c r="NZ126" s="2"/>
      <c r="OA126" s="2"/>
      <c r="OB126" s="2"/>
      <c r="OC126" s="2"/>
      <c r="OD126" s="2"/>
      <c r="OE126" s="2"/>
      <c r="OF126" s="2"/>
      <c r="OG126" s="2"/>
      <c r="OH126" s="2"/>
      <c r="OI126" s="2"/>
      <c r="OJ126" s="2"/>
      <c r="OK126" s="2"/>
      <c r="OL126" s="2"/>
      <c r="OM126" s="2"/>
      <c r="ON126" s="2"/>
      <c r="OO126" s="2"/>
      <c r="OP126" s="2"/>
      <c r="OQ126" s="2"/>
      <c r="OR126" s="2"/>
      <c r="OS126" s="2"/>
      <c r="OT126" s="2"/>
      <c r="OU126" s="2"/>
      <c r="OV126" s="2"/>
      <c r="OW126" s="2"/>
      <c r="OX126" s="2"/>
      <c r="OY126" s="2"/>
      <c r="OZ126" s="2"/>
      <c r="PA126" s="2"/>
      <c r="PB126" s="2"/>
      <c r="PC126" s="2"/>
      <c r="PD126" s="2"/>
      <c r="PE126" s="2"/>
      <c r="PF126" s="2"/>
      <c r="PG126" s="2"/>
      <c r="PH126" s="2"/>
      <c r="PI126" s="2"/>
      <c r="PJ126" s="2"/>
      <c r="PK126" s="2"/>
      <c r="PL126" s="2"/>
      <c r="PM126" s="2"/>
      <c r="PN126" s="2"/>
      <c r="PO126" s="2"/>
      <c r="PP126" s="2"/>
      <c r="PQ126" s="2"/>
      <c r="PR126" s="2"/>
      <c r="PS126" s="2"/>
      <c r="PT126" s="2"/>
      <c r="PU126" s="2"/>
      <c r="PV126" s="2"/>
      <c r="PW126" s="2"/>
      <c r="PX126" s="2"/>
      <c r="PY126" s="2"/>
      <c r="PZ126" s="2"/>
      <c r="QA126" s="2"/>
      <c r="QB126" s="2"/>
      <c r="QC126" s="2"/>
      <c r="QD126" s="2"/>
      <c r="QE126" s="2"/>
      <c r="QF126" s="2"/>
      <c r="QG126" s="2"/>
      <c r="QH126" s="2"/>
      <c r="QI126" s="2"/>
      <c r="QJ126" s="2"/>
      <c r="QK126" s="2"/>
      <c r="QL126" s="2"/>
      <c r="QM126" s="2"/>
      <c r="QN126" s="2"/>
      <c r="QO126" s="2"/>
      <c r="QP126" s="2"/>
      <c r="QQ126" s="2"/>
      <c r="QR126" s="2"/>
      <c r="QS126" s="2"/>
      <c r="QT126" s="2"/>
      <c r="QU126" s="2"/>
      <c r="QV126" s="2"/>
      <c r="QW126" s="2"/>
      <c r="QX126" s="2"/>
      <c r="QY126" s="2"/>
      <c r="QZ126" s="2"/>
      <c r="RA126" s="2"/>
      <c r="RB126" s="2"/>
      <c r="RC126" s="2"/>
      <c r="RD126" s="2"/>
      <c r="RE126" s="2"/>
      <c r="RF126" s="2"/>
      <c r="RG126" s="2"/>
      <c r="RH126" s="2"/>
      <c r="RI126" s="2"/>
      <c r="RJ126" s="2"/>
      <c r="RK126" s="2"/>
      <c r="RL126" s="2"/>
      <c r="RM126" s="2"/>
      <c r="RN126" s="2"/>
      <c r="RO126" s="2"/>
      <c r="RP126" s="2"/>
      <c r="RQ126" s="2"/>
      <c r="RR126" s="2"/>
      <c r="RS126" s="2"/>
      <c r="RT126" s="2"/>
      <c r="RU126" s="2"/>
      <c r="RV126" s="2"/>
      <c r="RW126" s="2"/>
      <c r="RX126" s="2"/>
      <c r="RY126" s="2"/>
      <c r="RZ126" s="2"/>
      <c r="SA126" s="2"/>
      <c r="SB126" s="2"/>
      <c r="SC126" s="2"/>
      <c r="SD126" s="2"/>
      <c r="SE126" s="2"/>
      <c r="SF126" s="2"/>
      <c r="SG126" s="2"/>
      <c r="SH126" s="2"/>
      <c r="SI126" s="2"/>
      <c r="SJ126" s="2"/>
      <c r="SK126" s="2"/>
      <c r="SL126" s="2"/>
      <c r="SM126" s="2"/>
      <c r="SN126" s="2"/>
      <c r="SO126" s="2"/>
      <c r="SP126" s="2"/>
      <c r="SQ126" s="2"/>
      <c r="SR126" s="2"/>
      <c r="SS126" s="2"/>
      <c r="ST126" s="2"/>
      <c r="SU126" s="2"/>
      <c r="SV126" s="2"/>
      <c r="SW126" s="2"/>
      <c r="SX126" s="2"/>
      <c r="SY126" s="2"/>
      <c r="SZ126" s="2"/>
      <c r="TA126" s="2"/>
      <c r="TB126" s="2"/>
      <c r="TC126" s="2"/>
      <c r="TD126" s="2"/>
      <c r="TE126" s="2"/>
      <c r="TF126" s="2"/>
      <c r="TG126" s="2"/>
      <c r="TH126" s="2"/>
      <c r="TI126" s="2"/>
      <c r="TJ126" s="2"/>
      <c r="TK126" s="2"/>
      <c r="TL126" s="2"/>
      <c r="TM126" s="2"/>
      <c r="TN126" s="2"/>
      <c r="TO126" s="2"/>
      <c r="TP126" s="2"/>
      <c r="TQ126" s="2"/>
      <c r="TR126" s="2"/>
      <c r="TS126" s="2"/>
      <c r="TT126" s="2"/>
      <c r="TU126" s="2"/>
      <c r="TV126" s="2"/>
      <c r="TW126" s="2"/>
      <c r="TX126" s="2"/>
      <c r="TY126" s="2"/>
      <c r="TZ126" s="2"/>
      <c r="UA126" s="2"/>
      <c r="UB126" s="2"/>
      <c r="UC126" s="2"/>
      <c r="UD126" s="2"/>
      <c r="UE126" s="2"/>
      <c r="UF126" s="2"/>
      <c r="UG126" s="2"/>
      <c r="UH126" s="2"/>
      <c r="UI126" s="2"/>
      <c r="UJ126" s="2"/>
      <c r="UK126" s="2"/>
      <c r="UL126" s="2"/>
      <c r="UM126" s="2"/>
      <c r="UN126" s="2"/>
      <c r="UO126" s="2"/>
      <c r="UP126" s="2"/>
      <c r="UQ126" s="2"/>
      <c r="UR126" s="2"/>
      <c r="US126" s="2"/>
      <c r="UT126" s="2"/>
      <c r="UU126" s="2"/>
      <c r="UV126" s="2"/>
      <c r="UW126" s="2"/>
      <c r="UX126" s="2"/>
      <c r="UY126" s="2"/>
      <c r="UZ126" s="2"/>
      <c r="VA126" s="2"/>
      <c r="VB126" s="2"/>
      <c r="VC126" s="2"/>
      <c r="VD126" s="2"/>
      <c r="VE126" s="2"/>
      <c r="VF126" s="2"/>
      <c r="VG126" s="2"/>
      <c r="VH126" s="2"/>
      <c r="VI126" s="2"/>
      <c r="VJ126" s="2"/>
      <c r="VK126" s="2"/>
      <c r="VL126" s="2"/>
      <c r="VM126" s="2"/>
      <c r="VN126" s="2"/>
      <c r="VO126" s="2"/>
      <c r="VP126" s="2"/>
      <c r="VQ126" s="2"/>
      <c r="VR126" s="2"/>
      <c r="VS126" s="2"/>
      <c r="VT126" s="2"/>
      <c r="VU126" s="2"/>
      <c r="VV126" s="2"/>
      <c r="VW126" s="2"/>
      <c r="VX126" s="2"/>
      <c r="VY126" s="2"/>
      <c r="VZ126" s="2"/>
      <c r="WA126" s="2"/>
      <c r="WB126" s="2"/>
      <c r="WC126" s="2"/>
      <c r="WD126" s="2"/>
      <c r="WE126" s="2"/>
      <c r="WF126" s="2"/>
      <c r="WG126" s="2"/>
      <c r="WH126" s="2"/>
      <c r="WI126" s="2"/>
      <c r="WJ126" s="2"/>
      <c r="WK126" s="2"/>
      <c r="WL126" s="2"/>
      <c r="WM126" s="2"/>
      <c r="WN126" s="2"/>
      <c r="WO126" s="2"/>
      <c r="WP126" s="2"/>
      <c r="WQ126" s="2"/>
      <c r="WR126" s="2"/>
      <c r="WS126" s="2"/>
      <c r="WT126" s="2"/>
      <c r="WU126" s="2"/>
      <c r="WV126" s="2"/>
      <c r="WW126" s="2"/>
      <c r="WX126" s="2"/>
      <c r="WY126" s="2"/>
      <c r="WZ126" s="2"/>
      <c r="XA126" s="2"/>
      <c r="XB126" s="2"/>
      <c r="XC126" s="2"/>
      <c r="XD126" s="2"/>
      <c r="XE126" s="2"/>
      <c r="XF126" s="2"/>
      <c r="XG126" s="2"/>
      <c r="XH126" s="2"/>
      <c r="XI126" s="2"/>
      <c r="XJ126" s="2"/>
      <c r="XK126" s="2"/>
      <c r="XL126" s="2"/>
      <c r="XM126" s="2"/>
      <c r="XN126" s="2"/>
      <c r="XO126" s="2"/>
      <c r="XP126" s="2"/>
      <c r="XQ126" s="2"/>
      <c r="XR126" s="2"/>
      <c r="XS126" s="2"/>
      <c r="XT126" s="2"/>
      <c r="XU126" s="2"/>
      <c r="XV126" s="2"/>
      <c r="XW126" s="2"/>
      <c r="XX126" s="2"/>
      <c r="XY126" s="2"/>
      <c r="XZ126" s="2"/>
      <c r="YA126" s="2"/>
      <c r="YB126" s="2"/>
      <c r="YC126" s="2"/>
      <c r="YD126" s="2"/>
      <c r="YE126" s="2"/>
      <c r="YF126" s="2"/>
      <c r="YG126" s="2"/>
      <c r="YH126" s="2"/>
      <c r="YI126" s="2"/>
      <c r="YJ126" s="2"/>
      <c r="YK126" s="2"/>
      <c r="YL126" s="2"/>
      <c r="YM126" s="2"/>
      <c r="YN126" s="2"/>
      <c r="YO126" s="2"/>
      <c r="YP126" s="2"/>
      <c r="YQ126" s="2"/>
      <c r="YR126" s="2"/>
      <c r="YS126" s="2"/>
      <c r="YT126" s="2"/>
      <c r="YU126" s="2"/>
      <c r="YV126" s="2"/>
      <c r="YW126" s="2"/>
      <c r="YX126" s="2"/>
      <c r="YY126" s="2"/>
      <c r="YZ126" s="2"/>
      <c r="ZA126" s="2"/>
      <c r="ZB126" s="2"/>
      <c r="ZC126" s="2"/>
      <c r="ZD126" s="2"/>
      <c r="ZE126" s="2"/>
      <c r="ZF126" s="2"/>
      <c r="ZG126" s="2"/>
      <c r="ZH126" s="2"/>
      <c r="ZI126" s="2"/>
      <c r="ZJ126" s="2"/>
      <c r="ZK126" s="2"/>
      <c r="ZL126" s="2"/>
      <c r="ZM126" s="2"/>
      <c r="ZN126" s="2"/>
      <c r="ZO126" s="2"/>
      <c r="ZP126" s="2"/>
      <c r="ZQ126" s="2"/>
      <c r="ZR126" s="2"/>
      <c r="ZS126" s="2"/>
      <c r="ZT126" s="2"/>
      <c r="ZU126" s="2"/>
      <c r="ZV126" s="2"/>
      <c r="ZW126" s="2"/>
      <c r="ZX126" s="2"/>
      <c r="ZY126" s="2"/>
      <c r="ZZ126" s="2"/>
      <c r="AAA126" s="2"/>
      <c r="AAB126" s="2"/>
      <c r="AAC126" s="2"/>
      <c r="AAD126" s="2"/>
      <c r="AAE126" s="2"/>
      <c r="AAF126" s="2"/>
      <c r="AAG126" s="2"/>
      <c r="AAH126" s="2"/>
      <c r="AAI126" s="2"/>
      <c r="AAJ126" s="2"/>
      <c r="AAK126" s="2"/>
      <c r="AAL126" s="2"/>
      <c r="AAM126" s="2"/>
      <c r="AAN126" s="2"/>
      <c r="AAO126" s="2"/>
      <c r="AAP126" s="2"/>
      <c r="AAQ126" s="2"/>
      <c r="AAR126" s="2"/>
      <c r="AAS126" s="2"/>
      <c r="AAT126" s="2"/>
      <c r="AAU126" s="2"/>
      <c r="AAV126" s="2"/>
      <c r="AAW126" s="2"/>
      <c r="AAX126" s="2"/>
      <c r="AAY126" s="2"/>
      <c r="AAZ126" s="2"/>
      <c r="ABA126" s="2"/>
      <c r="ABB126" s="2"/>
      <c r="ABC126" s="2"/>
      <c r="ABD126" s="2"/>
      <c r="ABE126" s="2"/>
      <c r="ABF126" s="2"/>
      <c r="ABG126" s="2"/>
      <c r="ABH126" s="2"/>
      <c r="ABI126" s="2"/>
      <c r="ABJ126" s="2"/>
      <c r="ABK126" s="2"/>
      <c r="ABL126" s="2"/>
      <c r="ABM126" s="2"/>
      <c r="ABN126" s="2"/>
      <c r="ABO126" s="2"/>
      <c r="ABP126" s="2"/>
      <c r="ABQ126" s="2"/>
      <c r="ABR126" s="2"/>
      <c r="ABS126" s="2"/>
      <c r="ABT126" s="2"/>
      <c r="ABU126" s="2"/>
      <c r="ABV126" s="2"/>
      <c r="ABW126" s="2"/>
      <c r="ABX126" s="2"/>
      <c r="ABY126" s="2"/>
      <c r="ABZ126" s="2"/>
      <c r="ACA126" s="2"/>
      <c r="ACB126" s="2"/>
      <c r="ACC126" s="2"/>
      <c r="ACD126" s="2"/>
      <c r="ACE126" s="2"/>
      <c r="ACF126" s="2"/>
      <c r="ACG126" s="2"/>
      <c r="ACH126" s="2"/>
      <c r="ACI126" s="2"/>
      <c r="ACJ126" s="2"/>
      <c r="ACK126" s="2"/>
      <c r="ACL126" s="2"/>
      <c r="ACM126" s="2"/>
      <c r="ACN126" s="2"/>
      <c r="ACO126" s="2"/>
      <c r="ACP126" s="2"/>
      <c r="ACQ126" s="2"/>
      <c r="ACR126" s="2"/>
      <c r="ACS126" s="2"/>
      <c r="ACT126" s="2"/>
      <c r="ACU126" s="2"/>
      <c r="ACV126" s="2"/>
      <c r="ACW126" s="2"/>
      <c r="ACX126" s="2"/>
      <c r="ACY126" s="2"/>
      <c r="ACZ126" s="2"/>
      <c r="ADA126" s="2"/>
      <c r="ADB126" s="2"/>
      <c r="ADC126" s="2"/>
      <c r="ADD126" s="2"/>
      <c r="ADE126" s="2"/>
      <c r="ADF126" s="2"/>
      <c r="ADG126" s="2"/>
      <c r="ADH126" s="2"/>
      <c r="ADI126" s="2"/>
      <c r="ADJ126" s="2"/>
      <c r="ADK126" s="2"/>
      <c r="ADL126" s="2"/>
      <c r="ADM126" s="2"/>
      <c r="ADN126" s="2"/>
      <c r="ADO126" s="2"/>
      <c r="ADP126" s="2"/>
      <c r="ADQ126" s="2"/>
      <c r="ADR126" s="2"/>
      <c r="ADS126" s="2"/>
      <c r="ADT126" s="2"/>
      <c r="ADU126" s="2"/>
      <c r="ADV126" s="2"/>
      <c r="ADW126" s="2"/>
      <c r="ADX126" s="2"/>
      <c r="ADY126" s="2"/>
      <c r="ADZ126" s="2"/>
      <c r="AEA126" s="2"/>
      <c r="AEB126" s="2"/>
      <c r="AEC126" s="2"/>
      <c r="AED126" s="2"/>
      <c r="AEE126" s="2"/>
      <c r="AEF126" s="2"/>
      <c r="AEG126" s="2"/>
      <c r="AEH126" s="2"/>
      <c r="AEI126" s="2"/>
      <c r="AEJ126" s="2"/>
      <c r="AEK126" s="2"/>
      <c r="AEL126" s="2"/>
      <c r="AEM126" s="2"/>
      <c r="AEN126" s="2"/>
      <c r="AEO126" s="2"/>
      <c r="AEP126" s="2"/>
      <c r="AEQ126" s="2"/>
      <c r="AER126" s="2"/>
      <c r="AES126" s="2"/>
      <c r="AET126" s="2"/>
      <c r="AEU126" s="2"/>
      <c r="AEV126" s="2"/>
      <c r="AEW126" s="2"/>
      <c r="AEX126" s="2"/>
      <c r="AEY126" s="2"/>
      <c r="AEZ126" s="2"/>
      <c r="AFA126" s="2"/>
      <c r="AFB126" s="2"/>
      <c r="AFC126" s="2"/>
      <c r="AFD126" s="2"/>
      <c r="AFE126" s="2"/>
      <c r="AFF126" s="2"/>
      <c r="AFG126" s="2"/>
      <c r="AFH126" s="2"/>
      <c r="AFI126" s="2"/>
      <c r="AFJ126" s="2"/>
      <c r="AFK126" s="2"/>
      <c r="AFL126" s="2"/>
      <c r="AFM126" s="2"/>
      <c r="AFN126" s="2"/>
      <c r="AFO126" s="2"/>
      <c r="AFP126" s="2"/>
      <c r="AFQ126" s="2"/>
      <c r="AFR126" s="2"/>
      <c r="AFS126" s="2"/>
      <c r="AFT126" s="2"/>
      <c r="AFU126" s="2"/>
      <c r="AFV126" s="2"/>
      <c r="AFW126" s="2"/>
      <c r="AFX126" s="2"/>
      <c r="AFY126" s="2"/>
      <c r="AFZ126" s="2"/>
      <c r="AGA126" s="2"/>
      <c r="AGB126" s="2"/>
      <c r="AGC126" s="2"/>
      <c r="AGD126" s="2"/>
      <c r="AGE126" s="2"/>
      <c r="AGF126" s="2"/>
      <c r="AGG126" s="2"/>
      <c r="AGH126" s="2"/>
      <c r="AGI126" s="2"/>
      <c r="AGJ126" s="2"/>
      <c r="AGK126" s="2"/>
      <c r="AGL126" s="2"/>
      <c r="AGM126" s="2"/>
      <c r="AGN126" s="2"/>
      <c r="AGO126" s="2"/>
      <c r="AGP126" s="2"/>
      <c r="AGQ126" s="2"/>
      <c r="AGR126" s="2"/>
      <c r="AGS126" s="2"/>
      <c r="AGT126" s="2"/>
      <c r="AGU126" s="2"/>
      <c r="AGV126" s="2"/>
      <c r="AGW126" s="2"/>
      <c r="AGX126" s="2"/>
      <c r="AGY126" s="2"/>
      <c r="AGZ126" s="2"/>
      <c r="AHA126" s="2"/>
      <c r="AHB126" s="2"/>
      <c r="AHC126" s="2"/>
      <c r="AHD126" s="2"/>
      <c r="AHE126" s="2"/>
      <c r="AHF126" s="2"/>
      <c r="AHG126" s="2"/>
      <c r="AHH126" s="2"/>
      <c r="AHI126" s="2"/>
      <c r="AHJ126" s="2"/>
      <c r="AHK126" s="2"/>
      <c r="AHL126" s="2"/>
      <c r="AHM126" s="2"/>
      <c r="AHN126" s="2"/>
      <c r="AHO126" s="2"/>
      <c r="AHP126" s="2"/>
      <c r="AHQ126" s="2"/>
      <c r="AHR126" s="2"/>
      <c r="AHS126" s="2"/>
      <c r="AHT126" s="2"/>
      <c r="AHU126" s="2"/>
      <c r="AHV126" s="2"/>
      <c r="AHW126" s="2"/>
      <c r="AHX126" s="2"/>
      <c r="AHY126" s="2"/>
      <c r="AHZ126" s="2"/>
      <c r="AIA126" s="2"/>
      <c r="AIB126" s="2"/>
      <c r="AIC126" s="2"/>
      <c r="AID126" s="2"/>
      <c r="AIE126" s="2"/>
      <c r="AIF126" s="2"/>
      <c r="AIG126" s="2"/>
      <c r="AIH126" s="2"/>
      <c r="AII126" s="2"/>
      <c r="AIJ126" s="2"/>
      <c r="AIK126" s="2"/>
      <c r="AIL126" s="2"/>
      <c r="AIM126" s="2"/>
      <c r="AIN126" s="2"/>
      <c r="AIO126" s="2"/>
      <c r="AIP126" s="2"/>
      <c r="AIQ126" s="2"/>
      <c r="AIR126" s="2"/>
      <c r="AIS126" s="2"/>
      <c r="AIT126" s="2"/>
      <c r="AIU126" s="2"/>
      <c r="AIV126" s="2"/>
      <c r="AIW126" s="2"/>
      <c r="AIX126" s="2"/>
      <c r="AIY126" s="2"/>
      <c r="AIZ126" s="2"/>
      <c r="AJA126" s="2"/>
      <c r="AJB126" s="2"/>
      <c r="AJC126" s="2"/>
      <c r="AJD126" s="2"/>
      <c r="AJE126" s="2"/>
      <c r="AJF126" s="2"/>
      <c r="AJG126" s="2"/>
      <c r="AJH126" s="2"/>
      <c r="AJI126" s="2"/>
      <c r="AJJ126" s="2"/>
      <c r="AJK126" s="2"/>
      <c r="AJL126" s="2"/>
      <c r="AJM126" s="2"/>
      <c r="AJN126" s="2"/>
      <c r="AJO126" s="2"/>
      <c r="AJP126" s="2"/>
      <c r="AJQ126" s="2"/>
      <c r="AJR126" s="2"/>
      <c r="AJS126" s="2"/>
      <c r="AJT126" s="2"/>
      <c r="AJU126" s="2"/>
      <c r="AJV126" s="2"/>
      <c r="AJW126" s="2"/>
      <c r="AJX126" s="2"/>
      <c r="AJY126" s="2"/>
      <c r="AJZ126" s="2"/>
      <c r="AKA126" s="2"/>
      <c r="AKB126" s="2"/>
      <c r="AKC126" s="2"/>
      <c r="AKD126" s="2"/>
      <c r="AKE126" s="2"/>
      <c r="AKF126" s="2"/>
      <c r="AKG126" s="2"/>
      <c r="AKH126" s="2"/>
      <c r="AKI126" s="2"/>
      <c r="AKJ126" s="2"/>
      <c r="AKK126" s="2"/>
      <c r="AKL126" s="2"/>
      <c r="AKM126" s="2"/>
      <c r="AKN126" s="2"/>
      <c r="AKO126" s="2"/>
      <c r="AKP126" s="2"/>
      <c r="AKQ126" s="2"/>
      <c r="AKR126" s="2"/>
      <c r="AKS126" s="2"/>
      <c r="AKT126" s="2"/>
      <c r="AKU126" s="2"/>
      <c r="AKV126" s="2"/>
      <c r="AKW126" s="2"/>
      <c r="AKX126" s="2"/>
      <c r="AKY126" s="2"/>
      <c r="AKZ126" s="2"/>
      <c r="ALA126" s="2"/>
      <c r="ALB126" s="2"/>
      <c r="ALC126" s="2"/>
      <c r="ALD126" s="2"/>
      <c r="ALE126" s="2"/>
      <c r="ALF126" s="2"/>
      <c r="ALG126" s="2"/>
      <c r="ALH126" s="2"/>
      <c r="ALI126" s="2"/>
      <c r="ALJ126" s="2"/>
      <c r="ALK126" s="2"/>
      <c r="ALL126" s="2"/>
      <c r="ALM126" s="2"/>
      <c r="ALN126" s="2"/>
      <c r="ALO126" s="2"/>
      <c r="ALP126" s="2"/>
      <c r="ALQ126" s="2"/>
      <c r="ALR126" s="2"/>
      <c r="ALS126" s="2"/>
      <c r="ALT126" s="2"/>
      <c r="ALU126" s="2"/>
      <c r="ALV126" s="2"/>
      <c r="ALW126" s="2"/>
      <c r="ALX126" s="2"/>
      <c r="ALY126" s="2"/>
      <c r="ALZ126" s="2"/>
      <c r="AMA126" s="2"/>
      <c r="AMB126" s="2"/>
      <c r="AMC126" s="2"/>
      <c r="AMD126" s="2"/>
      <c r="AME126" s="2"/>
      <c r="AMF126" s="2"/>
      <c r="AMG126" s="2"/>
      <c r="AMH126" s="2"/>
      <c r="AMI126" s="2"/>
      <c r="AMJ126" s="2"/>
      <c r="AMK126" s="2"/>
      <c r="AML126" s="2"/>
      <c r="AMM126" s="2"/>
      <c r="AMN126" s="2"/>
      <c r="AMO126" s="2"/>
      <c r="AMP126" s="2"/>
      <c r="AMQ126" s="2"/>
      <c r="AMR126" s="2"/>
      <c r="AMS126" s="2"/>
      <c r="AMT126" s="2"/>
      <c r="AMU126" s="2"/>
      <c r="AMV126" s="2"/>
      <c r="AMW126" s="2"/>
      <c r="AMX126" s="2"/>
      <c r="AMY126" s="2"/>
      <c r="AMZ126" s="2"/>
      <c r="ANA126" s="2"/>
      <c r="ANB126" s="2"/>
      <c r="ANC126" s="2"/>
    </row>
    <row r="127" spans="2:1043" s="1" customFormat="1" x14ac:dyDescent="0.25">
      <c r="B127" s="2"/>
      <c r="C127" s="2"/>
      <c r="D127" s="2"/>
      <c r="E127" s="2"/>
      <c r="F127" s="2"/>
      <c r="G127" s="2"/>
      <c r="H127" s="2"/>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c r="LG127" s="2"/>
      <c r="LH127" s="2"/>
      <c r="LI127" s="2"/>
      <c r="LJ127" s="2"/>
      <c r="LK127" s="2"/>
      <c r="LL127" s="2"/>
      <c r="LM127" s="2"/>
      <c r="LN127" s="2"/>
      <c r="LO127" s="2"/>
      <c r="LP127" s="2"/>
      <c r="LQ127" s="2"/>
      <c r="LR127" s="2"/>
      <c r="LS127" s="2"/>
      <c r="LT127" s="2"/>
      <c r="LU127" s="2"/>
      <c r="LV127" s="2"/>
      <c r="LW127" s="2"/>
      <c r="LX127" s="2"/>
      <c r="LY127" s="2"/>
      <c r="LZ127" s="2"/>
      <c r="MA127" s="2"/>
      <c r="MB127" s="2"/>
      <c r="MC127" s="2"/>
      <c r="MD127" s="2"/>
      <c r="ME127" s="2"/>
      <c r="MF127" s="2"/>
      <c r="MG127" s="2"/>
      <c r="MH127" s="2"/>
      <c r="MI127" s="2"/>
      <c r="MJ127" s="2"/>
      <c r="MK127" s="2"/>
      <c r="ML127" s="2"/>
      <c r="MM127" s="2"/>
      <c r="MN127" s="2"/>
      <c r="MO127" s="2"/>
      <c r="MP127" s="2"/>
      <c r="MQ127" s="2"/>
      <c r="MR127" s="2"/>
      <c r="MS127" s="2"/>
      <c r="MT127" s="2"/>
      <c r="MU127" s="2"/>
      <c r="MV127" s="2"/>
      <c r="MW127" s="2"/>
      <c r="MX127" s="2"/>
      <c r="MY127" s="2"/>
      <c r="MZ127" s="2"/>
      <c r="NA127" s="2"/>
      <c r="NB127" s="2"/>
      <c r="NC127" s="2"/>
      <c r="ND127" s="2"/>
      <c r="NE127" s="2"/>
      <c r="NF127" s="2"/>
      <c r="NG127" s="2"/>
      <c r="NH127" s="2"/>
      <c r="NI127" s="2"/>
      <c r="NJ127" s="2"/>
      <c r="NK127" s="2"/>
      <c r="NL127" s="2"/>
      <c r="NM127" s="2"/>
      <c r="NN127" s="2"/>
      <c r="NO127" s="2"/>
      <c r="NP127" s="2"/>
      <c r="NQ127" s="2"/>
      <c r="NR127" s="2"/>
      <c r="NS127" s="2"/>
      <c r="NT127" s="2"/>
      <c r="NU127" s="2"/>
      <c r="NV127" s="2"/>
      <c r="NW127" s="2"/>
      <c r="NX127" s="2"/>
      <c r="NY127" s="2"/>
      <c r="NZ127" s="2"/>
      <c r="OA127" s="2"/>
      <c r="OB127" s="2"/>
      <c r="OC127" s="2"/>
      <c r="OD127" s="2"/>
      <c r="OE127" s="2"/>
      <c r="OF127" s="2"/>
      <c r="OG127" s="2"/>
      <c r="OH127" s="2"/>
      <c r="OI127" s="2"/>
      <c r="OJ127" s="2"/>
      <c r="OK127" s="2"/>
      <c r="OL127" s="2"/>
      <c r="OM127" s="2"/>
      <c r="ON127" s="2"/>
      <c r="OO127" s="2"/>
      <c r="OP127" s="2"/>
      <c r="OQ127" s="2"/>
      <c r="OR127" s="2"/>
      <c r="OS127" s="2"/>
      <c r="OT127" s="2"/>
      <c r="OU127" s="2"/>
      <c r="OV127" s="2"/>
      <c r="OW127" s="2"/>
      <c r="OX127" s="2"/>
      <c r="OY127" s="2"/>
      <c r="OZ127" s="2"/>
      <c r="PA127" s="2"/>
      <c r="PB127" s="2"/>
      <c r="PC127" s="2"/>
      <c r="PD127" s="2"/>
      <c r="PE127" s="2"/>
      <c r="PF127" s="2"/>
      <c r="PG127" s="2"/>
      <c r="PH127" s="2"/>
      <c r="PI127" s="2"/>
      <c r="PJ127" s="2"/>
      <c r="PK127" s="2"/>
      <c r="PL127" s="2"/>
      <c r="PM127" s="2"/>
      <c r="PN127" s="2"/>
      <c r="PO127" s="2"/>
      <c r="PP127" s="2"/>
      <c r="PQ127" s="2"/>
      <c r="PR127" s="2"/>
      <c r="PS127" s="2"/>
      <c r="PT127" s="2"/>
      <c r="PU127" s="2"/>
      <c r="PV127" s="2"/>
      <c r="PW127" s="2"/>
      <c r="PX127" s="2"/>
      <c r="PY127" s="2"/>
      <c r="PZ127" s="2"/>
      <c r="QA127" s="2"/>
      <c r="QB127" s="2"/>
      <c r="QC127" s="2"/>
      <c r="QD127" s="2"/>
      <c r="QE127" s="2"/>
      <c r="QF127" s="2"/>
      <c r="QG127" s="2"/>
      <c r="QH127" s="2"/>
      <c r="QI127" s="2"/>
      <c r="QJ127" s="2"/>
      <c r="QK127" s="2"/>
      <c r="QL127" s="2"/>
      <c r="QM127" s="2"/>
      <c r="QN127" s="2"/>
      <c r="QO127" s="2"/>
      <c r="QP127" s="2"/>
      <c r="QQ127" s="2"/>
      <c r="QR127" s="2"/>
      <c r="QS127" s="2"/>
      <c r="QT127" s="2"/>
      <c r="QU127" s="2"/>
      <c r="QV127" s="2"/>
      <c r="QW127" s="2"/>
      <c r="QX127" s="2"/>
      <c r="QY127" s="2"/>
      <c r="QZ127" s="2"/>
      <c r="RA127" s="2"/>
      <c r="RB127" s="2"/>
      <c r="RC127" s="2"/>
      <c r="RD127" s="2"/>
      <c r="RE127" s="2"/>
      <c r="RF127" s="2"/>
      <c r="RG127" s="2"/>
      <c r="RH127" s="2"/>
      <c r="RI127" s="2"/>
      <c r="RJ127" s="2"/>
      <c r="RK127" s="2"/>
      <c r="RL127" s="2"/>
      <c r="RM127" s="2"/>
      <c r="RN127" s="2"/>
      <c r="RO127" s="2"/>
      <c r="RP127" s="2"/>
      <c r="RQ127" s="2"/>
      <c r="RR127" s="2"/>
      <c r="RS127" s="2"/>
      <c r="RT127" s="2"/>
      <c r="RU127" s="2"/>
      <c r="RV127" s="2"/>
      <c r="RW127" s="2"/>
      <c r="RX127" s="2"/>
      <c r="RY127" s="2"/>
      <c r="RZ127" s="2"/>
      <c r="SA127" s="2"/>
      <c r="SB127" s="2"/>
      <c r="SC127" s="2"/>
      <c r="SD127" s="2"/>
      <c r="SE127" s="2"/>
      <c r="SF127" s="2"/>
      <c r="SG127" s="2"/>
      <c r="SH127" s="2"/>
      <c r="SI127" s="2"/>
      <c r="SJ127" s="2"/>
      <c r="SK127" s="2"/>
      <c r="SL127" s="2"/>
      <c r="SM127" s="2"/>
      <c r="SN127" s="2"/>
      <c r="SO127" s="2"/>
      <c r="SP127" s="2"/>
      <c r="SQ127" s="2"/>
      <c r="SR127" s="2"/>
      <c r="SS127" s="2"/>
      <c r="ST127" s="2"/>
      <c r="SU127" s="2"/>
      <c r="SV127" s="2"/>
      <c r="SW127" s="2"/>
      <c r="SX127" s="2"/>
      <c r="SY127" s="2"/>
      <c r="SZ127" s="2"/>
      <c r="TA127" s="2"/>
      <c r="TB127" s="2"/>
      <c r="TC127" s="2"/>
      <c r="TD127" s="2"/>
      <c r="TE127" s="2"/>
      <c r="TF127" s="2"/>
      <c r="TG127" s="2"/>
      <c r="TH127" s="2"/>
      <c r="TI127" s="2"/>
      <c r="TJ127" s="2"/>
      <c r="TK127" s="2"/>
      <c r="TL127" s="2"/>
      <c r="TM127" s="2"/>
      <c r="TN127" s="2"/>
      <c r="TO127" s="2"/>
      <c r="TP127" s="2"/>
      <c r="TQ127" s="2"/>
      <c r="TR127" s="2"/>
      <c r="TS127" s="2"/>
      <c r="TT127" s="2"/>
      <c r="TU127" s="2"/>
      <c r="TV127" s="2"/>
      <c r="TW127" s="2"/>
      <c r="TX127" s="2"/>
      <c r="TY127" s="2"/>
      <c r="TZ127" s="2"/>
      <c r="UA127" s="2"/>
      <c r="UB127" s="2"/>
      <c r="UC127" s="2"/>
      <c r="UD127" s="2"/>
      <c r="UE127" s="2"/>
      <c r="UF127" s="2"/>
      <c r="UG127" s="2"/>
      <c r="UH127" s="2"/>
      <c r="UI127" s="2"/>
      <c r="UJ127" s="2"/>
      <c r="UK127" s="2"/>
      <c r="UL127" s="2"/>
      <c r="UM127" s="2"/>
      <c r="UN127" s="2"/>
      <c r="UO127" s="2"/>
      <c r="UP127" s="2"/>
      <c r="UQ127" s="2"/>
      <c r="UR127" s="2"/>
      <c r="US127" s="2"/>
      <c r="UT127" s="2"/>
      <c r="UU127" s="2"/>
      <c r="UV127" s="2"/>
      <c r="UW127" s="2"/>
      <c r="UX127" s="2"/>
      <c r="UY127" s="2"/>
      <c r="UZ127" s="2"/>
      <c r="VA127" s="2"/>
      <c r="VB127" s="2"/>
      <c r="VC127" s="2"/>
      <c r="VD127" s="2"/>
      <c r="VE127" s="2"/>
      <c r="VF127" s="2"/>
      <c r="VG127" s="2"/>
      <c r="VH127" s="2"/>
      <c r="VI127" s="2"/>
      <c r="VJ127" s="2"/>
      <c r="VK127" s="2"/>
      <c r="VL127" s="2"/>
      <c r="VM127" s="2"/>
      <c r="VN127" s="2"/>
      <c r="VO127" s="2"/>
      <c r="VP127" s="2"/>
      <c r="VQ127" s="2"/>
      <c r="VR127" s="2"/>
      <c r="VS127" s="2"/>
      <c r="VT127" s="2"/>
      <c r="VU127" s="2"/>
      <c r="VV127" s="2"/>
      <c r="VW127" s="2"/>
      <c r="VX127" s="2"/>
      <c r="VY127" s="2"/>
      <c r="VZ127" s="2"/>
      <c r="WA127" s="2"/>
      <c r="WB127" s="2"/>
      <c r="WC127" s="2"/>
      <c r="WD127" s="2"/>
      <c r="WE127" s="2"/>
      <c r="WF127" s="2"/>
      <c r="WG127" s="2"/>
      <c r="WH127" s="2"/>
      <c r="WI127" s="2"/>
      <c r="WJ127" s="2"/>
      <c r="WK127" s="2"/>
      <c r="WL127" s="2"/>
      <c r="WM127" s="2"/>
      <c r="WN127" s="2"/>
      <c r="WO127" s="2"/>
      <c r="WP127" s="2"/>
      <c r="WQ127" s="2"/>
      <c r="WR127" s="2"/>
      <c r="WS127" s="2"/>
      <c r="WT127" s="2"/>
      <c r="WU127" s="2"/>
      <c r="WV127" s="2"/>
      <c r="WW127" s="2"/>
      <c r="WX127" s="2"/>
      <c r="WY127" s="2"/>
      <c r="WZ127" s="2"/>
      <c r="XA127" s="2"/>
      <c r="XB127" s="2"/>
      <c r="XC127" s="2"/>
      <c r="XD127" s="2"/>
      <c r="XE127" s="2"/>
      <c r="XF127" s="2"/>
      <c r="XG127" s="2"/>
      <c r="XH127" s="2"/>
      <c r="XI127" s="2"/>
      <c r="XJ127" s="2"/>
      <c r="XK127" s="2"/>
      <c r="XL127" s="2"/>
      <c r="XM127" s="2"/>
      <c r="XN127" s="2"/>
      <c r="XO127" s="2"/>
      <c r="XP127" s="2"/>
      <c r="XQ127" s="2"/>
      <c r="XR127" s="2"/>
      <c r="XS127" s="2"/>
      <c r="XT127" s="2"/>
      <c r="XU127" s="2"/>
      <c r="XV127" s="2"/>
      <c r="XW127" s="2"/>
      <c r="XX127" s="2"/>
      <c r="XY127" s="2"/>
      <c r="XZ127" s="2"/>
      <c r="YA127" s="2"/>
      <c r="YB127" s="2"/>
      <c r="YC127" s="2"/>
      <c r="YD127" s="2"/>
      <c r="YE127" s="2"/>
      <c r="YF127" s="2"/>
      <c r="YG127" s="2"/>
      <c r="YH127" s="2"/>
      <c r="YI127" s="2"/>
      <c r="YJ127" s="2"/>
      <c r="YK127" s="2"/>
      <c r="YL127" s="2"/>
      <c r="YM127" s="2"/>
      <c r="YN127" s="2"/>
      <c r="YO127" s="2"/>
      <c r="YP127" s="2"/>
      <c r="YQ127" s="2"/>
      <c r="YR127" s="2"/>
      <c r="YS127" s="2"/>
      <c r="YT127" s="2"/>
      <c r="YU127" s="2"/>
      <c r="YV127" s="2"/>
      <c r="YW127" s="2"/>
      <c r="YX127" s="2"/>
      <c r="YY127" s="2"/>
      <c r="YZ127" s="2"/>
      <c r="ZA127" s="2"/>
      <c r="ZB127" s="2"/>
      <c r="ZC127" s="2"/>
      <c r="ZD127" s="2"/>
      <c r="ZE127" s="2"/>
      <c r="ZF127" s="2"/>
      <c r="ZG127" s="2"/>
      <c r="ZH127" s="2"/>
      <c r="ZI127" s="2"/>
      <c r="ZJ127" s="2"/>
      <c r="ZK127" s="2"/>
      <c r="ZL127" s="2"/>
      <c r="ZM127" s="2"/>
      <c r="ZN127" s="2"/>
      <c r="ZO127" s="2"/>
      <c r="ZP127" s="2"/>
      <c r="ZQ127" s="2"/>
      <c r="ZR127" s="2"/>
      <c r="ZS127" s="2"/>
      <c r="ZT127" s="2"/>
      <c r="ZU127" s="2"/>
      <c r="ZV127" s="2"/>
      <c r="ZW127" s="2"/>
      <c r="ZX127" s="2"/>
      <c r="ZY127" s="2"/>
      <c r="ZZ127" s="2"/>
      <c r="AAA127" s="2"/>
      <c r="AAB127" s="2"/>
      <c r="AAC127" s="2"/>
      <c r="AAD127" s="2"/>
      <c r="AAE127" s="2"/>
      <c r="AAF127" s="2"/>
      <c r="AAG127" s="2"/>
      <c r="AAH127" s="2"/>
      <c r="AAI127" s="2"/>
      <c r="AAJ127" s="2"/>
      <c r="AAK127" s="2"/>
      <c r="AAL127" s="2"/>
      <c r="AAM127" s="2"/>
      <c r="AAN127" s="2"/>
      <c r="AAO127" s="2"/>
      <c r="AAP127" s="2"/>
      <c r="AAQ127" s="2"/>
      <c r="AAR127" s="2"/>
      <c r="AAS127" s="2"/>
      <c r="AAT127" s="2"/>
      <c r="AAU127" s="2"/>
      <c r="AAV127" s="2"/>
      <c r="AAW127" s="2"/>
      <c r="AAX127" s="2"/>
      <c r="AAY127" s="2"/>
      <c r="AAZ127" s="2"/>
      <c r="ABA127" s="2"/>
      <c r="ABB127" s="2"/>
      <c r="ABC127" s="2"/>
      <c r="ABD127" s="2"/>
      <c r="ABE127" s="2"/>
      <c r="ABF127" s="2"/>
      <c r="ABG127" s="2"/>
      <c r="ABH127" s="2"/>
      <c r="ABI127" s="2"/>
      <c r="ABJ127" s="2"/>
      <c r="ABK127" s="2"/>
      <c r="ABL127" s="2"/>
      <c r="ABM127" s="2"/>
      <c r="ABN127" s="2"/>
      <c r="ABO127" s="2"/>
      <c r="ABP127" s="2"/>
      <c r="ABQ127" s="2"/>
      <c r="ABR127" s="2"/>
      <c r="ABS127" s="2"/>
      <c r="ABT127" s="2"/>
      <c r="ABU127" s="2"/>
      <c r="ABV127" s="2"/>
      <c r="ABW127" s="2"/>
      <c r="ABX127" s="2"/>
      <c r="ABY127" s="2"/>
      <c r="ABZ127" s="2"/>
      <c r="ACA127" s="2"/>
      <c r="ACB127" s="2"/>
      <c r="ACC127" s="2"/>
      <c r="ACD127" s="2"/>
      <c r="ACE127" s="2"/>
      <c r="ACF127" s="2"/>
      <c r="ACG127" s="2"/>
      <c r="ACH127" s="2"/>
      <c r="ACI127" s="2"/>
      <c r="ACJ127" s="2"/>
      <c r="ACK127" s="2"/>
      <c r="ACL127" s="2"/>
      <c r="ACM127" s="2"/>
      <c r="ACN127" s="2"/>
      <c r="ACO127" s="2"/>
      <c r="ACP127" s="2"/>
      <c r="ACQ127" s="2"/>
      <c r="ACR127" s="2"/>
      <c r="ACS127" s="2"/>
      <c r="ACT127" s="2"/>
      <c r="ACU127" s="2"/>
      <c r="ACV127" s="2"/>
      <c r="ACW127" s="2"/>
      <c r="ACX127" s="2"/>
      <c r="ACY127" s="2"/>
      <c r="ACZ127" s="2"/>
      <c r="ADA127" s="2"/>
      <c r="ADB127" s="2"/>
      <c r="ADC127" s="2"/>
      <c r="ADD127" s="2"/>
      <c r="ADE127" s="2"/>
      <c r="ADF127" s="2"/>
      <c r="ADG127" s="2"/>
      <c r="ADH127" s="2"/>
      <c r="ADI127" s="2"/>
      <c r="ADJ127" s="2"/>
      <c r="ADK127" s="2"/>
      <c r="ADL127" s="2"/>
      <c r="ADM127" s="2"/>
      <c r="ADN127" s="2"/>
      <c r="ADO127" s="2"/>
      <c r="ADP127" s="2"/>
      <c r="ADQ127" s="2"/>
      <c r="ADR127" s="2"/>
      <c r="ADS127" s="2"/>
      <c r="ADT127" s="2"/>
      <c r="ADU127" s="2"/>
      <c r="ADV127" s="2"/>
      <c r="ADW127" s="2"/>
      <c r="ADX127" s="2"/>
      <c r="ADY127" s="2"/>
      <c r="ADZ127" s="2"/>
      <c r="AEA127" s="2"/>
      <c r="AEB127" s="2"/>
      <c r="AEC127" s="2"/>
      <c r="AED127" s="2"/>
      <c r="AEE127" s="2"/>
      <c r="AEF127" s="2"/>
      <c r="AEG127" s="2"/>
      <c r="AEH127" s="2"/>
      <c r="AEI127" s="2"/>
      <c r="AEJ127" s="2"/>
      <c r="AEK127" s="2"/>
      <c r="AEL127" s="2"/>
      <c r="AEM127" s="2"/>
      <c r="AEN127" s="2"/>
      <c r="AEO127" s="2"/>
      <c r="AEP127" s="2"/>
      <c r="AEQ127" s="2"/>
      <c r="AER127" s="2"/>
      <c r="AES127" s="2"/>
      <c r="AET127" s="2"/>
      <c r="AEU127" s="2"/>
      <c r="AEV127" s="2"/>
      <c r="AEW127" s="2"/>
      <c r="AEX127" s="2"/>
      <c r="AEY127" s="2"/>
      <c r="AEZ127" s="2"/>
      <c r="AFA127" s="2"/>
      <c r="AFB127" s="2"/>
      <c r="AFC127" s="2"/>
      <c r="AFD127" s="2"/>
      <c r="AFE127" s="2"/>
      <c r="AFF127" s="2"/>
      <c r="AFG127" s="2"/>
      <c r="AFH127" s="2"/>
      <c r="AFI127" s="2"/>
      <c r="AFJ127" s="2"/>
      <c r="AFK127" s="2"/>
      <c r="AFL127" s="2"/>
      <c r="AFM127" s="2"/>
      <c r="AFN127" s="2"/>
      <c r="AFO127" s="2"/>
      <c r="AFP127" s="2"/>
      <c r="AFQ127" s="2"/>
      <c r="AFR127" s="2"/>
      <c r="AFS127" s="2"/>
      <c r="AFT127" s="2"/>
      <c r="AFU127" s="2"/>
      <c r="AFV127" s="2"/>
      <c r="AFW127" s="2"/>
      <c r="AFX127" s="2"/>
      <c r="AFY127" s="2"/>
      <c r="AFZ127" s="2"/>
      <c r="AGA127" s="2"/>
      <c r="AGB127" s="2"/>
      <c r="AGC127" s="2"/>
      <c r="AGD127" s="2"/>
      <c r="AGE127" s="2"/>
      <c r="AGF127" s="2"/>
      <c r="AGG127" s="2"/>
      <c r="AGH127" s="2"/>
      <c r="AGI127" s="2"/>
      <c r="AGJ127" s="2"/>
      <c r="AGK127" s="2"/>
      <c r="AGL127" s="2"/>
      <c r="AGM127" s="2"/>
      <c r="AGN127" s="2"/>
      <c r="AGO127" s="2"/>
      <c r="AGP127" s="2"/>
      <c r="AGQ127" s="2"/>
      <c r="AGR127" s="2"/>
      <c r="AGS127" s="2"/>
      <c r="AGT127" s="2"/>
      <c r="AGU127" s="2"/>
      <c r="AGV127" s="2"/>
      <c r="AGW127" s="2"/>
      <c r="AGX127" s="2"/>
      <c r="AGY127" s="2"/>
      <c r="AGZ127" s="2"/>
      <c r="AHA127" s="2"/>
      <c r="AHB127" s="2"/>
      <c r="AHC127" s="2"/>
      <c r="AHD127" s="2"/>
      <c r="AHE127" s="2"/>
      <c r="AHF127" s="2"/>
      <c r="AHG127" s="2"/>
      <c r="AHH127" s="2"/>
      <c r="AHI127" s="2"/>
      <c r="AHJ127" s="2"/>
      <c r="AHK127" s="2"/>
      <c r="AHL127" s="2"/>
      <c r="AHM127" s="2"/>
      <c r="AHN127" s="2"/>
      <c r="AHO127" s="2"/>
      <c r="AHP127" s="2"/>
      <c r="AHQ127" s="2"/>
      <c r="AHR127" s="2"/>
      <c r="AHS127" s="2"/>
      <c r="AHT127" s="2"/>
      <c r="AHU127" s="2"/>
      <c r="AHV127" s="2"/>
      <c r="AHW127" s="2"/>
      <c r="AHX127" s="2"/>
      <c r="AHY127" s="2"/>
      <c r="AHZ127" s="2"/>
      <c r="AIA127" s="2"/>
      <c r="AIB127" s="2"/>
      <c r="AIC127" s="2"/>
      <c r="AID127" s="2"/>
      <c r="AIE127" s="2"/>
      <c r="AIF127" s="2"/>
      <c r="AIG127" s="2"/>
      <c r="AIH127" s="2"/>
      <c r="AII127" s="2"/>
      <c r="AIJ127" s="2"/>
      <c r="AIK127" s="2"/>
      <c r="AIL127" s="2"/>
      <c r="AIM127" s="2"/>
      <c r="AIN127" s="2"/>
      <c r="AIO127" s="2"/>
      <c r="AIP127" s="2"/>
      <c r="AIQ127" s="2"/>
      <c r="AIR127" s="2"/>
      <c r="AIS127" s="2"/>
      <c r="AIT127" s="2"/>
      <c r="AIU127" s="2"/>
      <c r="AIV127" s="2"/>
      <c r="AIW127" s="2"/>
      <c r="AIX127" s="2"/>
      <c r="AIY127" s="2"/>
      <c r="AIZ127" s="2"/>
      <c r="AJA127" s="2"/>
      <c r="AJB127" s="2"/>
      <c r="AJC127" s="2"/>
      <c r="AJD127" s="2"/>
      <c r="AJE127" s="2"/>
      <c r="AJF127" s="2"/>
      <c r="AJG127" s="2"/>
      <c r="AJH127" s="2"/>
      <c r="AJI127" s="2"/>
      <c r="AJJ127" s="2"/>
      <c r="AJK127" s="2"/>
      <c r="AJL127" s="2"/>
      <c r="AJM127" s="2"/>
      <c r="AJN127" s="2"/>
      <c r="AJO127" s="2"/>
      <c r="AJP127" s="2"/>
      <c r="AJQ127" s="2"/>
      <c r="AJR127" s="2"/>
      <c r="AJS127" s="2"/>
      <c r="AJT127" s="2"/>
      <c r="AJU127" s="2"/>
      <c r="AJV127" s="2"/>
      <c r="AJW127" s="2"/>
      <c r="AJX127" s="2"/>
      <c r="AJY127" s="2"/>
      <c r="AJZ127" s="2"/>
      <c r="AKA127" s="2"/>
      <c r="AKB127" s="2"/>
      <c r="AKC127" s="2"/>
      <c r="AKD127" s="2"/>
      <c r="AKE127" s="2"/>
      <c r="AKF127" s="2"/>
      <c r="AKG127" s="2"/>
      <c r="AKH127" s="2"/>
      <c r="AKI127" s="2"/>
      <c r="AKJ127" s="2"/>
      <c r="AKK127" s="2"/>
      <c r="AKL127" s="2"/>
      <c r="AKM127" s="2"/>
      <c r="AKN127" s="2"/>
      <c r="AKO127" s="2"/>
      <c r="AKP127" s="2"/>
      <c r="AKQ127" s="2"/>
      <c r="AKR127" s="2"/>
      <c r="AKS127" s="2"/>
      <c r="AKT127" s="2"/>
      <c r="AKU127" s="2"/>
      <c r="AKV127" s="2"/>
      <c r="AKW127" s="2"/>
      <c r="AKX127" s="2"/>
      <c r="AKY127" s="2"/>
      <c r="AKZ127" s="2"/>
      <c r="ALA127" s="2"/>
      <c r="ALB127" s="2"/>
      <c r="ALC127" s="2"/>
      <c r="ALD127" s="2"/>
      <c r="ALE127" s="2"/>
      <c r="ALF127" s="2"/>
      <c r="ALG127" s="2"/>
      <c r="ALH127" s="2"/>
      <c r="ALI127" s="2"/>
      <c r="ALJ127" s="2"/>
      <c r="ALK127" s="2"/>
      <c r="ALL127" s="2"/>
      <c r="ALM127" s="2"/>
      <c r="ALN127" s="2"/>
      <c r="ALO127" s="2"/>
      <c r="ALP127" s="2"/>
      <c r="ALQ127" s="2"/>
      <c r="ALR127" s="2"/>
      <c r="ALS127" s="2"/>
      <c r="ALT127" s="2"/>
      <c r="ALU127" s="2"/>
      <c r="ALV127" s="2"/>
      <c r="ALW127" s="2"/>
      <c r="ALX127" s="2"/>
      <c r="ALY127" s="2"/>
      <c r="ALZ127" s="2"/>
      <c r="AMA127" s="2"/>
      <c r="AMB127" s="2"/>
      <c r="AMC127" s="2"/>
      <c r="AMD127" s="2"/>
      <c r="AME127" s="2"/>
      <c r="AMF127" s="2"/>
      <c r="AMG127" s="2"/>
      <c r="AMH127" s="2"/>
      <c r="AMI127" s="2"/>
      <c r="AMJ127" s="2"/>
      <c r="AMK127" s="2"/>
      <c r="AML127" s="2"/>
      <c r="AMM127" s="2"/>
      <c r="AMN127" s="2"/>
      <c r="AMO127" s="2"/>
      <c r="AMP127" s="2"/>
      <c r="AMQ127" s="2"/>
      <c r="AMR127" s="2"/>
      <c r="AMS127" s="2"/>
      <c r="AMT127" s="2"/>
      <c r="AMU127" s="2"/>
      <c r="AMV127" s="2"/>
      <c r="AMW127" s="2"/>
      <c r="AMX127" s="2"/>
      <c r="AMY127" s="2"/>
      <c r="AMZ127" s="2"/>
      <c r="ANA127" s="2"/>
      <c r="ANB127" s="2"/>
      <c r="ANC127" s="2"/>
    </row>
    <row r="128" spans="2:1043" s="1" customFormat="1" x14ac:dyDescent="0.25">
      <c r="B128" s="2"/>
      <c r="C128" s="2"/>
      <c r="D128" s="2"/>
      <c r="E128" s="2"/>
      <c r="F128" s="2"/>
      <c r="G128" s="2"/>
      <c r="H128" s="2"/>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c r="IX128" s="2"/>
      <c r="IY128" s="2"/>
      <c r="IZ128" s="2"/>
      <c r="JA128" s="2"/>
      <c r="JB128" s="2"/>
      <c r="JC128" s="2"/>
      <c r="JD128" s="2"/>
      <c r="JE128" s="2"/>
      <c r="JF128" s="2"/>
      <c r="JG128" s="2"/>
      <c r="JH128" s="2"/>
      <c r="JI128" s="2"/>
      <c r="JJ128" s="2"/>
      <c r="JK128" s="2"/>
      <c r="JL128" s="2"/>
      <c r="JM128" s="2"/>
      <c r="JN128" s="2"/>
      <c r="JO128" s="2"/>
      <c r="JP128" s="2"/>
      <c r="JQ128" s="2"/>
      <c r="JR128" s="2"/>
      <c r="JS128" s="2"/>
      <c r="JT128" s="2"/>
      <c r="JU128" s="2"/>
      <c r="JV128" s="2"/>
      <c r="JW128" s="2"/>
      <c r="JX128" s="2"/>
      <c r="JY128" s="2"/>
      <c r="JZ128" s="2"/>
      <c r="KA128" s="2"/>
      <c r="KB128" s="2"/>
      <c r="KC128" s="2"/>
      <c r="KD128" s="2"/>
      <c r="KE128" s="2"/>
      <c r="KF128" s="2"/>
      <c r="KG128" s="2"/>
      <c r="KH128" s="2"/>
      <c r="KI128" s="2"/>
      <c r="KJ128" s="2"/>
      <c r="KK128" s="2"/>
      <c r="KL128" s="2"/>
      <c r="KM128" s="2"/>
      <c r="KN128" s="2"/>
      <c r="KO128" s="2"/>
      <c r="KP128" s="2"/>
      <c r="KQ128" s="2"/>
      <c r="KR128" s="2"/>
      <c r="KS128" s="2"/>
      <c r="KT128" s="2"/>
      <c r="KU128" s="2"/>
      <c r="KV128" s="2"/>
      <c r="KW128" s="2"/>
      <c r="KX128" s="2"/>
      <c r="KY128" s="2"/>
      <c r="KZ128" s="2"/>
      <c r="LA128" s="2"/>
      <c r="LB128" s="2"/>
      <c r="LC128" s="2"/>
      <c r="LD128" s="2"/>
      <c r="LE128" s="2"/>
      <c r="LF128" s="2"/>
      <c r="LG128" s="2"/>
      <c r="LH128" s="2"/>
      <c r="LI128" s="2"/>
      <c r="LJ128" s="2"/>
      <c r="LK128" s="2"/>
      <c r="LL128" s="2"/>
      <c r="LM128" s="2"/>
      <c r="LN128" s="2"/>
      <c r="LO128" s="2"/>
      <c r="LP128" s="2"/>
      <c r="LQ128" s="2"/>
      <c r="LR128" s="2"/>
      <c r="LS128" s="2"/>
      <c r="LT128" s="2"/>
      <c r="LU128" s="2"/>
      <c r="LV128" s="2"/>
      <c r="LW128" s="2"/>
      <c r="LX128" s="2"/>
      <c r="LY128" s="2"/>
      <c r="LZ128" s="2"/>
      <c r="MA128" s="2"/>
      <c r="MB128" s="2"/>
      <c r="MC128" s="2"/>
      <c r="MD128" s="2"/>
      <c r="ME128" s="2"/>
      <c r="MF128" s="2"/>
      <c r="MG128" s="2"/>
      <c r="MH128" s="2"/>
      <c r="MI128" s="2"/>
      <c r="MJ128" s="2"/>
      <c r="MK128" s="2"/>
      <c r="ML128" s="2"/>
      <c r="MM128" s="2"/>
      <c r="MN128" s="2"/>
      <c r="MO128" s="2"/>
      <c r="MP128" s="2"/>
      <c r="MQ128" s="2"/>
      <c r="MR128" s="2"/>
      <c r="MS128" s="2"/>
      <c r="MT128" s="2"/>
      <c r="MU128" s="2"/>
      <c r="MV128" s="2"/>
      <c r="MW128" s="2"/>
      <c r="MX128" s="2"/>
      <c r="MY128" s="2"/>
      <c r="MZ128" s="2"/>
      <c r="NA128" s="2"/>
      <c r="NB128" s="2"/>
      <c r="NC128" s="2"/>
      <c r="ND128" s="2"/>
      <c r="NE128" s="2"/>
      <c r="NF128" s="2"/>
      <c r="NG128" s="2"/>
      <c r="NH128" s="2"/>
      <c r="NI128" s="2"/>
      <c r="NJ128" s="2"/>
      <c r="NK128" s="2"/>
      <c r="NL128" s="2"/>
      <c r="NM128" s="2"/>
      <c r="NN128" s="2"/>
      <c r="NO128" s="2"/>
      <c r="NP128" s="2"/>
      <c r="NQ128" s="2"/>
      <c r="NR128" s="2"/>
      <c r="NS128" s="2"/>
      <c r="NT128" s="2"/>
      <c r="NU128" s="2"/>
      <c r="NV128" s="2"/>
      <c r="NW128" s="2"/>
      <c r="NX128" s="2"/>
      <c r="NY128" s="2"/>
      <c r="NZ128" s="2"/>
      <c r="OA128" s="2"/>
      <c r="OB128" s="2"/>
      <c r="OC128" s="2"/>
      <c r="OD128" s="2"/>
      <c r="OE128" s="2"/>
      <c r="OF128" s="2"/>
      <c r="OG128" s="2"/>
      <c r="OH128" s="2"/>
      <c r="OI128" s="2"/>
      <c r="OJ128" s="2"/>
      <c r="OK128" s="2"/>
      <c r="OL128" s="2"/>
      <c r="OM128" s="2"/>
      <c r="ON128" s="2"/>
      <c r="OO128" s="2"/>
      <c r="OP128" s="2"/>
      <c r="OQ128" s="2"/>
      <c r="OR128" s="2"/>
      <c r="OS128" s="2"/>
      <c r="OT128" s="2"/>
      <c r="OU128" s="2"/>
      <c r="OV128" s="2"/>
      <c r="OW128" s="2"/>
      <c r="OX128" s="2"/>
      <c r="OY128" s="2"/>
      <c r="OZ128" s="2"/>
      <c r="PA128" s="2"/>
      <c r="PB128" s="2"/>
      <c r="PC128" s="2"/>
      <c r="PD128" s="2"/>
      <c r="PE128" s="2"/>
      <c r="PF128" s="2"/>
      <c r="PG128" s="2"/>
      <c r="PH128" s="2"/>
      <c r="PI128" s="2"/>
      <c r="PJ128" s="2"/>
      <c r="PK128" s="2"/>
      <c r="PL128" s="2"/>
      <c r="PM128" s="2"/>
      <c r="PN128" s="2"/>
      <c r="PO128" s="2"/>
      <c r="PP128" s="2"/>
      <c r="PQ128" s="2"/>
      <c r="PR128" s="2"/>
      <c r="PS128" s="2"/>
      <c r="PT128" s="2"/>
      <c r="PU128" s="2"/>
      <c r="PV128" s="2"/>
      <c r="PW128" s="2"/>
      <c r="PX128" s="2"/>
      <c r="PY128" s="2"/>
      <c r="PZ128" s="2"/>
      <c r="QA128" s="2"/>
      <c r="QB128" s="2"/>
      <c r="QC128" s="2"/>
      <c r="QD128" s="2"/>
      <c r="QE128" s="2"/>
      <c r="QF128" s="2"/>
      <c r="QG128" s="2"/>
      <c r="QH128" s="2"/>
      <c r="QI128" s="2"/>
      <c r="QJ128" s="2"/>
      <c r="QK128" s="2"/>
      <c r="QL128" s="2"/>
      <c r="QM128" s="2"/>
      <c r="QN128" s="2"/>
      <c r="QO128" s="2"/>
      <c r="QP128" s="2"/>
      <c r="QQ128" s="2"/>
      <c r="QR128" s="2"/>
      <c r="QS128" s="2"/>
      <c r="QT128" s="2"/>
      <c r="QU128" s="2"/>
      <c r="QV128" s="2"/>
      <c r="QW128" s="2"/>
      <c r="QX128" s="2"/>
      <c r="QY128" s="2"/>
      <c r="QZ128" s="2"/>
      <c r="RA128" s="2"/>
      <c r="RB128" s="2"/>
      <c r="RC128" s="2"/>
      <c r="RD128" s="2"/>
      <c r="RE128" s="2"/>
      <c r="RF128" s="2"/>
      <c r="RG128" s="2"/>
      <c r="RH128" s="2"/>
      <c r="RI128" s="2"/>
      <c r="RJ128" s="2"/>
      <c r="RK128" s="2"/>
      <c r="RL128" s="2"/>
      <c r="RM128" s="2"/>
      <c r="RN128" s="2"/>
      <c r="RO128" s="2"/>
      <c r="RP128" s="2"/>
      <c r="RQ128" s="2"/>
      <c r="RR128" s="2"/>
      <c r="RS128" s="2"/>
      <c r="RT128" s="2"/>
      <c r="RU128" s="2"/>
      <c r="RV128" s="2"/>
      <c r="RW128" s="2"/>
      <c r="RX128" s="2"/>
      <c r="RY128" s="2"/>
      <c r="RZ128" s="2"/>
      <c r="SA128" s="2"/>
      <c r="SB128" s="2"/>
      <c r="SC128" s="2"/>
      <c r="SD128" s="2"/>
      <c r="SE128" s="2"/>
      <c r="SF128" s="2"/>
      <c r="SG128" s="2"/>
      <c r="SH128" s="2"/>
      <c r="SI128" s="2"/>
      <c r="SJ128" s="2"/>
      <c r="SK128" s="2"/>
      <c r="SL128" s="2"/>
      <c r="SM128" s="2"/>
      <c r="SN128" s="2"/>
      <c r="SO128" s="2"/>
      <c r="SP128" s="2"/>
      <c r="SQ128" s="2"/>
      <c r="SR128" s="2"/>
      <c r="SS128" s="2"/>
      <c r="ST128" s="2"/>
      <c r="SU128" s="2"/>
      <c r="SV128" s="2"/>
      <c r="SW128" s="2"/>
      <c r="SX128" s="2"/>
      <c r="SY128" s="2"/>
      <c r="SZ128" s="2"/>
      <c r="TA128" s="2"/>
      <c r="TB128" s="2"/>
      <c r="TC128" s="2"/>
      <c r="TD128" s="2"/>
      <c r="TE128" s="2"/>
      <c r="TF128" s="2"/>
      <c r="TG128" s="2"/>
      <c r="TH128" s="2"/>
      <c r="TI128" s="2"/>
      <c r="TJ128" s="2"/>
      <c r="TK128" s="2"/>
      <c r="TL128" s="2"/>
      <c r="TM128" s="2"/>
      <c r="TN128" s="2"/>
      <c r="TO128" s="2"/>
      <c r="TP128" s="2"/>
      <c r="TQ128" s="2"/>
      <c r="TR128" s="2"/>
      <c r="TS128" s="2"/>
      <c r="TT128" s="2"/>
      <c r="TU128" s="2"/>
      <c r="TV128" s="2"/>
      <c r="TW128" s="2"/>
      <c r="TX128" s="2"/>
      <c r="TY128" s="2"/>
      <c r="TZ128" s="2"/>
      <c r="UA128" s="2"/>
      <c r="UB128" s="2"/>
      <c r="UC128" s="2"/>
      <c r="UD128" s="2"/>
      <c r="UE128" s="2"/>
      <c r="UF128" s="2"/>
      <c r="UG128" s="2"/>
      <c r="UH128" s="2"/>
      <c r="UI128" s="2"/>
      <c r="UJ128" s="2"/>
      <c r="UK128" s="2"/>
      <c r="UL128" s="2"/>
      <c r="UM128" s="2"/>
      <c r="UN128" s="2"/>
      <c r="UO128" s="2"/>
      <c r="UP128" s="2"/>
      <c r="UQ128" s="2"/>
      <c r="UR128" s="2"/>
      <c r="US128" s="2"/>
      <c r="UT128" s="2"/>
      <c r="UU128" s="2"/>
      <c r="UV128" s="2"/>
      <c r="UW128" s="2"/>
      <c r="UX128" s="2"/>
      <c r="UY128" s="2"/>
      <c r="UZ128" s="2"/>
      <c r="VA128" s="2"/>
      <c r="VB128" s="2"/>
      <c r="VC128" s="2"/>
      <c r="VD128" s="2"/>
      <c r="VE128" s="2"/>
      <c r="VF128" s="2"/>
      <c r="VG128" s="2"/>
      <c r="VH128" s="2"/>
      <c r="VI128" s="2"/>
      <c r="VJ128" s="2"/>
      <c r="VK128" s="2"/>
      <c r="VL128" s="2"/>
      <c r="VM128" s="2"/>
      <c r="VN128" s="2"/>
      <c r="VO128" s="2"/>
      <c r="VP128" s="2"/>
      <c r="VQ128" s="2"/>
      <c r="VR128" s="2"/>
      <c r="VS128" s="2"/>
      <c r="VT128" s="2"/>
      <c r="VU128" s="2"/>
      <c r="VV128" s="2"/>
      <c r="VW128" s="2"/>
      <c r="VX128" s="2"/>
      <c r="VY128" s="2"/>
      <c r="VZ128" s="2"/>
      <c r="WA128" s="2"/>
      <c r="WB128" s="2"/>
      <c r="WC128" s="2"/>
      <c r="WD128" s="2"/>
      <c r="WE128" s="2"/>
      <c r="WF128" s="2"/>
      <c r="WG128" s="2"/>
      <c r="WH128" s="2"/>
      <c r="WI128" s="2"/>
      <c r="WJ128" s="2"/>
      <c r="WK128" s="2"/>
      <c r="WL128" s="2"/>
      <c r="WM128" s="2"/>
      <c r="WN128" s="2"/>
      <c r="WO128" s="2"/>
      <c r="WP128" s="2"/>
      <c r="WQ128" s="2"/>
      <c r="WR128" s="2"/>
      <c r="WS128" s="2"/>
      <c r="WT128" s="2"/>
      <c r="WU128" s="2"/>
      <c r="WV128" s="2"/>
      <c r="WW128" s="2"/>
      <c r="WX128" s="2"/>
      <c r="WY128" s="2"/>
      <c r="WZ128" s="2"/>
      <c r="XA128" s="2"/>
      <c r="XB128" s="2"/>
      <c r="XC128" s="2"/>
      <c r="XD128" s="2"/>
      <c r="XE128" s="2"/>
      <c r="XF128" s="2"/>
      <c r="XG128" s="2"/>
      <c r="XH128" s="2"/>
      <c r="XI128" s="2"/>
      <c r="XJ128" s="2"/>
      <c r="XK128" s="2"/>
      <c r="XL128" s="2"/>
      <c r="XM128" s="2"/>
      <c r="XN128" s="2"/>
      <c r="XO128" s="2"/>
      <c r="XP128" s="2"/>
      <c r="XQ128" s="2"/>
      <c r="XR128" s="2"/>
      <c r="XS128" s="2"/>
      <c r="XT128" s="2"/>
      <c r="XU128" s="2"/>
      <c r="XV128" s="2"/>
      <c r="XW128" s="2"/>
      <c r="XX128" s="2"/>
      <c r="XY128" s="2"/>
      <c r="XZ128" s="2"/>
      <c r="YA128" s="2"/>
      <c r="YB128" s="2"/>
      <c r="YC128" s="2"/>
      <c r="YD128" s="2"/>
      <c r="YE128" s="2"/>
      <c r="YF128" s="2"/>
      <c r="YG128" s="2"/>
      <c r="YH128" s="2"/>
      <c r="YI128" s="2"/>
      <c r="YJ128" s="2"/>
      <c r="YK128" s="2"/>
      <c r="YL128" s="2"/>
      <c r="YM128" s="2"/>
      <c r="YN128" s="2"/>
      <c r="YO128" s="2"/>
      <c r="YP128" s="2"/>
      <c r="YQ128" s="2"/>
      <c r="YR128" s="2"/>
      <c r="YS128" s="2"/>
      <c r="YT128" s="2"/>
      <c r="YU128" s="2"/>
      <c r="YV128" s="2"/>
      <c r="YW128" s="2"/>
      <c r="YX128" s="2"/>
      <c r="YY128" s="2"/>
      <c r="YZ128" s="2"/>
      <c r="ZA128" s="2"/>
      <c r="ZB128" s="2"/>
      <c r="ZC128" s="2"/>
      <c r="ZD128" s="2"/>
      <c r="ZE128" s="2"/>
      <c r="ZF128" s="2"/>
      <c r="ZG128" s="2"/>
      <c r="ZH128" s="2"/>
      <c r="ZI128" s="2"/>
      <c r="ZJ128" s="2"/>
      <c r="ZK128" s="2"/>
      <c r="ZL128" s="2"/>
      <c r="ZM128" s="2"/>
      <c r="ZN128" s="2"/>
      <c r="ZO128" s="2"/>
      <c r="ZP128" s="2"/>
      <c r="ZQ128" s="2"/>
      <c r="ZR128" s="2"/>
      <c r="ZS128" s="2"/>
      <c r="ZT128" s="2"/>
      <c r="ZU128" s="2"/>
      <c r="ZV128" s="2"/>
      <c r="ZW128" s="2"/>
      <c r="ZX128" s="2"/>
      <c r="ZY128" s="2"/>
      <c r="ZZ128" s="2"/>
      <c r="AAA128" s="2"/>
      <c r="AAB128" s="2"/>
      <c r="AAC128" s="2"/>
      <c r="AAD128" s="2"/>
      <c r="AAE128" s="2"/>
      <c r="AAF128" s="2"/>
      <c r="AAG128" s="2"/>
      <c r="AAH128" s="2"/>
      <c r="AAI128" s="2"/>
      <c r="AAJ128" s="2"/>
      <c r="AAK128" s="2"/>
      <c r="AAL128" s="2"/>
      <c r="AAM128" s="2"/>
      <c r="AAN128" s="2"/>
      <c r="AAO128" s="2"/>
      <c r="AAP128" s="2"/>
      <c r="AAQ128" s="2"/>
      <c r="AAR128" s="2"/>
      <c r="AAS128" s="2"/>
      <c r="AAT128" s="2"/>
      <c r="AAU128" s="2"/>
      <c r="AAV128" s="2"/>
      <c r="AAW128" s="2"/>
      <c r="AAX128" s="2"/>
      <c r="AAY128" s="2"/>
      <c r="AAZ128" s="2"/>
      <c r="ABA128" s="2"/>
      <c r="ABB128" s="2"/>
      <c r="ABC128" s="2"/>
      <c r="ABD128" s="2"/>
      <c r="ABE128" s="2"/>
      <c r="ABF128" s="2"/>
      <c r="ABG128" s="2"/>
      <c r="ABH128" s="2"/>
      <c r="ABI128" s="2"/>
      <c r="ABJ128" s="2"/>
      <c r="ABK128" s="2"/>
      <c r="ABL128" s="2"/>
      <c r="ABM128" s="2"/>
      <c r="ABN128" s="2"/>
      <c r="ABO128" s="2"/>
      <c r="ABP128" s="2"/>
      <c r="ABQ128" s="2"/>
      <c r="ABR128" s="2"/>
      <c r="ABS128" s="2"/>
      <c r="ABT128" s="2"/>
      <c r="ABU128" s="2"/>
      <c r="ABV128" s="2"/>
      <c r="ABW128" s="2"/>
      <c r="ABX128" s="2"/>
      <c r="ABY128" s="2"/>
      <c r="ABZ128" s="2"/>
      <c r="ACA128" s="2"/>
      <c r="ACB128" s="2"/>
      <c r="ACC128" s="2"/>
      <c r="ACD128" s="2"/>
      <c r="ACE128" s="2"/>
      <c r="ACF128" s="2"/>
      <c r="ACG128" s="2"/>
      <c r="ACH128" s="2"/>
      <c r="ACI128" s="2"/>
      <c r="ACJ128" s="2"/>
      <c r="ACK128" s="2"/>
      <c r="ACL128" s="2"/>
      <c r="ACM128" s="2"/>
      <c r="ACN128" s="2"/>
      <c r="ACO128" s="2"/>
      <c r="ACP128" s="2"/>
      <c r="ACQ128" s="2"/>
      <c r="ACR128" s="2"/>
      <c r="ACS128" s="2"/>
      <c r="ACT128" s="2"/>
      <c r="ACU128" s="2"/>
      <c r="ACV128" s="2"/>
      <c r="ACW128" s="2"/>
      <c r="ACX128" s="2"/>
      <c r="ACY128" s="2"/>
      <c r="ACZ128" s="2"/>
      <c r="ADA128" s="2"/>
      <c r="ADB128" s="2"/>
      <c r="ADC128" s="2"/>
      <c r="ADD128" s="2"/>
      <c r="ADE128" s="2"/>
      <c r="ADF128" s="2"/>
      <c r="ADG128" s="2"/>
      <c r="ADH128" s="2"/>
      <c r="ADI128" s="2"/>
      <c r="ADJ128" s="2"/>
      <c r="ADK128" s="2"/>
      <c r="ADL128" s="2"/>
      <c r="ADM128" s="2"/>
      <c r="ADN128" s="2"/>
      <c r="ADO128" s="2"/>
      <c r="ADP128" s="2"/>
      <c r="ADQ128" s="2"/>
      <c r="ADR128" s="2"/>
      <c r="ADS128" s="2"/>
      <c r="ADT128" s="2"/>
      <c r="ADU128" s="2"/>
      <c r="ADV128" s="2"/>
      <c r="ADW128" s="2"/>
      <c r="ADX128" s="2"/>
      <c r="ADY128" s="2"/>
      <c r="ADZ128" s="2"/>
      <c r="AEA128" s="2"/>
      <c r="AEB128" s="2"/>
      <c r="AEC128" s="2"/>
      <c r="AED128" s="2"/>
      <c r="AEE128" s="2"/>
      <c r="AEF128" s="2"/>
      <c r="AEG128" s="2"/>
      <c r="AEH128" s="2"/>
      <c r="AEI128" s="2"/>
      <c r="AEJ128" s="2"/>
      <c r="AEK128" s="2"/>
      <c r="AEL128" s="2"/>
      <c r="AEM128" s="2"/>
      <c r="AEN128" s="2"/>
      <c r="AEO128" s="2"/>
      <c r="AEP128" s="2"/>
      <c r="AEQ128" s="2"/>
      <c r="AER128" s="2"/>
      <c r="AES128" s="2"/>
      <c r="AET128" s="2"/>
      <c r="AEU128" s="2"/>
      <c r="AEV128" s="2"/>
      <c r="AEW128" s="2"/>
      <c r="AEX128" s="2"/>
      <c r="AEY128" s="2"/>
      <c r="AEZ128" s="2"/>
      <c r="AFA128" s="2"/>
      <c r="AFB128" s="2"/>
      <c r="AFC128" s="2"/>
      <c r="AFD128" s="2"/>
      <c r="AFE128" s="2"/>
      <c r="AFF128" s="2"/>
      <c r="AFG128" s="2"/>
      <c r="AFH128" s="2"/>
      <c r="AFI128" s="2"/>
      <c r="AFJ128" s="2"/>
      <c r="AFK128" s="2"/>
      <c r="AFL128" s="2"/>
      <c r="AFM128" s="2"/>
      <c r="AFN128" s="2"/>
      <c r="AFO128" s="2"/>
      <c r="AFP128" s="2"/>
      <c r="AFQ128" s="2"/>
      <c r="AFR128" s="2"/>
      <c r="AFS128" s="2"/>
      <c r="AFT128" s="2"/>
      <c r="AFU128" s="2"/>
      <c r="AFV128" s="2"/>
      <c r="AFW128" s="2"/>
      <c r="AFX128" s="2"/>
      <c r="AFY128" s="2"/>
      <c r="AFZ128" s="2"/>
      <c r="AGA128" s="2"/>
      <c r="AGB128" s="2"/>
      <c r="AGC128" s="2"/>
      <c r="AGD128" s="2"/>
      <c r="AGE128" s="2"/>
      <c r="AGF128" s="2"/>
      <c r="AGG128" s="2"/>
      <c r="AGH128" s="2"/>
      <c r="AGI128" s="2"/>
      <c r="AGJ128" s="2"/>
      <c r="AGK128" s="2"/>
      <c r="AGL128" s="2"/>
      <c r="AGM128" s="2"/>
      <c r="AGN128" s="2"/>
      <c r="AGO128" s="2"/>
      <c r="AGP128" s="2"/>
      <c r="AGQ128" s="2"/>
      <c r="AGR128" s="2"/>
      <c r="AGS128" s="2"/>
      <c r="AGT128" s="2"/>
      <c r="AGU128" s="2"/>
      <c r="AGV128" s="2"/>
      <c r="AGW128" s="2"/>
      <c r="AGX128" s="2"/>
      <c r="AGY128" s="2"/>
      <c r="AGZ128" s="2"/>
      <c r="AHA128" s="2"/>
      <c r="AHB128" s="2"/>
      <c r="AHC128" s="2"/>
      <c r="AHD128" s="2"/>
      <c r="AHE128" s="2"/>
      <c r="AHF128" s="2"/>
      <c r="AHG128" s="2"/>
      <c r="AHH128" s="2"/>
      <c r="AHI128" s="2"/>
      <c r="AHJ128" s="2"/>
      <c r="AHK128" s="2"/>
      <c r="AHL128" s="2"/>
      <c r="AHM128" s="2"/>
      <c r="AHN128" s="2"/>
      <c r="AHO128" s="2"/>
      <c r="AHP128" s="2"/>
      <c r="AHQ128" s="2"/>
      <c r="AHR128" s="2"/>
      <c r="AHS128" s="2"/>
      <c r="AHT128" s="2"/>
      <c r="AHU128" s="2"/>
      <c r="AHV128" s="2"/>
      <c r="AHW128" s="2"/>
      <c r="AHX128" s="2"/>
      <c r="AHY128" s="2"/>
      <c r="AHZ128" s="2"/>
      <c r="AIA128" s="2"/>
      <c r="AIB128" s="2"/>
      <c r="AIC128" s="2"/>
      <c r="AID128" s="2"/>
      <c r="AIE128" s="2"/>
      <c r="AIF128" s="2"/>
      <c r="AIG128" s="2"/>
      <c r="AIH128" s="2"/>
      <c r="AII128" s="2"/>
      <c r="AIJ128" s="2"/>
      <c r="AIK128" s="2"/>
      <c r="AIL128" s="2"/>
      <c r="AIM128" s="2"/>
      <c r="AIN128" s="2"/>
      <c r="AIO128" s="2"/>
      <c r="AIP128" s="2"/>
      <c r="AIQ128" s="2"/>
      <c r="AIR128" s="2"/>
      <c r="AIS128" s="2"/>
      <c r="AIT128" s="2"/>
      <c r="AIU128" s="2"/>
      <c r="AIV128" s="2"/>
      <c r="AIW128" s="2"/>
      <c r="AIX128" s="2"/>
      <c r="AIY128" s="2"/>
      <c r="AIZ128" s="2"/>
      <c r="AJA128" s="2"/>
      <c r="AJB128" s="2"/>
      <c r="AJC128" s="2"/>
      <c r="AJD128" s="2"/>
      <c r="AJE128" s="2"/>
      <c r="AJF128" s="2"/>
      <c r="AJG128" s="2"/>
      <c r="AJH128" s="2"/>
      <c r="AJI128" s="2"/>
      <c r="AJJ128" s="2"/>
      <c r="AJK128" s="2"/>
      <c r="AJL128" s="2"/>
      <c r="AJM128" s="2"/>
      <c r="AJN128" s="2"/>
      <c r="AJO128" s="2"/>
      <c r="AJP128" s="2"/>
      <c r="AJQ128" s="2"/>
      <c r="AJR128" s="2"/>
      <c r="AJS128" s="2"/>
      <c r="AJT128" s="2"/>
      <c r="AJU128" s="2"/>
      <c r="AJV128" s="2"/>
      <c r="AJW128" s="2"/>
      <c r="AJX128" s="2"/>
      <c r="AJY128" s="2"/>
      <c r="AJZ128" s="2"/>
      <c r="AKA128" s="2"/>
      <c r="AKB128" s="2"/>
      <c r="AKC128" s="2"/>
      <c r="AKD128" s="2"/>
      <c r="AKE128" s="2"/>
      <c r="AKF128" s="2"/>
      <c r="AKG128" s="2"/>
      <c r="AKH128" s="2"/>
      <c r="AKI128" s="2"/>
      <c r="AKJ128" s="2"/>
      <c r="AKK128" s="2"/>
      <c r="AKL128" s="2"/>
      <c r="AKM128" s="2"/>
      <c r="AKN128" s="2"/>
      <c r="AKO128" s="2"/>
      <c r="AKP128" s="2"/>
      <c r="AKQ128" s="2"/>
      <c r="AKR128" s="2"/>
      <c r="AKS128" s="2"/>
      <c r="AKT128" s="2"/>
      <c r="AKU128" s="2"/>
      <c r="AKV128" s="2"/>
      <c r="AKW128" s="2"/>
      <c r="AKX128" s="2"/>
      <c r="AKY128" s="2"/>
      <c r="AKZ128" s="2"/>
      <c r="ALA128" s="2"/>
      <c r="ALB128" s="2"/>
      <c r="ALC128" s="2"/>
      <c r="ALD128" s="2"/>
      <c r="ALE128" s="2"/>
      <c r="ALF128" s="2"/>
      <c r="ALG128" s="2"/>
      <c r="ALH128" s="2"/>
      <c r="ALI128" s="2"/>
      <c r="ALJ128" s="2"/>
      <c r="ALK128" s="2"/>
      <c r="ALL128" s="2"/>
      <c r="ALM128" s="2"/>
      <c r="ALN128" s="2"/>
      <c r="ALO128" s="2"/>
      <c r="ALP128" s="2"/>
      <c r="ALQ128" s="2"/>
      <c r="ALR128" s="2"/>
      <c r="ALS128" s="2"/>
      <c r="ALT128" s="2"/>
      <c r="ALU128" s="2"/>
      <c r="ALV128" s="2"/>
      <c r="ALW128" s="2"/>
      <c r="ALX128" s="2"/>
      <c r="ALY128" s="2"/>
      <c r="ALZ128" s="2"/>
      <c r="AMA128" s="2"/>
      <c r="AMB128" s="2"/>
      <c r="AMC128" s="2"/>
      <c r="AMD128" s="2"/>
      <c r="AME128" s="2"/>
      <c r="AMF128" s="2"/>
      <c r="AMG128" s="2"/>
      <c r="AMH128" s="2"/>
      <c r="AMI128" s="2"/>
      <c r="AMJ128" s="2"/>
      <c r="AMK128" s="2"/>
      <c r="AML128" s="2"/>
      <c r="AMM128" s="2"/>
      <c r="AMN128" s="2"/>
      <c r="AMO128" s="2"/>
      <c r="AMP128" s="2"/>
      <c r="AMQ128" s="2"/>
      <c r="AMR128" s="2"/>
      <c r="AMS128" s="2"/>
      <c r="AMT128" s="2"/>
      <c r="AMU128" s="2"/>
      <c r="AMV128" s="2"/>
      <c r="AMW128" s="2"/>
      <c r="AMX128" s="2"/>
      <c r="AMY128" s="2"/>
      <c r="AMZ128" s="2"/>
      <c r="ANA128" s="2"/>
      <c r="ANB128" s="2"/>
      <c r="ANC128" s="2"/>
    </row>
    <row r="129" spans="2:1043" s="1" customFormat="1" x14ac:dyDescent="0.25">
      <c r="B129" s="2"/>
      <c r="C129" s="2"/>
      <c r="D129" s="2"/>
      <c r="E129" s="2"/>
      <c r="F129" s="2"/>
      <c r="G129" s="2"/>
      <c r="H129" s="2"/>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c r="IX129" s="2"/>
      <c r="IY129" s="2"/>
      <c r="IZ129" s="2"/>
      <c r="JA129" s="2"/>
      <c r="JB129" s="2"/>
      <c r="JC129" s="2"/>
      <c r="JD129" s="2"/>
      <c r="JE129" s="2"/>
      <c r="JF129" s="2"/>
      <c r="JG129" s="2"/>
      <c r="JH129" s="2"/>
      <c r="JI129" s="2"/>
      <c r="JJ129" s="2"/>
      <c r="JK129" s="2"/>
      <c r="JL129" s="2"/>
      <c r="JM129" s="2"/>
      <c r="JN129" s="2"/>
      <c r="JO129" s="2"/>
      <c r="JP129" s="2"/>
      <c r="JQ129" s="2"/>
      <c r="JR129" s="2"/>
      <c r="JS129" s="2"/>
      <c r="JT129" s="2"/>
      <c r="JU129" s="2"/>
      <c r="JV129" s="2"/>
      <c r="JW129" s="2"/>
      <c r="JX129" s="2"/>
      <c r="JY129" s="2"/>
      <c r="JZ129" s="2"/>
      <c r="KA129" s="2"/>
      <c r="KB129" s="2"/>
      <c r="KC129" s="2"/>
      <c r="KD129" s="2"/>
      <c r="KE129" s="2"/>
      <c r="KF129" s="2"/>
      <c r="KG129" s="2"/>
      <c r="KH129" s="2"/>
      <c r="KI129" s="2"/>
      <c r="KJ129" s="2"/>
      <c r="KK129" s="2"/>
      <c r="KL129" s="2"/>
      <c r="KM129" s="2"/>
      <c r="KN129" s="2"/>
      <c r="KO129" s="2"/>
      <c r="KP129" s="2"/>
      <c r="KQ129" s="2"/>
      <c r="KR129" s="2"/>
      <c r="KS129" s="2"/>
      <c r="KT129" s="2"/>
      <c r="KU129" s="2"/>
      <c r="KV129" s="2"/>
      <c r="KW129" s="2"/>
      <c r="KX129" s="2"/>
      <c r="KY129" s="2"/>
      <c r="KZ129" s="2"/>
      <c r="LA129" s="2"/>
      <c r="LB129" s="2"/>
      <c r="LC129" s="2"/>
      <c r="LD129" s="2"/>
      <c r="LE129" s="2"/>
      <c r="LF129" s="2"/>
      <c r="LG129" s="2"/>
      <c r="LH129" s="2"/>
      <c r="LI129" s="2"/>
      <c r="LJ129" s="2"/>
      <c r="LK129" s="2"/>
      <c r="LL129" s="2"/>
      <c r="LM129" s="2"/>
      <c r="LN129" s="2"/>
      <c r="LO129" s="2"/>
      <c r="LP129" s="2"/>
      <c r="LQ129" s="2"/>
      <c r="LR129" s="2"/>
      <c r="LS129" s="2"/>
      <c r="LT129" s="2"/>
      <c r="LU129" s="2"/>
      <c r="LV129" s="2"/>
      <c r="LW129" s="2"/>
      <c r="LX129" s="2"/>
      <c r="LY129" s="2"/>
      <c r="LZ129" s="2"/>
      <c r="MA129" s="2"/>
      <c r="MB129" s="2"/>
      <c r="MC129" s="2"/>
      <c r="MD129" s="2"/>
      <c r="ME129" s="2"/>
      <c r="MF129" s="2"/>
      <c r="MG129" s="2"/>
      <c r="MH129" s="2"/>
      <c r="MI129" s="2"/>
      <c r="MJ129" s="2"/>
      <c r="MK129" s="2"/>
      <c r="ML129" s="2"/>
      <c r="MM129" s="2"/>
      <c r="MN129" s="2"/>
      <c r="MO129" s="2"/>
      <c r="MP129" s="2"/>
      <c r="MQ129" s="2"/>
      <c r="MR129" s="2"/>
      <c r="MS129" s="2"/>
      <c r="MT129" s="2"/>
      <c r="MU129" s="2"/>
      <c r="MV129" s="2"/>
      <c r="MW129" s="2"/>
      <c r="MX129" s="2"/>
      <c r="MY129" s="2"/>
      <c r="MZ129" s="2"/>
      <c r="NA129" s="2"/>
      <c r="NB129" s="2"/>
      <c r="NC129" s="2"/>
      <c r="ND129" s="2"/>
      <c r="NE129" s="2"/>
      <c r="NF129" s="2"/>
      <c r="NG129" s="2"/>
      <c r="NH129" s="2"/>
      <c r="NI129" s="2"/>
      <c r="NJ129" s="2"/>
      <c r="NK129" s="2"/>
      <c r="NL129" s="2"/>
      <c r="NM129" s="2"/>
      <c r="NN129" s="2"/>
      <c r="NO129" s="2"/>
      <c r="NP129" s="2"/>
      <c r="NQ129" s="2"/>
      <c r="NR129" s="2"/>
      <c r="NS129" s="2"/>
      <c r="NT129" s="2"/>
      <c r="NU129" s="2"/>
      <c r="NV129" s="2"/>
      <c r="NW129" s="2"/>
      <c r="NX129" s="2"/>
      <c r="NY129" s="2"/>
      <c r="NZ129" s="2"/>
      <c r="OA129" s="2"/>
      <c r="OB129" s="2"/>
      <c r="OC129" s="2"/>
      <c r="OD129" s="2"/>
      <c r="OE129" s="2"/>
      <c r="OF129" s="2"/>
      <c r="OG129" s="2"/>
      <c r="OH129" s="2"/>
      <c r="OI129" s="2"/>
      <c r="OJ129" s="2"/>
      <c r="OK129" s="2"/>
      <c r="OL129" s="2"/>
      <c r="OM129" s="2"/>
      <c r="ON129" s="2"/>
      <c r="OO129" s="2"/>
      <c r="OP129" s="2"/>
      <c r="OQ129" s="2"/>
      <c r="OR129" s="2"/>
      <c r="OS129" s="2"/>
      <c r="OT129" s="2"/>
      <c r="OU129" s="2"/>
      <c r="OV129" s="2"/>
      <c r="OW129" s="2"/>
      <c r="OX129" s="2"/>
      <c r="OY129" s="2"/>
      <c r="OZ129" s="2"/>
      <c r="PA129" s="2"/>
      <c r="PB129" s="2"/>
      <c r="PC129" s="2"/>
      <c r="PD129" s="2"/>
      <c r="PE129" s="2"/>
      <c r="PF129" s="2"/>
      <c r="PG129" s="2"/>
      <c r="PH129" s="2"/>
      <c r="PI129" s="2"/>
      <c r="PJ129" s="2"/>
      <c r="PK129" s="2"/>
      <c r="PL129" s="2"/>
      <c r="PM129" s="2"/>
      <c r="PN129" s="2"/>
      <c r="PO129" s="2"/>
      <c r="PP129" s="2"/>
      <c r="PQ129" s="2"/>
      <c r="PR129" s="2"/>
      <c r="PS129" s="2"/>
      <c r="PT129" s="2"/>
      <c r="PU129" s="2"/>
      <c r="PV129" s="2"/>
      <c r="PW129" s="2"/>
      <c r="PX129" s="2"/>
      <c r="PY129" s="2"/>
      <c r="PZ129" s="2"/>
      <c r="QA129" s="2"/>
      <c r="QB129" s="2"/>
      <c r="QC129" s="2"/>
      <c r="QD129" s="2"/>
      <c r="QE129" s="2"/>
      <c r="QF129" s="2"/>
      <c r="QG129" s="2"/>
      <c r="QH129" s="2"/>
      <c r="QI129" s="2"/>
      <c r="QJ129" s="2"/>
      <c r="QK129" s="2"/>
      <c r="QL129" s="2"/>
      <c r="QM129" s="2"/>
      <c r="QN129" s="2"/>
      <c r="QO129" s="2"/>
      <c r="QP129" s="2"/>
      <c r="QQ129" s="2"/>
      <c r="QR129" s="2"/>
      <c r="QS129" s="2"/>
      <c r="QT129" s="2"/>
      <c r="QU129" s="2"/>
      <c r="QV129" s="2"/>
      <c r="QW129" s="2"/>
      <c r="QX129" s="2"/>
      <c r="QY129" s="2"/>
      <c r="QZ129" s="2"/>
      <c r="RA129" s="2"/>
      <c r="RB129" s="2"/>
      <c r="RC129" s="2"/>
      <c r="RD129" s="2"/>
      <c r="RE129" s="2"/>
      <c r="RF129" s="2"/>
      <c r="RG129" s="2"/>
      <c r="RH129" s="2"/>
      <c r="RI129" s="2"/>
      <c r="RJ129" s="2"/>
      <c r="RK129" s="2"/>
      <c r="RL129" s="2"/>
      <c r="RM129" s="2"/>
      <c r="RN129" s="2"/>
      <c r="RO129" s="2"/>
      <c r="RP129" s="2"/>
      <c r="RQ129" s="2"/>
      <c r="RR129" s="2"/>
      <c r="RS129" s="2"/>
      <c r="RT129" s="2"/>
      <c r="RU129" s="2"/>
      <c r="RV129" s="2"/>
      <c r="RW129" s="2"/>
      <c r="RX129" s="2"/>
      <c r="RY129" s="2"/>
      <c r="RZ129" s="2"/>
      <c r="SA129" s="2"/>
      <c r="SB129" s="2"/>
      <c r="SC129" s="2"/>
      <c r="SD129" s="2"/>
      <c r="SE129" s="2"/>
      <c r="SF129" s="2"/>
      <c r="SG129" s="2"/>
      <c r="SH129" s="2"/>
      <c r="SI129" s="2"/>
      <c r="SJ129" s="2"/>
      <c r="SK129" s="2"/>
      <c r="SL129" s="2"/>
      <c r="SM129" s="2"/>
      <c r="SN129" s="2"/>
      <c r="SO129" s="2"/>
      <c r="SP129" s="2"/>
      <c r="SQ129" s="2"/>
      <c r="SR129" s="2"/>
      <c r="SS129" s="2"/>
      <c r="ST129" s="2"/>
      <c r="SU129" s="2"/>
      <c r="SV129" s="2"/>
      <c r="SW129" s="2"/>
      <c r="SX129" s="2"/>
      <c r="SY129" s="2"/>
      <c r="SZ129" s="2"/>
      <c r="TA129" s="2"/>
      <c r="TB129" s="2"/>
      <c r="TC129" s="2"/>
      <c r="TD129" s="2"/>
      <c r="TE129" s="2"/>
      <c r="TF129" s="2"/>
      <c r="TG129" s="2"/>
      <c r="TH129" s="2"/>
      <c r="TI129" s="2"/>
      <c r="TJ129" s="2"/>
      <c r="TK129" s="2"/>
      <c r="TL129" s="2"/>
      <c r="TM129" s="2"/>
      <c r="TN129" s="2"/>
      <c r="TO129" s="2"/>
      <c r="TP129" s="2"/>
      <c r="TQ129" s="2"/>
      <c r="TR129" s="2"/>
      <c r="TS129" s="2"/>
      <c r="TT129" s="2"/>
      <c r="TU129" s="2"/>
      <c r="TV129" s="2"/>
      <c r="TW129" s="2"/>
      <c r="TX129" s="2"/>
      <c r="TY129" s="2"/>
      <c r="TZ129" s="2"/>
      <c r="UA129" s="2"/>
      <c r="UB129" s="2"/>
      <c r="UC129" s="2"/>
      <c r="UD129" s="2"/>
      <c r="UE129" s="2"/>
      <c r="UF129" s="2"/>
      <c r="UG129" s="2"/>
      <c r="UH129" s="2"/>
      <c r="UI129" s="2"/>
      <c r="UJ129" s="2"/>
      <c r="UK129" s="2"/>
      <c r="UL129" s="2"/>
      <c r="UM129" s="2"/>
      <c r="UN129" s="2"/>
      <c r="UO129" s="2"/>
      <c r="UP129" s="2"/>
      <c r="UQ129" s="2"/>
      <c r="UR129" s="2"/>
      <c r="US129" s="2"/>
      <c r="UT129" s="2"/>
      <c r="UU129" s="2"/>
      <c r="UV129" s="2"/>
      <c r="UW129" s="2"/>
      <c r="UX129" s="2"/>
      <c r="UY129" s="2"/>
      <c r="UZ129" s="2"/>
      <c r="VA129" s="2"/>
      <c r="VB129" s="2"/>
      <c r="VC129" s="2"/>
      <c r="VD129" s="2"/>
      <c r="VE129" s="2"/>
      <c r="VF129" s="2"/>
      <c r="VG129" s="2"/>
      <c r="VH129" s="2"/>
      <c r="VI129" s="2"/>
      <c r="VJ129" s="2"/>
      <c r="VK129" s="2"/>
      <c r="VL129" s="2"/>
      <c r="VM129" s="2"/>
      <c r="VN129" s="2"/>
      <c r="VO129" s="2"/>
      <c r="VP129" s="2"/>
      <c r="VQ129" s="2"/>
      <c r="VR129" s="2"/>
      <c r="VS129" s="2"/>
      <c r="VT129" s="2"/>
      <c r="VU129" s="2"/>
      <c r="VV129" s="2"/>
      <c r="VW129" s="2"/>
      <c r="VX129" s="2"/>
      <c r="VY129" s="2"/>
      <c r="VZ129" s="2"/>
      <c r="WA129" s="2"/>
      <c r="WB129" s="2"/>
      <c r="WC129" s="2"/>
      <c r="WD129" s="2"/>
      <c r="WE129" s="2"/>
      <c r="WF129" s="2"/>
      <c r="WG129" s="2"/>
      <c r="WH129" s="2"/>
      <c r="WI129" s="2"/>
      <c r="WJ129" s="2"/>
      <c r="WK129" s="2"/>
      <c r="WL129" s="2"/>
      <c r="WM129" s="2"/>
      <c r="WN129" s="2"/>
      <c r="WO129" s="2"/>
      <c r="WP129" s="2"/>
      <c r="WQ129" s="2"/>
      <c r="WR129" s="2"/>
      <c r="WS129" s="2"/>
      <c r="WT129" s="2"/>
      <c r="WU129" s="2"/>
      <c r="WV129" s="2"/>
      <c r="WW129" s="2"/>
      <c r="WX129" s="2"/>
      <c r="WY129" s="2"/>
      <c r="WZ129" s="2"/>
      <c r="XA129" s="2"/>
      <c r="XB129" s="2"/>
      <c r="XC129" s="2"/>
      <c r="XD129" s="2"/>
      <c r="XE129" s="2"/>
      <c r="XF129" s="2"/>
      <c r="XG129" s="2"/>
      <c r="XH129" s="2"/>
      <c r="XI129" s="2"/>
      <c r="XJ129" s="2"/>
      <c r="XK129" s="2"/>
      <c r="XL129" s="2"/>
      <c r="XM129" s="2"/>
      <c r="XN129" s="2"/>
      <c r="XO129" s="2"/>
      <c r="XP129" s="2"/>
      <c r="XQ129" s="2"/>
      <c r="XR129" s="2"/>
      <c r="XS129" s="2"/>
      <c r="XT129" s="2"/>
      <c r="XU129" s="2"/>
      <c r="XV129" s="2"/>
      <c r="XW129" s="2"/>
      <c r="XX129" s="2"/>
      <c r="XY129" s="2"/>
      <c r="XZ129" s="2"/>
      <c r="YA129" s="2"/>
      <c r="YB129" s="2"/>
      <c r="YC129" s="2"/>
      <c r="YD129" s="2"/>
      <c r="YE129" s="2"/>
      <c r="YF129" s="2"/>
      <c r="YG129" s="2"/>
      <c r="YH129" s="2"/>
      <c r="YI129" s="2"/>
      <c r="YJ129" s="2"/>
      <c r="YK129" s="2"/>
      <c r="YL129" s="2"/>
      <c r="YM129" s="2"/>
      <c r="YN129" s="2"/>
      <c r="YO129" s="2"/>
      <c r="YP129" s="2"/>
      <c r="YQ129" s="2"/>
      <c r="YR129" s="2"/>
      <c r="YS129" s="2"/>
      <c r="YT129" s="2"/>
      <c r="YU129" s="2"/>
      <c r="YV129" s="2"/>
      <c r="YW129" s="2"/>
      <c r="YX129" s="2"/>
      <c r="YY129" s="2"/>
      <c r="YZ129" s="2"/>
      <c r="ZA129" s="2"/>
      <c r="ZB129" s="2"/>
      <c r="ZC129" s="2"/>
      <c r="ZD129" s="2"/>
      <c r="ZE129" s="2"/>
      <c r="ZF129" s="2"/>
      <c r="ZG129" s="2"/>
      <c r="ZH129" s="2"/>
      <c r="ZI129" s="2"/>
      <c r="ZJ129" s="2"/>
      <c r="ZK129" s="2"/>
      <c r="ZL129" s="2"/>
      <c r="ZM129" s="2"/>
      <c r="ZN129" s="2"/>
      <c r="ZO129" s="2"/>
      <c r="ZP129" s="2"/>
      <c r="ZQ129" s="2"/>
      <c r="ZR129" s="2"/>
      <c r="ZS129" s="2"/>
      <c r="ZT129" s="2"/>
      <c r="ZU129" s="2"/>
      <c r="ZV129" s="2"/>
      <c r="ZW129" s="2"/>
      <c r="ZX129" s="2"/>
      <c r="ZY129" s="2"/>
      <c r="ZZ129" s="2"/>
      <c r="AAA129" s="2"/>
      <c r="AAB129" s="2"/>
      <c r="AAC129" s="2"/>
      <c r="AAD129" s="2"/>
      <c r="AAE129" s="2"/>
      <c r="AAF129" s="2"/>
      <c r="AAG129" s="2"/>
      <c r="AAH129" s="2"/>
      <c r="AAI129" s="2"/>
      <c r="AAJ129" s="2"/>
      <c r="AAK129" s="2"/>
      <c r="AAL129" s="2"/>
      <c r="AAM129" s="2"/>
      <c r="AAN129" s="2"/>
      <c r="AAO129" s="2"/>
      <c r="AAP129" s="2"/>
      <c r="AAQ129" s="2"/>
      <c r="AAR129" s="2"/>
      <c r="AAS129" s="2"/>
      <c r="AAT129" s="2"/>
      <c r="AAU129" s="2"/>
      <c r="AAV129" s="2"/>
      <c r="AAW129" s="2"/>
      <c r="AAX129" s="2"/>
      <c r="AAY129" s="2"/>
      <c r="AAZ129" s="2"/>
      <c r="ABA129" s="2"/>
      <c r="ABB129" s="2"/>
      <c r="ABC129" s="2"/>
      <c r="ABD129" s="2"/>
      <c r="ABE129" s="2"/>
      <c r="ABF129" s="2"/>
      <c r="ABG129" s="2"/>
      <c r="ABH129" s="2"/>
      <c r="ABI129" s="2"/>
      <c r="ABJ129" s="2"/>
      <c r="ABK129" s="2"/>
      <c r="ABL129" s="2"/>
      <c r="ABM129" s="2"/>
      <c r="ABN129" s="2"/>
      <c r="ABO129" s="2"/>
      <c r="ABP129" s="2"/>
      <c r="ABQ129" s="2"/>
      <c r="ABR129" s="2"/>
      <c r="ABS129" s="2"/>
      <c r="ABT129" s="2"/>
      <c r="ABU129" s="2"/>
      <c r="ABV129" s="2"/>
      <c r="ABW129" s="2"/>
      <c r="ABX129" s="2"/>
      <c r="ABY129" s="2"/>
      <c r="ABZ129" s="2"/>
      <c r="ACA129" s="2"/>
      <c r="ACB129" s="2"/>
      <c r="ACC129" s="2"/>
      <c r="ACD129" s="2"/>
      <c r="ACE129" s="2"/>
      <c r="ACF129" s="2"/>
      <c r="ACG129" s="2"/>
      <c r="ACH129" s="2"/>
      <c r="ACI129" s="2"/>
      <c r="ACJ129" s="2"/>
      <c r="ACK129" s="2"/>
      <c r="ACL129" s="2"/>
      <c r="ACM129" s="2"/>
      <c r="ACN129" s="2"/>
      <c r="ACO129" s="2"/>
      <c r="ACP129" s="2"/>
      <c r="ACQ129" s="2"/>
      <c r="ACR129" s="2"/>
      <c r="ACS129" s="2"/>
      <c r="ACT129" s="2"/>
      <c r="ACU129" s="2"/>
      <c r="ACV129" s="2"/>
      <c r="ACW129" s="2"/>
      <c r="ACX129" s="2"/>
      <c r="ACY129" s="2"/>
      <c r="ACZ129" s="2"/>
      <c r="ADA129" s="2"/>
      <c r="ADB129" s="2"/>
      <c r="ADC129" s="2"/>
      <c r="ADD129" s="2"/>
      <c r="ADE129" s="2"/>
      <c r="ADF129" s="2"/>
      <c r="ADG129" s="2"/>
      <c r="ADH129" s="2"/>
      <c r="ADI129" s="2"/>
      <c r="ADJ129" s="2"/>
      <c r="ADK129" s="2"/>
      <c r="ADL129" s="2"/>
      <c r="ADM129" s="2"/>
      <c r="ADN129" s="2"/>
      <c r="ADO129" s="2"/>
      <c r="ADP129" s="2"/>
      <c r="ADQ129" s="2"/>
      <c r="ADR129" s="2"/>
      <c r="ADS129" s="2"/>
      <c r="ADT129" s="2"/>
      <c r="ADU129" s="2"/>
      <c r="ADV129" s="2"/>
      <c r="ADW129" s="2"/>
      <c r="ADX129" s="2"/>
      <c r="ADY129" s="2"/>
      <c r="ADZ129" s="2"/>
      <c r="AEA129" s="2"/>
      <c r="AEB129" s="2"/>
      <c r="AEC129" s="2"/>
      <c r="AED129" s="2"/>
      <c r="AEE129" s="2"/>
      <c r="AEF129" s="2"/>
      <c r="AEG129" s="2"/>
      <c r="AEH129" s="2"/>
      <c r="AEI129" s="2"/>
      <c r="AEJ129" s="2"/>
      <c r="AEK129" s="2"/>
      <c r="AEL129" s="2"/>
      <c r="AEM129" s="2"/>
      <c r="AEN129" s="2"/>
      <c r="AEO129" s="2"/>
      <c r="AEP129" s="2"/>
      <c r="AEQ129" s="2"/>
      <c r="AER129" s="2"/>
      <c r="AES129" s="2"/>
      <c r="AET129" s="2"/>
      <c r="AEU129" s="2"/>
      <c r="AEV129" s="2"/>
      <c r="AEW129" s="2"/>
      <c r="AEX129" s="2"/>
      <c r="AEY129" s="2"/>
      <c r="AEZ129" s="2"/>
      <c r="AFA129" s="2"/>
      <c r="AFB129" s="2"/>
      <c r="AFC129" s="2"/>
      <c r="AFD129" s="2"/>
      <c r="AFE129" s="2"/>
      <c r="AFF129" s="2"/>
      <c r="AFG129" s="2"/>
      <c r="AFH129" s="2"/>
      <c r="AFI129" s="2"/>
      <c r="AFJ129" s="2"/>
      <c r="AFK129" s="2"/>
      <c r="AFL129" s="2"/>
      <c r="AFM129" s="2"/>
      <c r="AFN129" s="2"/>
      <c r="AFO129" s="2"/>
      <c r="AFP129" s="2"/>
      <c r="AFQ129" s="2"/>
      <c r="AFR129" s="2"/>
      <c r="AFS129" s="2"/>
      <c r="AFT129" s="2"/>
      <c r="AFU129" s="2"/>
      <c r="AFV129" s="2"/>
      <c r="AFW129" s="2"/>
      <c r="AFX129" s="2"/>
      <c r="AFY129" s="2"/>
      <c r="AFZ129" s="2"/>
      <c r="AGA129" s="2"/>
      <c r="AGB129" s="2"/>
      <c r="AGC129" s="2"/>
      <c r="AGD129" s="2"/>
      <c r="AGE129" s="2"/>
      <c r="AGF129" s="2"/>
      <c r="AGG129" s="2"/>
      <c r="AGH129" s="2"/>
      <c r="AGI129" s="2"/>
      <c r="AGJ129" s="2"/>
      <c r="AGK129" s="2"/>
      <c r="AGL129" s="2"/>
      <c r="AGM129" s="2"/>
      <c r="AGN129" s="2"/>
      <c r="AGO129" s="2"/>
      <c r="AGP129" s="2"/>
      <c r="AGQ129" s="2"/>
      <c r="AGR129" s="2"/>
      <c r="AGS129" s="2"/>
      <c r="AGT129" s="2"/>
      <c r="AGU129" s="2"/>
      <c r="AGV129" s="2"/>
      <c r="AGW129" s="2"/>
      <c r="AGX129" s="2"/>
      <c r="AGY129" s="2"/>
      <c r="AGZ129" s="2"/>
      <c r="AHA129" s="2"/>
      <c r="AHB129" s="2"/>
      <c r="AHC129" s="2"/>
      <c r="AHD129" s="2"/>
      <c r="AHE129" s="2"/>
      <c r="AHF129" s="2"/>
      <c r="AHG129" s="2"/>
      <c r="AHH129" s="2"/>
      <c r="AHI129" s="2"/>
      <c r="AHJ129" s="2"/>
      <c r="AHK129" s="2"/>
      <c r="AHL129" s="2"/>
      <c r="AHM129" s="2"/>
      <c r="AHN129" s="2"/>
      <c r="AHO129" s="2"/>
      <c r="AHP129" s="2"/>
      <c r="AHQ129" s="2"/>
      <c r="AHR129" s="2"/>
      <c r="AHS129" s="2"/>
      <c r="AHT129" s="2"/>
      <c r="AHU129" s="2"/>
      <c r="AHV129" s="2"/>
      <c r="AHW129" s="2"/>
      <c r="AHX129" s="2"/>
      <c r="AHY129" s="2"/>
      <c r="AHZ129" s="2"/>
      <c r="AIA129" s="2"/>
      <c r="AIB129" s="2"/>
      <c r="AIC129" s="2"/>
      <c r="AID129" s="2"/>
      <c r="AIE129" s="2"/>
      <c r="AIF129" s="2"/>
      <c r="AIG129" s="2"/>
      <c r="AIH129" s="2"/>
      <c r="AII129" s="2"/>
      <c r="AIJ129" s="2"/>
      <c r="AIK129" s="2"/>
      <c r="AIL129" s="2"/>
      <c r="AIM129" s="2"/>
      <c r="AIN129" s="2"/>
      <c r="AIO129" s="2"/>
      <c r="AIP129" s="2"/>
      <c r="AIQ129" s="2"/>
      <c r="AIR129" s="2"/>
      <c r="AIS129" s="2"/>
      <c r="AIT129" s="2"/>
      <c r="AIU129" s="2"/>
      <c r="AIV129" s="2"/>
      <c r="AIW129" s="2"/>
      <c r="AIX129" s="2"/>
      <c r="AIY129" s="2"/>
      <c r="AIZ129" s="2"/>
      <c r="AJA129" s="2"/>
      <c r="AJB129" s="2"/>
      <c r="AJC129" s="2"/>
      <c r="AJD129" s="2"/>
      <c r="AJE129" s="2"/>
      <c r="AJF129" s="2"/>
      <c r="AJG129" s="2"/>
      <c r="AJH129" s="2"/>
      <c r="AJI129" s="2"/>
      <c r="AJJ129" s="2"/>
      <c r="AJK129" s="2"/>
      <c r="AJL129" s="2"/>
      <c r="AJM129" s="2"/>
      <c r="AJN129" s="2"/>
      <c r="AJO129" s="2"/>
      <c r="AJP129" s="2"/>
      <c r="AJQ129" s="2"/>
      <c r="AJR129" s="2"/>
      <c r="AJS129" s="2"/>
      <c r="AJT129" s="2"/>
      <c r="AJU129" s="2"/>
      <c r="AJV129" s="2"/>
      <c r="AJW129" s="2"/>
      <c r="AJX129" s="2"/>
      <c r="AJY129" s="2"/>
      <c r="AJZ129" s="2"/>
      <c r="AKA129" s="2"/>
      <c r="AKB129" s="2"/>
      <c r="AKC129" s="2"/>
      <c r="AKD129" s="2"/>
      <c r="AKE129" s="2"/>
      <c r="AKF129" s="2"/>
      <c r="AKG129" s="2"/>
      <c r="AKH129" s="2"/>
      <c r="AKI129" s="2"/>
      <c r="AKJ129" s="2"/>
      <c r="AKK129" s="2"/>
      <c r="AKL129" s="2"/>
      <c r="AKM129" s="2"/>
      <c r="AKN129" s="2"/>
      <c r="AKO129" s="2"/>
      <c r="AKP129" s="2"/>
      <c r="AKQ129" s="2"/>
      <c r="AKR129" s="2"/>
      <c r="AKS129" s="2"/>
      <c r="AKT129" s="2"/>
      <c r="AKU129" s="2"/>
      <c r="AKV129" s="2"/>
      <c r="AKW129" s="2"/>
      <c r="AKX129" s="2"/>
      <c r="AKY129" s="2"/>
      <c r="AKZ129" s="2"/>
      <c r="ALA129" s="2"/>
      <c r="ALB129" s="2"/>
      <c r="ALC129" s="2"/>
      <c r="ALD129" s="2"/>
      <c r="ALE129" s="2"/>
      <c r="ALF129" s="2"/>
      <c r="ALG129" s="2"/>
      <c r="ALH129" s="2"/>
      <c r="ALI129" s="2"/>
      <c r="ALJ129" s="2"/>
      <c r="ALK129" s="2"/>
      <c r="ALL129" s="2"/>
      <c r="ALM129" s="2"/>
      <c r="ALN129" s="2"/>
      <c r="ALO129" s="2"/>
      <c r="ALP129" s="2"/>
      <c r="ALQ129" s="2"/>
      <c r="ALR129" s="2"/>
      <c r="ALS129" s="2"/>
      <c r="ALT129" s="2"/>
      <c r="ALU129" s="2"/>
      <c r="ALV129" s="2"/>
      <c r="ALW129" s="2"/>
      <c r="ALX129" s="2"/>
      <c r="ALY129" s="2"/>
      <c r="ALZ129" s="2"/>
      <c r="AMA129" s="2"/>
      <c r="AMB129" s="2"/>
      <c r="AMC129" s="2"/>
      <c r="AMD129" s="2"/>
      <c r="AME129" s="2"/>
      <c r="AMF129" s="2"/>
      <c r="AMG129" s="2"/>
      <c r="AMH129" s="2"/>
      <c r="AMI129" s="2"/>
      <c r="AMJ129" s="2"/>
      <c r="AMK129" s="2"/>
      <c r="AML129" s="2"/>
      <c r="AMM129" s="2"/>
      <c r="AMN129" s="2"/>
      <c r="AMO129" s="2"/>
      <c r="AMP129" s="2"/>
      <c r="AMQ129" s="2"/>
      <c r="AMR129" s="2"/>
      <c r="AMS129" s="2"/>
      <c r="AMT129" s="2"/>
      <c r="AMU129" s="2"/>
      <c r="AMV129" s="2"/>
      <c r="AMW129" s="2"/>
      <c r="AMX129" s="2"/>
      <c r="AMY129" s="2"/>
      <c r="AMZ129" s="2"/>
      <c r="ANA129" s="2"/>
      <c r="ANB129" s="2"/>
      <c r="ANC129" s="2"/>
    </row>
    <row r="130" spans="2:1043" s="1" customFormat="1" x14ac:dyDescent="0.25">
      <c r="B130" s="2"/>
      <c r="C130" s="2"/>
      <c r="D130" s="2"/>
      <c r="E130" s="2"/>
      <c r="F130" s="2"/>
      <c r="G130" s="2"/>
      <c r="H130" s="2"/>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c r="IY130" s="2"/>
      <c r="IZ130" s="2"/>
      <c r="JA130" s="2"/>
      <c r="JB130" s="2"/>
      <c r="JC130" s="2"/>
      <c r="JD130" s="2"/>
      <c r="JE130" s="2"/>
      <c r="JF130" s="2"/>
      <c r="JG130" s="2"/>
      <c r="JH130" s="2"/>
      <c r="JI130" s="2"/>
      <c r="JJ130" s="2"/>
      <c r="JK130" s="2"/>
      <c r="JL130" s="2"/>
      <c r="JM130" s="2"/>
      <c r="JN130" s="2"/>
      <c r="JO130" s="2"/>
      <c r="JP130" s="2"/>
      <c r="JQ130" s="2"/>
      <c r="JR130" s="2"/>
      <c r="JS130" s="2"/>
      <c r="JT130" s="2"/>
      <c r="JU130" s="2"/>
      <c r="JV130" s="2"/>
      <c r="JW130" s="2"/>
      <c r="JX130" s="2"/>
      <c r="JY130" s="2"/>
      <c r="JZ130" s="2"/>
      <c r="KA130" s="2"/>
      <c r="KB130" s="2"/>
      <c r="KC130" s="2"/>
      <c r="KD130" s="2"/>
      <c r="KE130" s="2"/>
      <c r="KF130" s="2"/>
      <c r="KG130" s="2"/>
      <c r="KH130" s="2"/>
      <c r="KI130" s="2"/>
      <c r="KJ130" s="2"/>
      <c r="KK130" s="2"/>
      <c r="KL130" s="2"/>
      <c r="KM130" s="2"/>
      <c r="KN130" s="2"/>
      <c r="KO130" s="2"/>
      <c r="KP130" s="2"/>
      <c r="KQ130" s="2"/>
      <c r="KR130" s="2"/>
      <c r="KS130" s="2"/>
      <c r="KT130" s="2"/>
      <c r="KU130" s="2"/>
      <c r="KV130" s="2"/>
      <c r="KW130" s="2"/>
      <c r="KX130" s="2"/>
      <c r="KY130" s="2"/>
      <c r="KZ130" s="2"/>
      <c r="LA130" s="2"/>
      <c r="LB130" s="2"/>
      <c r="LC130" s="2"/>
      <c r="LD130" s="2"/>
      <c r="LE130" s="2"/>
      <c r="LF130" s="2"/>
      <c r="LG130" s="2"/>
      <c r="LH130" s="2"/>
      <c r="LI130" s="2"/>
      <c r="LJ130" s="2"/>
      <c r="LK130" s="2"/>
      <c r="LL130" s="2"/>
      <c r="LM130" s="2"/>
      <c r="LN130" s="2"/>
      <c r="LO130" s="2"/>
      <c r="LP130" s="2"/>
      <c r="LQ130" s="2"/>
      <c r="LR130" s="2"/>
      <c r="LS130" s="2"/>
      <c r="LT130" s="2"/>
      <c r="LU130" s="2"/>
      <c r="LV130" s="2"/>
      <c r="LW130" s="2"/>
      <c r="LX130" s="2"/>
      <c r="LY130" s="2"/>
      <c r="LZ130" s="2"/>
      <c r="MA130" s="2"/>
      <c r="MB130" s="2"/>
      <c r="MC130" s="2"/>
      <c r="MD130" s="2"/>
      <c r="ME130" s="2"/>
      <c r="MF130" s="2"/>
      <c r="MG130" s="2"/>
      <c r="MH130" s="2"/>
      <c r="MI130" s="2"/>
      <c r="MJ130" s="2"/>
      <c r="MK130" s="2"/>
      <c r="ML130" s="2"/>
      <c r="MM130" s="2"/>
      <c r="MN130" s="2"/>
      <c r="MO130" s="2"/>
      <c r="MP130" s="2"/>
      <c r="MQ130" s="2"/>
      <c r="MR130" s="2"/>
      <c r="MS130" s="2"/>
      <c r="MT130" s="2"/>
      <c r="MU130" s="2"/>
      <c r="MV130" s="2"/>
      <c r="MW130" s="2"/>
      <c r="MX130" s="2"/>
      <c r="MY130" s="2"/>
      <c r="MZ130" s="2"/>
      <c r="NA130" s="2"/>
      <c r="NB130" s="2"/>
      <c r="NC130" s="2"/>
      <c r="ND130" s="2"/>
      <c r="NE130" s="2"/>
      <c r="NF130" s="2"/>
      <c r="NG130" s="2"/>
      <c r="NH130" s="2"/>
      <c r="NI130" s="2"/>
      <c r="NJ130" s="2"/>
      <c r="NK130" s="2"/>
      <c r="NL130" s="2"/>
      <c r="NM130" s="2"/>
      <c r="NN130" s="2"/>
      <c r="NO130" s="2"/>
      <c r="NP130" s="2"/>
      <c r="NQ130" s="2"/>
      <c r="NR130" s="2"/>
      <c r="NS130" s="2"/>
      <c r="NT130" s="2"/>
      <c r="NU130" s="2"/>
      <c r="NV130" s="2"/>
      <c r="NW130" s="2"/>
      <c r="NX130" s="2"/>
      <c r="NY130" s="2"/>
      <c r="NZ130" s="2"/>
      <c r="OA130" s="2"/>
      <c r="OB130" s="2"/>
      <c r="OC130" s="2"/>
      <c r="OD130" s="2"/>
      <c r="OE130" s="2"/>
      <c r="OF130" s="2"/>
      <c r="OG130" s="2"/>
      <c r="OH130" s="2"/>
      <c r="OI130" s="2"/>
      <c r="OJ130" s="2"/>
      <c r="OK130" s="2"/>
      <c r="OL130" s="2"/>
      <c r="OM130" s="2"/>
      <c r="ON130" s="2"/>
      <c r="OO130" s="2"/>
      <c r="OP130" s="2"/>
      <c r="OQ130" s="2"/>
      <c r="OR130" s="2"/>
      <c r="OS130" s="2"/>
      <c r="OT130" s="2"/>
      <c r="OU130" s="2"/>
      <c r="OV130" s="2"/>
      <c r="OW130" s="2"/>
      <c r="OX130" s="2"/>
      <c r="OY130" s="2"/>
      <c r="OZ130" s="2"/>
      <c r="PA130" s="2"/>
      <c r="PB130" s="2"/>
      <c r="PC130" s="2"/>
      <c r="PD130" s="2"/>
      <c r="PE130" s="2"/>
      <c r="PF130" s="2"/>
      <c r="PG130" s="2"/>
      <c r="PH130" s="2"/>
      <c r="PI130" s="2"/>
      <c r="PJ130" s="2"/>
      <c r="PK130" s="2"/>
      <c r="PL130" s="2"/>
      <c r="PM130" s="2"/>
      <c r="PN130" s="2"/>
      <c r="PO130" s="2"/>
      <c r="PP130" s="2"/>
      <c r="PQ130" s="2"/>
      <c r="PR130" s="2"/>
      <c r="PS130" s="2"/>
      <c r="PT130" s="2"/>
      <c r="PU130" s="2"/>
      <c r="PV130" s="2"/>
      <c r="PW130" s="2"/>
      <c r="PX130" s="2"/>
      <c r="PY130" s="2"/>
      <c r="PZ130" s="2"/>
      <c r="QA130" s="2"/>
      <c r="QB130" s="2"/>
      <c r="QC130" s="2"/>
      <c r="QD130" s="2"/>
      <c r="QE130" s="2"/>
      <c r="QF130" s="2"/>
      <c r="QG130" s="2"/>
      <c r="QH130" s="2"/>
      <c r="QI130" s="2"/>
      <c r="QJ130" s="2"/>
      <c r="QK130" s="2"/>
      <c r="QL130" s="2"/>
      <c r="QM130" s="2"/>
      <c r="QN130" s="2"/>
      <c r="QO130" s="2"/>
      <c r="QP130" s="2"/>
      <c r="QQ130" s="2"/>
      <c r="QR130" s="2"/>
      <c r="QS130" s="2"/>
      <c r="QT130" s="2"/>
      <c r="QU130" s="2"/>
      <c r="QV130" s="2"/>
      <c r="QW130" s="2"/>
      <c r="QX130" s="2"/>
      <c r="QY130" s="2"/>
      <c r="QZ130" s="2"/>
      <c r="RA130" s="2"/>
      <c r="RB130" s="2"/>
      <c r="RC130" s="2"/>
      <c r="RD130" s="2"/>
      <c r="RE130" s="2"/>
      <c r="RF130" s="2"/>
      <c r="RG130" s="2"/>
      <c r="RH130" s="2"/>
      <c r="RI130" s="2"/>
      <c r="RJ130" s="2"/>
      <c r="RK130" s="2"/>
      <c r="RL130" s="2"/>
      <c r="RM130" s="2"/>
      <c r="RN130" s="2"/>
      <c r="RO130" s="2"/>
      <c r="RP130" s="2"/>
      <c r="RQ130" s="2"/>
      <c r="RR130" s="2"/>
      <c r="RS130" s="2"/>
      <c r="RT130" s="2"/>
      <c r="RU130" s="2"/>
      <c r="RV130" s="2"/>
      <c r="RW130" s="2"/>
      <c r="RX130" s="2"/>
      <c r="RY130" s="2"/>
      <c r="RZ130" s="2"/>
      <c r="SA130" s="2"/>
      <c r="SB130" s="2"/>
      <c r="SC130" s="2"/>
      <c r="SD130" s="2"/>
      <c r="SE130" s="2"/>
      <c r="SF130" s="2"/>
      <c r="SG130" s="2"/>
      <c r="SH130" s="2"/>
      <c r="SI130" s="2"/>
      <c r="SJ130" s="2"/>
      <c r="SK130" s="2"/>
      <c r="SL130" s="2"/>
      <c r="SM130" s="2"/>
      <c r="SN130" s="2"/>
      <c r="SO130" s="2"/>
      <c r="SP130" s="2"/>
      <c r="SQ130" s="2"/>
      <c r="SR130" s="2"/>
      <c r="SS130" s="2"/>
      <c r="ST130" s="2"/>
      <c r="SU130" s="2"/>
      <c r="SV130" s="2"/>
      <c r="SW130" s="2"/>
      <c r="SX130" s="2"/>
      <c r="SY130" s="2"/>
      <c r="SZ130" s="2"/>
      <c r="TA130" s="2"/>
      <c r="TB130" s="2"/>
      <c r="TC130" s="2"/>
      <c r="TD130" s="2"/>
      <c r="TE130" s="2"/>
      <c r="TF130" s="2"/>
      <c r="TG130" s="2"/>
      <c r="TH130" s="2"/>
      <c r="TI130" s="2"/>
      <c r="TJ130" s="2"/>
      <c r="TK130" s="2"/>
      <c r="TL130" s="2"/>
      <c r="TM130" s="2"/>
      <c r="TN130" s="2"/>
      <c r="TO130" s="2"/>
      <c r="TP130" s="2"/>
      <c r="TQ130" s="2"/>
      <c r="TR130" s="2"/>
      <c r="TS130" s="2"/>
      <c r="TT130" s="2"/>
      <c r="TU130" s="2"/>
      <c r="TV130" s="2"/>
      <c r="TW130" s="2"/>
      <c r="TX130" s="2"/>
      <c r="TY130" s="2"/>
      <c r="TZ130" s="2"/>
      <c r="UA130" s="2"/>
      <c r="UB130" s="2"/>
      <c r="UC130" s="2"/>
      <c r="UD130" s="2"/>
      <c r="UE130" s="2"/>
      <c r="UF130" s="2"/>
      <c r="UG130" s="2"/>
      <c r="UH130" s="2"/>
      <c r="UI130" s="2"/>
      <c r="UJ130" s="2"/>
      <c r="UK130" s="2"/>
      <c r="UL130" s="2"/>
      <c r="UM130" s="2"/>
      <c r="UN130" s="2"/>
      <c r="UO130" s="2"/>
      <c r="UP130" s="2"/>
      <c r="UQ130" s="2"/>
      <c r="UR130" s="2"/>
      <c r="US130" s="2"/>
      <c r="UT130" s="2"/>
      <c r="UU130" s="2"/>
      <c r="UV130" s="2"/>
      <c r="UW130" s="2"/>
      <c r="UX130" s="2"/>
      <c r="UY130" s="2"/>
      <c r="UZ130" s="2"/>
      <c r="VA130" s="2"/>
      <c r="VB130" s="2"/>
      <c r="VC130" s="2"/>
      <c r="VD130" s="2"/>
      <c r="VE130" s="2"/>
      <c r="VF130" s="2"/>
      <c r="VG130" s="2"/>
      <c r="VH130" s="2"/>
      <c r="VI130" s="2"/>
      <c r="VJ130" s="2"/>
      <c r="VK130" s="2"/>
      <c r="VL130" s="2"/>
      <c r="VM130" s="2"/>
      <c r="VN130" s="2"/>
      <c r="VO130" s="2"/>
      <c r="VP130" s="2"/>
      <c r="VQ130" s="2"/>
      <c r="VR130" s="2"/>
      <c r="VS130" s="2"/>
      <c r="VT130" s="2"/>
      <c r="VU130" s="2"/>
      <c r="VV130" s="2"/>
      <c r="VW130" s="2"/>
      <c r="VX130" s="2"/>
      <c r="VY130" s="2"/>
      <c r="VZ130" s="2"/>
      <c r="WA130" s="2"/>
      <c r="WB130" s="2"/>
      <c r="WC130" s="2"/>
      <c r="WD130" s="2"/>
      <c r="WE130" s="2"/>
      <c r="WF130" s="2"/>
      <c r="WG130" s="2"/>
      <c r="WH130" s="2"/>
      <c r="WI130" s="2"/>
      <c r="WJ130" s="2"/>
      <c r="WK130" s="2"/>
      <c r="WL130" s="2"/>
      <c r="WM130" s="2"/>
      <c r="WN130" s="2"/>
      <c r="WO130" s="2"/>
      <c r="WP130" s="2"/>
      <c r="WQ130" s="2"/>
      <c r="WR130" s="2"/>
      <c r="WS130" s="2"/>
      <c r="WT130" s="2"/>
      <c r="WU130" s="2"/>
      <c r="WV130" s="2"/>
      <c r="WW130" s="2"/>
      <c r="WX130" s="2"/>
      <c r="WY130" s="2"/>
      <c r="WZ130" s="2"/>
      <c r="XA130" s="2"/>
      <c r="XB130" s="2"/>
      <c r="XC130" s="2"/>
      <c r="XD130" s="2"/>
      <c r="XE130" s="2"/>
      <c r="XF130" s="2"/>
      <c r="XG130" s="2"/>
      <c r="XH130" s="2"/>
      <c r="XI130" s="2"/>
      <c r="XJ130" s="2"/>
      <c r="XK130" s="2"/>
      <c r="XL130" s="2"/>
      <c r="XM130" s="2"/>
      <c r="XN130" s="2"/>
      <c r="XO130" s="2"/>
      <c r="XP130" s="2"/>
      <c r="XQ130" s="2"/>
      <c r="XR130" s="2"/>
      <c r="XS130" s="2"/>
      <c r="XT130" s="2"/>
      <c r="XU130" s="2"/>
      <c r="XV130" s="2"/>
      <c r="XW130" s="2"/>
      <c r="XX130" s="2"/>
      <c r="XY130" s="2"/>
      <c r="XZ130" s="2"/>
      <c r="YA130" s="2"/>
      <c r="YB130" s="2"/>
      <c r="YC130" s="2"/>
      <c r="YD130" s="2"/>
      <c r="YE130" s="2"/>
      <c r="YF130" s="2"/>
      <c r="YG130" s="2"/>
      <c r="YH130" s="2"/>
      <c r="YI130" s="2"/>
      <c r="YJ130" s="2"/>
      <c r="YK130" s="2"/>
      <c r="YL130" s="2"/>
      <c r="YM130" s="2"/>
      <c r="YN130" s="2"/>
      <c r="YO130" s="2"/>
      <c r="YP130" s="2"/>
      <c r="YQ130" s="2"/>
      <c r="YR130" s="2"/>
      <c r="YS130" s="2"/>
      <c r="YT130" s="2"/>
      <c r="YU130" s="2"/>
      <c r="YV130" s="2"/>
      <c r="YW130" s="2"/>
      <c r="YX130" s="2"/>
      <c r="YY130" s="2"/>
      <c r="YZ130" s="2"/>
      <c r="ZA130" s="2"/>
      <c r="ZB130" s="2"/>
      <c r="ZC130" s="2"/>
      <c r="ZD130" s="2"/>
      <c r="ZE130" s="2"/>
      <c r="ZF130" s="2"/>
      <c r="ZG130" s="2"/>
      <c r="ZH130" s="2"/>
      <c r="ZI130" s="2"/>
      <c r="ZJ130" s="2"/>
      <c r="ZK130" s="2"/>
      <c r="ZL130" s="2"/>
      <c r="ZM130" s="2"/>
      <c r="ZN130" s="2"/>
      <c r="ZO130" s="2"/>
      <c r="ZP130" s="2"/>
      <c r="ZQ130" s="2"/>
      <c r="ZR130" s="2"/>
      <c r="ZS130" s="2"/>
      <c r="ZT130" s="2"/>
      <c r="ZU130" s="2"/>
      <c r="ZV130" s="2"/>
      <c r="ZW130" s="2"/>
      <c r="ZX130" s="2"/>
      <c r="ZY130" s="2"/>
      <c r="ZZ130" s="2"/>
      <c r="AAA130" s="2"/>
      <c r="AAB130" s="2"/>
      <c r="AAC130" s="2"/>
      <c r="AAD130" s="2"/>
      <c r="AAE130" s="2"/>
      <c r="AAF130" s="2"/>
      <c r="AAG130" s="2"/>
      <c r="AAH130" s="2"/>
      <c r="AAI130" s="2"/>
      <c r="AAJ130" s="2"/>
      <c r="AAK130" s="2"/>
      <c r="AAL130" s="2"/>
      <c r="AAM130" s="2"/>
      <c r="AAN130" s="2"/>
      <c r="AAO130" s="2"/>
      <c r="AAP130" s="2"/>
      <c r="AAQ130" s="2"/>
      <c r="AAR130" s="2"/>
      <c r="AAS130" s="2"/>
      <c r="AAT130" s="2"/>
      <c r="AAU130" s="2"/>
      <c r="AAV130" s="2"/>
      <c r="AAW130" s="2"/>
      <c r="AAX130" s="2"/>
      <c r="AAY130" s="2"/>
      <c r="AAZ130" s="2"/>
      <c r="ABA130" s="2"/>
      <c r="ABB130" s="2"/>
      <c r="ABC130" s="2"/>
      <c r="ABD130" s="2"/>
      <c r="ABE130" s="2"/>
      <c r="ABF130" s="2"/>
      <c r="ABG130" s="2"/>
      <c r="ABH130" s="2"/>
      <c r="ABI130" s="2"/>
      <c r="ABJ130" s="2"/>
      <c r="ABK130" s="2"/>
      <c r="ABL130" s="2"/>
      <c r="ABM130" s="2"/>
      <c r="ABN130" s="2"/>
      <c r="ABO130" s="2"/>
      <c r="ABP130" s="2"/>
      <c r="ABQ130" s="2"/>
      <c r="ABR130" s="2"/>
      <c r="ABS130" s="2"/>
      <c r="ABT130" s="2"/>
      <c r="ABU130" s="2"/>
      <c r="ABV130" s="2"/>
      <c r="ABW130" s="2"/>
      <c r="ABX130" s="2"/>
      <c r="ABY130" s="2"/>
      <c r="ABZ130" s="2"/>
      <c r="ACA130" s="2"/>
      <c r="ACB130" s="2"/>
      <c r="ACC130" s="2"/>
      <c r="ACD130" s="2"/>
      <c r="ACE130" s="2"/>
      <c r="ACF130" s="2"/>
      <c r="ACG130" s="2"/>
      <c r="ACH130" s="2"/>
      <c r="ACI130" s="2"/>
      <c r="ACJ130" s="2"/>
      <c r="ACK130" s="2"/>
      <c r="ACL130" s="2"/>
      <c r="ACM130" s="2"/>
      <c r="ACN130" s="2"/>
      <c r="ACO130" s="2"/>
      <c r="ACP130" s="2"/>
      <c r="ACQ130" s="2"/>
      <c r="ACR130" s="2"/>
      <c r="ACS130" s="2"/>
      <c r="ACT130" s="2"/>
      <c r="ACU130" s="2"/>
      <c r="ACV130" s="2"/>
      <c r="ACW130" s="2"/>
      <c r="ACX130" s="2"/>
      <c r="ACY130" s="2"/>
      <c r="ACZ130" s="2"/>
      <c r="ADA130" s="2"/>
      <c r="ADB130" s="2"/>
      <c r="ADC130" s="2"/>
      <c r="ADD130" s="2"/>
      <c r="ADE130" s="2"/>
      <c r="ADF130" s="2"/>
      <c r="ADG130" s="2"/>
      <c r="ADH130" s="2"/>
      <c r="ADI130" s="2"/>
      <c r="ADJ130" s="2"/>
      <c r="ADK130" s="2"/>
      <c r="ADL130" s="2"/>
      <c r="ADM130" s="2"/>
      <c r="ADN130" s="2"/>
      <c r="ADO130" s="2"/>
      <c r="ADP130" s="2"/>
      <c r="ADQ130" s="2"/>
      <c r="ADR130" s="2"/>
      <c r="ADS130" s="2"/>
      <c r="ADT130" s="2"/>
      <c r="ADU130" s="2"/>
      <c r="ADV130" s="2"/>
      <c r="ADW130" s="2"/>
      <c r="ADX130" s="2"/>
      <c r="ADY130" s="2"/>
      <c r="ADZ130" s="2"/>
      <c r="AEA130" s="2"/>
      <c r="AEB130" s="2"/>
      <c r="AEC130" s="2"/>
      <c r="AED130" s="2"/>
      <c r="AEE130" s="2"/>
      <c r="AEF130" s="2"/>
      <c r="AEG130" s="2"/>
      <c r="AEH130" s="2"/>
      <c r="AEI130" s="2"/>
      <c r="AEJ130" s="2"/>
      <c r="AEK130" s="2"/>
      <c r="AEL130" s="2"/>
      <c r="AEM130" s="2"/>
      <c r="AEN130" s="2"/>
      <c r="AEO130" s="2"/>
      <c r="AEP130" s="2"/>
      <c r="AEQ130" s="2"/>
      <c r="AER130" s="2"/>
      <c r="AES130" s="2"/>
      <c r="AET130" s="2"/>
      <c r="AEU130" s="2"/>
      <c r="AEV130" s="2"/>
      <c r="AEW130" s="2"/>
      <c r="AEX130" s="2"/>
      <c r="AEY130" s="2"/>
      <c r="AEZ130" s="2"/>
      <c r="AFA130" s="2"/>
      <c r="AFB130" s="2"/>
      <c r="AFC130" s="2"/>
      <c r="AFD130" s="2"/>
      <c r="AFE130" s="2"/>
      <c r="AFF130" s="2"/>
      <c r="AFG130" s="2"/>
      <c r="AFH130" s="2"/>
      <c r="AFI130" s="2"/>
      <c r="AFJ130" s="2"/>
      <c r="AFK130" s="2"/>
      <c r="AFL130" s="2"/>
      <c r="AFM130" s="2"/>
      <c r="AFN130" s="2"/>
      <c r="AFO130" s="2"/>
      <c r="AFP130" s="2"/>
      <c r="AFQ130" s="2"/>
      <c r="AFR130" s="2"/>
      <c r="AFS130" s="2"/>
      <c r="AFT130" s="2"/>
      <c r="AFU130" s="2"/>
      <c r="AFV130" s="2"/>
      <c r="AFW130" s="2"/>
      <c r="AFX130" s="2"/>
      <c r="AFY130" s="2"/>
      <c r="AFZ130" s="2"/>
      <c r="AGA130" s="2"/>
      <c r="AGB130" s="2"/>
      <c r="AGC130" s="2"/>
      <c r="AGD130" s="2"/>
      <c r="AGE130" s="2"/>
      <c r="AGF130" s="2"/>
      <c r="AGG130" s="2"/>
      <c r="AGH130" s="2"/>
      <c r="AGI130" s="2"/>
      <c r="AGJ130" s="2"/>
      <c r="AGK130" s="2"/>
      <c r="AGL130" s="2"/>
      <c r="AGM130" s="2"/>
      <c r="AGN130" s="2"/>
      <c r="AGO130" s="2"/>
      <c r="AGP130" s="2"/>
      <c r="AGQ130" s="2"/>
      <c r="AGR130" s="2"/>
      <c r="AGS130" s="2"/>
      <c r="AGT130" s="2"/>
      <c r="AGU130" s="2"/>
      <c r="AGV130" s="2"/>
      <c r="AGW130" s="2"/>
      <c r="AGX130" s="2"/>
      <c r="AGY130" s="2"/>
      <c r="AGZ130" s="2"/>
      <c r="AHA130" s="2"/>
      <c r="AHB130" s="2"/>
      <c r="AHC130" s="2"/>
      <c r="AHD130" s="2"/>
      <c r="AHE130" s="2"/>
      <c r="AHF130" s="2"/>
      <c r="AHG130" s="2"/>
      <c r="AHH130" s="2"/>
      <c r="AHI130" s="2"/>
      <c r="AHJ130" s="2"/>
      <c r="AHK130" s="2"/>
      <c r="AHL130" s="2"/>
      <c r="AHM130" s="2"/>
      <c r="AHN130" s="2"/>
      <c r="AHO130" s="2"/>
      <c r="AHP130" s="2"/>
      <c r="AHQ130" s="2"/>
      <c r="AHR130" s="2"/>
      <c r="AHS130" s="2"/>
      <c r="AHT130" s="2"/>
      <c r="AHU130" s="2"/>
      <c r="AHV130" s="2"/>
      <c r="AHW130" s="2"/>
      <c r="AHX130" s="2"/>
      <c r="AHY130" s="2"/>
      <c r="AHZ130" s="2"/>
      <c r="AIA130" s="2"/>
      <c r="AIB130" s="2"/>
      <c r="AIC130" s="2"/>
      <c r="AID130" s="2"/>
      <c r="AIE130" s="2"/>
      <c r="AIF130" s="2"/>
      <c r="AIG130" s="2"/>
      <c r="AIH130" s="2"/>
      <c r="AII130" s="2"/>
      <c r="AIJ130" s="2"/>
      <c r="AIK130" s="2"/>
      <c r="AIL130" s="2"/>
      <c r="AIM130" s="2"/>
      <c r="AIN130" s="2"/>
      <c r="AIO130" s="2"/>
      <c r="AIP130" s="2"/>
      <c r="AIQ130" s="2"/>
      <c r="AIR130" s="2"/>
      <c r="AIS130" s="2"/>
      <c r="AIT130" s="2"/>
      <c r="AIU130" s="2"/>
      <c r="AIV130" s="2"/>
      <c r="AIW130" s="2"/>
      <c r="AIX130" s="2"/>
      <c r="AIY130" s="2"/>
      <c r="AIZ130" s="2"/>
      <c r="AJA130" s="2"/>
      <c r="AJB130" s="2"/>
      <c r="AJC130" s="2"/>
      <c r="AJD130" s="2"/>
      <c r="AJE130" s="2"/>
      <c r="AJF130" s="2"/>
      <c r="AJG130" s="2"/>
      <c r="AJH130" s="2"/>
      <c r="AJI130" s="2"/>
      <c r="AJJ130" s="2"/>
      <c r="AJK130" s="2"/>
      <c r="AJL130" s="2"/>
      <c r="AJM130" s="2"/>
      <c r="AJN130" s="2"/>
      <c r="AJO130" s="2"/>
      <c r="AJP130" s="2"/>
      <c r="AJQ130" s="2"/>
      <c r="AJR130" s="2"/>
      <c r="AJS130" s="2"/>
      <c r="AJT130" s="2"/>
      <c r="AJU130" s="2"/>
      <c r="AJV130" s="2"/>
      <c r="AJW130" s="2"/>
      <c r="AJX130" s="2"/>
      <c r="AJY130" s="2"/>
      <c r="AJZ130" s="2"/>
      <c r="AKA130" s="2"/>
      <c r="AKB130" s="2"/>
      <c r="AKC130" s="2"/>
      <c r="AKD130" s="2"/>
      <c r="AKE130" s="2"/>
      <c r="AKF130" s="2"/>
      <c r="AKG130" s="2"/>
      <c r="AKH130" s="2"/>
      <c r="AKI130" s="2"/>
      <c r="AKJ130" s="2"/>
      <c r="AKK130" s="2"/>
      <c r="AKL130" s="2"/>
      <c r="AKM130" s="2"/>
      <c r="AKN130" s="2"/>
      <c r="AKO130" s="2"/>
      <c r="AKP130" s="2"/>
      <c r="AKQ130" s="2"/>
      <c r="AKR130" s="2"/>
      <c r="AKS130" s="2"/>
      <c r="AKT130" s="2"/>
      <c r="AKU130" s="2"/>
      <c r="AKV130" s="2"/>
      <c r="AKW130" s="2"/>
      <c r="AKX130" s="2"/>
      <c r="AKY130" s="2"/>
      <c r="AKZ130" s="2"/>
      <c r="ALA130" s="2"/>
      <c r="ALB130" s="2"/>
      <c r="ALC130" s="2"/>
      <c r="ALD130" s="2"/>
      <c r="ALE130" s="2"/>
      <c r="ALF130" s="2"/>
      <c r="ALG130" s="2"/>
      <c r="ALH130" s="2"/>
      <c r="ALI130" s="2"/>
      <c r="ALJ130" s="2"/>
      <c r="ALK130" s="2"/>
      <c r="ALL130" s="2"/>
      <c r="ALM130" s="2"/>
      <c r="ALN130" s="2"/>
      <c r="ALO130" s="2"/>
      <c r="ALP130" s="2"/>
      <c r="ALQ130" s="2"/>
      <c r="ALR130" s="2"/>
      <c r="ALS130" s="2"/>
      <c r="ALT130" s="2"/>
      <c r="ALU130" s="2"/>
      <c r="ALV130" s="2"/>
      <c r="ALW130" s="2"/>
      <c r="ALX130" s="2"/>
      <c r="ALY130" s="2"/>
      <c r="ALZ130" s="2"/>
      <c r="AMA130" s="2"/>
      <c r="AMB130" s="2"/>
      <c r="AMC130" s="2"/>
      <c r="AMD130" s="2"/>
      <c r="AME130" s="2"/>
      <c r="AMF130" s="2"/>
      <c r="AMG130" s="2"/>
      <c r="AMH130" s="2"/>
      <c r="AMI130" s="2"/>
      <c r="AMJ130" s="2"/>
      <c r="AMK130" s="2"/>
      <c r="AML130" s="2"/>
      <c r="AMM130" s="2"/>
      <c r="AMN130" s="2"/>
      <c r="AMO130" s="2"/>
      <c r="AMP130" s="2"/>
      <c r="AMQ130" s="2"/>
      <c r="AMR130" s="2"/>
      <c r="AMS130" s="2"/>
      <c r="AMT130" s="2"/>
      <c r="AMU130" s="2"/>
      <c r="AMV130" s="2"/>
      <c r="AMW130" s="2"/>
      <c r="AMX130" s="2"/>
      <c r="AMY130" s="2"/>
      <c r="AMZ130" s="2"/>
      <c r="ANA130" s="2"/>
      <c r="ANB130" s="2"/>
      <c r="ANC130" s="2"/>
    </row>
    <row r="131" spans="2:1043" s="1" customFormat="1" x14ac:dyDescent="0.25">
      <c r="B131" s="2"/>
      <c r="C131" s="2"/>
      <c r="D131" s="2"/>
      <c r="E131" s="2"/>
      <c r="F131" s="2"/>
      <c r="G131" s="2"/>
      <c r="H131" s="2"/>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c r="IX131" s="2"/>
      <c r="IY131" s="2"/>
      <c r="IZ131" s="2"/>
      <c r="JA131" s="2"/>
      <c r="JB131" s="2"/>
      <c r="JC131" s="2"/>
      <c r="JD131" s="2"/>
      <c r="JE131" s="2"/>
      <c r="JF131" s="2"/>
      <c r="JG131" s="2"/>
      <c r="JH131" s="2"/>
      <c r="JI131" s="2"/>
      <c r="JJ131" s="2"/>
      <c r="JK131" s="2"/>
      <c r="JL131" s="2"/>
      <c r="JM131" s="2"/>
      <c r="JN131" s="2"/>
      <c r="JO131" s="2"/>
      <c r="JP131" s="2"/>
      <c r="JQ131" s="2"/>
      <c r="JR131" s="2"/>
      <c r="JS131" s="2"/>
      <c r="JT131" s="2"/>
      <c r="JU131" s="2"/>
      <c r="JV131" s="2"/>
      <c r="JW131" s="2"/>
      <c r="JX131" s="2"/>
      <c r="JY131" s="2"/>
      <c r="JZ131" s="2"/>
      <c r="KA131" s="2"/>
      <c r="KB131" s="2"/>
      <c r="KC131" s="2"/>
      <c r="KD131" s="2"/>
      <c r="KE131" s="2"/>
      <c r="KF131" s="2"/>
      <c r="KG131" s="2"/>
      <c r="KH131" s="2"/>
      <c r="KI131" s="2"/>
      <c r="KJ131" s="2"/>
      <c r="KK131" s="2"/>
      <c r="KL131" s="2"/>
      <c r="KM131" s="2"/>
      <c r="KN131" s="2"/>
      <c r="KO131" s="2"/>
      <c r="KP131" s="2"/>
      <c r="KQ131" s="2"/>
      <c r="KR131" s="2"/>
      <c r="KS131" s="2"/>
      <c r="KT131" s="2"/>
      <c r="KU131" s="2"/>
      <c r="KV131" s="2"/>
      <c r="KW131" s="2"/>
      <c r="KX131" s="2"/>
      <c r="KY131" s="2"/>
      <c r="KZ131" s="2"/>
      <c r="LA131" s="2"/>
      <c r="LB131" s="2"/>
      <c r="LC131" s="2"/>
      <c r="LD131" s="2"/>
      <c r="LE131" s="2"/>
      <c r="LF131" s="2"/>
      <c r="LG131" s="2"/>
      <c r="LH131" s="2"/>
      <c r="LI131" s="2"/>
      <c r="LJ131" s="2"/>
      <c r="LK131" s="2"/>
      <c r="LL131" s="2"/>
      <c r="LM131" s="2"/>
      <c r="LN131" s="2"/>
      <c r="LO131" s="2"/>
      <c r="LP131" s="2"/>
      <c r="LQ131" s="2"/>
      <c r="LR131" s="2"/>
      <c r="LS131" s="2"/>
      <c r="LT131" s="2"/>
      <c r="LU131" s="2"/>
      <c r="LV131" s="2"/>
      <c r="LW131" s="2"/>
      <c r="LX131" s="2"/>
      <c r="LY131" s="2"/>
      <c r="LZ131" s="2"/>
      <c r="MA131" s="2"/>
      <c r="MB131" s="2"/>
      <c r="MC131" s="2"/>
      <c r="MD131" s="2"/>
      <c r="ME131" s="2"/>
      <c r="MF131" s="2"/>
      <c r="MG131" s="2"/>
      <c r="MH131" s="2"/>
      <c r="MI131" s="2"/>
      <c r="MJ131" s="2"/>
      <c r="MK131" s="2"/>
      <c r="ML131" s="2"/>
      <c r="MM131" s="2"/>
      <c r="MN131" s="2"/>
      <c r="MO131" s="2"/>
      <c r="MP131" s="2"/>
      <c r="MQ131" s="2"/>
      <c r="MR131" s="2"/>
      <c r="MS131" s="2"/>
      <c r="MT131" s="2"/>
      <c r="MU131" s="2"/>
      <c r="MV131" s="2"/>
      <c r="MW131" s="2"/>
      <c r="MX131" s="2"/>
      <c r="MY131" s="2"/>
      <c r="MZ131" s="2"/>
      <c r="NA131" s="2"/>
      <c r="NB131" s="2"/>
      <c r="NC131" s="2"/>
      <c r="ND131" s="2"/>
      <c r="NE131" s="2"/>
      <c r="NF131" s="2"/>
      <c r="NG131" s="2"/>
      <c r="NH131" s="2"/>
      <c r="NI131" s="2"/>
      <c r="NJ131" s="2"/>
      <c r="NK131" s="2"/>
      <c r="NL131" s="2"/>
      <c r="NM131" s="2"/>
      <c r="NN131" s="2"/>
      <c r="NO131" s="2"/>
      <c r="NP131" s="2"/>
      <c r="NQ131" s="2"/>
      <c r="NR131" s="2"/>
      <c r="NS131" s="2"/>
      <c r="NT131" s="2"/>
      <c r="NU131" s="2"/>
      <c r="NV131" s="2"/>
      <c r="NW131" s="2"/>
      <c r="NX131" s="2"/>
      <c r="NY131" s="2"/>
      <c r="NZ131" s="2"/>
      <c r="OA131" s="2"/>
      <c r="OB131" s="2"/>
      <c r="OC131" s="2"/>
      <c r="OD131" s="2"/>
      <c r="OE131" s="2"/>
      <c r="OF131" s="2"/>
      <c r="OG131" s="2"/>
      <c r="OH131" s="2"/>
      <c r="OI131" s="2"/>
      <c r="OJ131" s="2"/>
      <c r="OK131" s="2"/>
      <c r="OL131" s="2"/>
      <c r="OM131" s="2"/>
      <c r="ON131" s="2"/>
      <c r="OO131" s="2"/>
      <c r="OP131" s="2"/>
      <c r="OQ131" s="2"/>
      <c r="OR131" s="2"/>
      <c r="OS131" s="2"/>
      <c r="OT131" s="2"/>
      <c r="OU131" s="2"/>
      <c r="OV131" s="2"/>
      <c r="OW131" s="2"/>
      <c r="OX131" s="2"/>
      <c r="OY131" s="2"/>
      <c r="OZ131" s="2"/>
      <c r="PA131" s="2"/>
      <c r="PB131" s="2"/>
      <c r="PC131" s="2"/>
      <c r="PD131" s="2"/>
      <c r="PE131" s="2"/>
      <c r="PF131" s="2"/>
      <c r="PG131" s="2"/>
      <c r="PH131" s="2"/>
      <c r="PI131" s="2"/>
      <c r="PJ131" s="2"/>
      <c r="PK131" s="2"/>
      <c r="PL131" s="2"/>
      <c r="PM131" s="2"/>
      <c r="PN131" s="2"/>
      <c r="PO131" s="2"/>
      <c r="PP131" s="2"/>
      <c r="PQ131" s="2"/>
      <c r="PR131" s="2"/>
      <c r="PS131" s="2"/>
      <c r="PT131" s="2"/>
      <c r="PU131" s="2"/>
      <c r="PV131" s="2"/>
      <c r="PW131" s="2"/>
      <c r="PX131" s="2"/>
      <c r="PY131" s="2"/>
      <c r="PZ131" s="2"/>
      <c r="QA131" s="2"/>
      <c r="QB131" s="2"/>
      <c r="QC131" s="2"/>
      <c r="QD131" s="2"/>
      <c r="QE131" s="2"/>
      <c r="QF131" s="2"/>
      <c r="QG131" s="2"/>
      <c r="QH131" s="2"/>
      <c r="QI131" s="2"/>
      <c r="QJ131" s="2"/>
      <c r="QK131" s="2"/>
      <c r="QL131" s="2"/>
      <c r="QM131" s="2"/>
      <c r="QN131" s="2"/>
      <c r="QO131" s="2"/>
      <c r="QP131" s="2"/>
      <c r="QQ131" s="2"/>
      <c r="QR131" s="2"/>
      <c r="QS131" s="2"/>
      <c r="QT131" s="2"/>
      <c r="QU131" s="2"/>
      <c r="QV131" s="2"/>
      <c r="QW131" s="2"/>
      <c r="QX131" s="2"/>
      <c r="QY131" s="2"/>
      <c r="QZ131" s="2"/>
      <c r="RA131" s="2"/>
      <c r="RB131" s="2"/>
      <c r="RC131" s="2"/>
      <c r="RD131" s="2"/>
      <c r="RE131" s="2"/>
      <c r="RF131" s="2"/>
      <c r="RG131" s="2"/>
      <c r="RH131" s="2"/>
      <c r="RI131" s="2"/>
      <c r="RJ131" s="2"/>
      <c r="RK131" s="2"/>
      <c r="RL131" s="2"/>
      <c r="RM131" s="2"/>
      <c r="RN131" s="2"/>
      <c r="RO131" s="2"/>
      <c r="RP131" s="2"/>
      <c r="RQ131" s="2"/>
      <c r="RR131" s="2"/>
      <c r="RS131" s="2"/>
      <c r="RT131" s="2"/>
      <c r="RU131" s="2"/>
      <c r="RV131" s="2"/>
      <c r="RW131" s="2"/>
      <c r="RX131" s="2"/>
      <c r="RY131" s="2"/>
      <c r="RZ131" s="2"/>
      <c r="SA131" s="2"/>
      <c r="SB131" s="2"/>
      <c r="SC131" s="2"/>
      <c r="SD131" s="2"/>
      <c r="SE131" s="2"/>
      <c r="SF131" s="2"/>
      <c r="SG131" s="2"/>
      <c r="SH131" s="2"/>
      <c r="SI131" s="2"/>
      <c r="SJ131" s="2"/>
      <c r="SK131" s="2"/>
      <c r="SL131" s="2"/>
      <c r="SM131" s="2"/>
      <c r="SN131" s="2"/>
      <c r="SO131" s="2"/>
      <c r="SP131" s="2"/>
      <c r="SQ131" s="2"/>
      <c r="SR131" s="2"/>
      <c r="SS131" s="2"/>
      <c r="ST131" s="2"/>
      <c r="SU131" s="2"/>
      <c r="SV131" s="2"/>
      <c r="SW131" s="2"/>
      <c r="SX131" s="2"/>
      <c r="SY131" s="2"/>
      <c r="SZ131" s="2"/>
      <c r="TA131" s="2"/>
      <c r="TB131" s="2"/>
      <c r="TC131" s="2"/>
      <c r="TD131" s="2"/>
      <c r="TE131" s="2"/>
      <c r="TF131" s="2"/>
      <c r="TG131" s="2"/>
      <c r="TH131" s="2"/>
      <c r="TI131" s="2"/>
      <c r="TJ131" s="2"/>
      <c r="TK131" s="2"/>
      <c r="TL131" s="2"/>
      <c r="TM131" s="2"/>
      <c r="TN131" s="2"/>
      <c r="TO131" s="2"/>
      <c r="TP131" s="2"/>
      <c r="TQ131" s="2"/>
      <c r="TR131" s="2"/>
      <c r="TS131" s="2"/>
      <c r="TT131" s="2"/>
      <c r="TU131" s="2"/>
      <c r="TV131" s="2"/>
      <c r="TW131" s="2"/>
      <c r="TX131" s="2"/>
      <c r="TY131" s="2"/>
      <c r="TZ131" s="2"/>
      <c r="UA131" s="2"/>
      <c r="UB131" s="2"/>
      <c r="UC131" s="2"/>
      <c r="UD131" s="2"/>
      <c r="UE131" s="2"/>
      <c r="UF131" s="2"/>
      <c r="UG131" s="2"/>
      <c r="UH131" s="2"/>
      <c r="UI131" s="2"/>
      <c r="UJ131" s="2"/>
      <c r="UK131" s="2"/>
      <c r="UL131" s="2"/>
      <c r="UM131" s="2"/>
      <c r="UN131" s="2"/>
      <c r="UO131" s="2"/>
      <c r="UP131" s="2"/>
      <c r="UQ131" s="2"/>
      <c r="UR131" s="2"/>
      <c r="US131" s="2"/>
      <c r="UT131" s="2"/>
      <c r="UU131" s="2"/>
      <c r="UV131" s="2"/>
      <c r="UW131" s="2"/>
      <c r="UX131" s="2"/>
      <c r="UY131" s="2"/>
      <c r="UZ131" s="2"/>
      <c r="VA131" s="2"/>
      <c r="VB131" s="2"/>
      <c r="VC131" s="2"/>
      <c r="VD131" s="2"/>
      <c r="VE131" s="2"/>
      <c r="VF131" s="2"/>
      <c r="VG131" s="2"/>
      <c r="VH131" s="2"/>
      <c r="VI131" s="2"/>
      <c r="VJ131" s="2"/>
      <c r="VK131" s="2"/>
      <c r="VL131" s="2"/>
      <c r="VM131" s="2"/>
      <c r="VN131" s="2"/>
      <c r="VO131" s="2"/>
      <c r="VP131" s="2"/>
      <c r="VQ131" s="2"/>
      <c r="VR131" s="2"/>
      <c r="VS131" s="2"/>
      <c r="VT131" s="2"/>
      <c r="VU131" s="2"/>
      <c r="VV131" s="2"/>
      <c r="VW131" s="2"/>
      <c r="VX131" s="2"/>
      <c r="VY131" s="2"/>
      <c r="VZ131" s="2"/>
      <c r="WA131" s="2"/>
      <c r="WB131" s="2"/>
      <c r="WC131" s="2"/>
      <c r="WD131" s="2"/>
      <c r="WE131" s="2"/>
      <c r="WF131" s="2"/>
      <c r="WG131" s="2"/>
      <c r="WH131" s="2"/>
      <c r="WI131" s="2"/>
      <c r="WJ131" s="2"/>
      <c r="WK131" s="2"/>
      <c r="WL131" s="2"/>
      <c r="WM131" s="2"/>
      <c r="WN131" s="2"/>
      <c r="WO131" s="2"/>
      <c r="WP131" s="2"/>
      <c r="WQ131" s="2"/>
      <c r="WR131" s="2"/>
      <c r="WS131" s="2"/>
      <c r="WT131" s="2"/>
      <c r="WU131" s="2"/>
      <c r="WV131" s="2"/>
      <c r="WW131" s="2"/>
      <c r="WX131" s="2"/>
      <c r="WY131" s="2"/>
      <c r="WZ131" s="2"/>
      <c r="XA131" s="2"/>
      <c r="XB131" s="2"/>
      <c r="XC131" s="2"/>
      <c r="XD131" s="2"/>
      <c r="XE131" s="2"/>
      <c r="XF131" s="2"/>
      <c r="XG131" s="2"/>
      <c r="XH131" s="2"/>
      <c r="XI131" s="2"/>
      <c r="XJ131" s="2"/>
      <c r="XK131" s="2"/>
      <c r="XL131" s="2"/>
      <c r="XM131" s="2"/>
      <c r="XN131" s="2"/>
      <c r="XO131" s="2"/>
      <c r="XP131" s="2"/>
      <c r="XQ131" s="2"/>
      <c r="XR131" s="2"/>
      <c r="XS131" s="2"/>
      <c r="XT131" s="2"/>
      <c r="XU131" s="2"/>
      <c r="XV131" s="2"/>
      <c r="XW131" s="2"/>
      <c r="XX131" s="2"/>
      <c r="XY131" s="2"/>
      <c r="XZ131" s="2"/>
      <c r="YA131" s="2"/>
      <c r="YB131" s="2"/>
      <c r="YC131" s="2"/>
      <c r="YD131" s="2"/>
      <c r="YE131" s="2"/>
      <c r="YF131" s="2"/>
      <c r="YG131" s="2"/>
      <c r="YH131" s="2"/>
      <c r="YI131" s="2"/>
      <c r="YJ131" s="2"/>
      <c r="YK131" s="2"/>
      <c r="YL131" s="2"/>
      <c r="YM131" s="2"/>
      <c r="YN131" s="2"/>
      <c r="YO131" s="2"/>
      <c r="YP131" s="2"/>
      <c r="YQ131" s="2"/>
      <c r="YR131" s="2"/>
      <c r="YS131" s="2"/>
      <c r="YT131" s="2"/>
      <c r="YU131" s="2"/>
      <c r="YV131" s="2"/>
      <c r="YW131" s="2"/>
      <c r="YX131" s="2"/>
      <c r="YY131" s="2"/>
      <c r="YZ131" s="2"/>
      <c r="ZA131" s="2"/>
      <c r="ZB131" s="2"/>
      <c r="ZC131" s="2"/>
      <c r="ZD131" s="2"/>
      <c r="ZE131" s="2"/>
      <c r="ZF131" s="2"/>
      <c r="ZG131" s="2"/>
      <c r="ZH131" s="2"/>
      <c r="ZI131" s="2"/>
      <c r="ZJ131" s="2"/>
      <c r="ZK131" s="2"/>
      <c r="ZL131" s="2"/>
      <c r="ZM131" s="2"/>
      <c r="ZN131" s="2"/>
      <c r="ZO131" s="2"/>
      <c r="ZP131" s="2"/>
      <c r="ZQ131" s="2"/>
      <c r="ZR131" s="2"/>
      <c r="ZS131" s="2"/>
      <c r="ZT131" s="2"/>
      <c r="ZU131" s="2"/>
      <c r="ZV131" s="2"/>
      <c r="ZW131" s="2"/>
      <c r="ZX131" s="2"/>
      <c r="ZY131" s="2"/>
      <c r="ZZ131" s="2"/>
      <c r="AAA131" s="2"/>
      <c r="AAB131" s="2"/>
      <c r="AAC131" s="2"/>
      <c r="AAD131" s="2"/>
      <c r="AAE131" s="2"/>
      <c r="AAF131" s="2"/>
      <c r="AAG131" s="2"/>
      <c r="AAH131" s="2"/>
      <c r="AAI131" s="2"/>
      <c r="AAJ131" s="2"/>
      <c r="AAK131" s="2"/>
      <c r="AAL131" s="2"/>
      <c r="AAM131" s="2"/>
      <c r="AAN131" s="2"/>
      <c r="AAO131" s="2"/>
      <c r="AAP131" s="2"/>
      <c r="AAQ131" s="2"/>
      <c r="AAR131" s="2"/>
      <c r="AAS131" s="2"/>
      <c r="AAT131" s="2"/>
      <c r="AAU131" s="2"/>
      <c r="AAV131" s="2"/>
      <c r="AAW131" s="2"/>
      <c r="AAX131" s="2"/>
      <c r="AAY131" s="2"/>
      <c r="AAZ131" s="2"/>
      <c r="ABA131" s="2"/>
      <c r="ABB131" s="2"/>
      <c r="ABC131" s="2"/>
      <c r="ABD131" s="2"/>
      <c r="ABE131" s="2"/>
      <c r="ABF131" s="2"/>
      <c r="ABG131" s="2"/>
      <c r="ABH131" s="2"/>
      <c r="ABI131" s="2"/>
      <c r="ABJ131" s="2"/>
      <c r="ABK131" s="2"/>
      <c r="ABL131" s="2"/>
      <c r="ABM131" s="2"/>
      <c r="ABN131" s="2"/>
      <c r="ABO131" s="2"/>
      <c r="ABP131" s="2"/>
      <c r="ABQ131" s="2"/>
      <c r="ABR131" s="2"/>
      <c r="ABS131" s="2"/>
      <c r="ABT131" s="2"/>
      <c r="ABU131" s="2"/>
      <c r="ABV131" s="2"/>
      <c r="ABW131" s="2"/>
      <c r="ABX131" s="2"/>
      <c r="ABY131" s="2"/>
      <c r="ABZ131" s="2"/>
      <c r="ACA131" s="2"/>
      <c r="ACB131" s="2"/>
      <c r="ACC131" s="2"/>
      <c r="ACD131" s="2"/>
      <c r="ACE131" s="2"/>
      <c r="ACF131" s="2"/>
      <c r="ACG131" s="2"/>
      <c r="ACH131" s="2"/>
      <c r="ACI131" s="2"/>
      <c r="ACJ131" s="2"/>
      <c r="ACK131" s="2"/>
      <c r="ACL131" s="2"/>
      <c r="ACM131" s="2"/>
      <c r="ACN131" s="2"/>
      <c r="ACO131" s="2"/>
      <c r="ACP131" s="2"/>
      <c r="ACQ131" s="2"/>
      <c r="ACR131" s="2"/>
      <c r="ACS131" s="2"/>
      <c r="ACT131" s="2"/>
      <c r="ACU131" s="2"/>
      <c r="ACV131" s="2"/>
      <c r="ACW131" s="2"/>
      <c r="ACX131" s="2"/>
      <c r="ACY131" s="2"/>
      <c r="ACZ131" s="2"/>
      <c r="ADA131" s="2"/>
      <c r="ADB131" s="2"/>
      <c r="ADC131" s="2"/>
      <c r="ADD131" s="2"/>
      <c r="ADE131" s="2"/>
      <c r="ADF131" s="2"/>
      <c r="ADG131" s="2"/>
      <c r="ADH131" s="2"/>
      <c r="ADI131" s="2"/>
      <c r="ADJ131" s="2"/>
      <c r="ADK131" s="2"/>
      <c r="ADL131" s="2"/>
      <c r="ADM131" s="2"/>
      <c r="ADN131" s="2"/>
      <c r="ADO131" s="2"/>
      <c r="ADP131" s="2"/>
      <c r="ADQ131" s="2"/>
      <c r="ADR131" s="2"/>
      <c r="ADS131" s="2"/>
      <c r="ADT131" s="2"/>
      <c r="ADU131" s="2"/>
      <c r="ADV131" s="2"/>
      <c r="ADW131" s="2"/>
      <c r="ADX131" s="2"/>
      <c r="ADY131" s="2"/>
      <c r="ADZ131" s="2"/>
      <c r="AEA131" s="2"/>
      <c r="AEB131" s="2"/>
      <c r="AEC131" s="2"/>
      <c r="AED131" s="2"/>
      <c r="AEE131" s="2"/>
      <c r="AEF131" s="2"/>
      <c r="AEG131" s="2"/>
      <c r="AEH131" s="2"/>
      <c r="AEI131" s="2"/>
      <c r="AEJ131" s="2"/>
      <c r="AEK131" s="2"/>
      <c r="AEL131" s="2"/>
      <c r="AEM131" s="2"/>
      <c r="AEN131" s="2"/>
      <c r="AEO131" s="2"/>
      <c r="AEP131" s="2"/>
      <c r="AEQ131" s="2"/>
      <c r="AER131" s="2"/>
      <c r="AES131" s="2"/>
      <c r="AET131" s="2"/>
      <c r="AEU131" s="2"/>
      <c r="AEV131" s="2"/>
      <c r="AEW131" s="2"/>
      <c r="AEX131" s="2"/>
      <c r="AEY131" s="2"/>
      <c r="AEZ131" s="2"/>
      <c r="AFA131" s="2"/>
      <c r="AFB131" s="2"/>
      <c r="AFC131" s="2"/>
      <c r="AFD131" s="2"/>
      <c r="AFE131" s="2"/>
      <c r="AFF131" s="2"/>
      <c r="AFG131" s="2"/>
      <c r="AFH131" s="2"/>
      <c r="AFI131" s="2"/>
      <c r="AFJ131" s="2"/>
      <c r="AFK131" s="2"/>
      <c r="AFL131" s="2"/>
      <c r="AFM131" s="2"/>
      <c r="AFN131" s="2"/>
      <c r="AFO131" s="2"/>
      <c r="AFP131" s="2"/>
      <c r="AFQ131" s="2"/>
      <c r="AFR131" s="2"/>
      <c r="AFS131" s="2"/>
      <c r="AFT131" s="2"/>
      <c r="AFU131" s="2"/>
      <c r="AFV131" s="2"/>
      <c r="AFW131" s="2"/>
      <c r="AFX131" s="2"/>
      <c r="AFY131" s="2"/>
      <c r="AFZ131" s="2"/>
      <c r="AGA131" s="2"/>
      <c r="AGB131" s="2"/>
      <c r="AGC131" s="2"/>
      <c r="AGD131" s="2"/>
      <c r="AGE131" s="2"/>
      <c r="AGF131" s="2"/>
      <c r="AGG131" s="2"/>
      <c r="AGH131" s="2"/>
      <c r="AGI131" s="2"/>
      <c r="AGJ131" s="2"/>
      <c r="AGK131" s="2"/>
      <c r="AGL131" s="2"/>
      <c r="AGM131" s="2"/>
      <c r="AGN131" s="2"/>
      <c r="AGO131" s="2"/>
      <c r="AGP131" s="2"/>
      <c r="AGQ131" s="2"/>
      <c r="AGR131" s="2"/>
      <c r="AGS131" s="2"/>
      <c r="AGT131" s="2"/>
      <c r="AGU131" s="2"/>
      <c r="AGV131" s="2"/>
      <c r="AGW131" s="2"/>
      <c r="AGX131" s="2"/>
      <c r="AGY131" s="2"/>
      <c r="AGZ131" s="2"/>
      <c r="AHA131" s="2"/>
      <c r="AHB131" s="2"/>
      <c r="AHC131" s="2"/>
      <c r="AHD131" s="2"/>
      <c r="AHE131" s="2"/>
      <c r="AHF131" s="2"/>
      <c r="AHG131" s="2"/>
      <c r="AHH131" s="2"/>
      <c r="AHI131" s="2"/>
      <c r="AHJ131" s="2"/>
      <c r="AHK131" s="2"/>
      <c r="AHL131" s="2"/>
      <c r="AHM131" s="2"/>
      <c r="AHN131" s="2"/>
      <c r="AHO131" s="2"/>
      <c r="AHP131" s="2"/>
      <c r="AHQ131" s="2"/>
      <c r="AHR131" s="2"/>
      <c r="AHS131" s="2"/>
      <c r="AHT131" s="2"/>
      <c r="AHU131" s="2"/>
      <c r="AHV131" s="2"/>
      <c r="AHW131" s="2"/>
      <c r="AHX131" s="2"/>
      <c r="AHY131" s="2"/>
      <c r="AHZ131" s="2"/>
      <c r="AIA131" s="2"/>
      <c r="AIB131" s="2"/>
      <c r="AIC131" s="2"/>
      <c r="AID131" s="2"/>
      <c r="AIE131" s="2"/>
      <c r="AIF131" s="2"/>
      <c r="AIG131" s="2"/>
      <c r="AIH131" s="2"/>
      <c r="AII131" s="2"/>
      <c r="AIJ131" s="2"/>
      <c r="AIK131" s="2"/>
      <c r="AIL131" s="2"/>
      <c r="AIM131" s="2"/>
      <c r="AIN131" s="2"/>
      <c r="AIO131" s="2"/>
      <c r="AIP131" s="2"/>
      <c r="AIQ131" s="2"/>
      <c r="AIR131" s="2"/>
      <c r="AIS131" s="2"/>
      <c r="AIT131" s="2"/>
      <c r="AIU131" s="2"/>
      <c r="AIV131" s="2"/>
      <c r="AIW131" s="2"/>
      <c r="AIX131" s="2"/>
      <c r="AIY131" s="2"/>
      <c r="AIZ131" s="2"/>
      <c r="AJA131" s="2"/>
      <c r="AJB131" s="2"/>
      <c r="AJC131" s="2"/>
      <c r="AJD131" s="2"/>
      <c r="AJE131" s="2"/>
      <c r="AJF131" s="2"/>
      <c r="AJG131" s="2"/>
      <c r="AJH131" s="2"/>
      <c r="AJI131" s="2"/>
      <c r="AJJ131" s="2"/>
      <c r="AJK131" s="2"/>
      <c r="AJL131" s="2"/>
      <c r="AJM131" s="2"/>
      <c r="AJN131" s="2"/>
      <c r="AJO131" s="2"/>
      <c r="AJP131" s="2"/>
      <c r="AJQ131" s="2"/>
      <c r="AJR131" s="2"/>
      <c r="AJS131" s="2"/>
      <c r="AJT131" s="2"/>
      <c r="AJU131" s="2"/>
      <c r="AJV131" s="2"/>
      <c r="AJW131" s="2"/>
      <c r="AJX131" s="2"/>
      <c r="AJY131" s="2"/>
      <c r="AJZ131" s="2"/>
      <c r="AKA131" s="2"/>
      <c r="AKB131" s="2"/>
      <c r="AKC131" s="2"/>
      <c r="AKD131" s="2"/>
      <c r="AKE131" s="2"/>
      <c r="AKF131" s="2"/>
      <c r="AKG131" s="2"/>
      <c r="AKH131" s="2"/>
      <c r="AKI131" s="2"/>
      <c r="AKJ131" s="2"/>
      <c r="AKK131" s="2"/>
      <c r="AKL131" s="2"/>
      <c r="AKM131" s="2"/>
      <c r="AKN131" s="2"/>
      <c r="AKO131" s="2"/>
      <c r="AKP131" s="2"/>
      <c r="AKQ131" s="2"/>
      <c r="AKR131" s="2"/>
      <c r="AKS131" s="2"/>
      <c r="AKT131" s="2"/>
      <c r="AKU131" s="2"/>
      <c r="AKV131" s="2"/>
      <c r="AKW131" s="2"/>
      <c r="AKX131" s="2"/>
      <c r="AKY131" s="2"/>
      <c r="AKZ131" s="2"/>
      <c r="ALA131" s="2"/>
      <c r="ALB131" s="2"/>
      <c r="ALC131" s="2"/>
      <c r="ALD131" s="2"/>
      <c r="ALE131" s="2"/>
      <c r="ALF131" s="2"/>
      <c r="ALG131" s="2"/>
      <c r="ALH131" s="2"/>
      <c r="ALI131" s="2"/>
      <c r="ALJ131" s="2"/>
      <c r="ALK131" s="2"/>
      <c r="ALL131" s="2"/>
      <c r="ALM131" s="2"/>
      <c r="ALN131" s="2"/>
      <c r="ALO131" s="2"/>
      <c r="ALP131" s="2"/>
      <c r="ALQ131" s="2"/>
      <c r="ALR131" s="2"/>
      <c r="ALS131" s="2"/>
      <c r="ALT131" s="2"/>
      <c r="ALU131" s="2"/>
      <c r="ALV131" s="2"/>
      <c r="ALW131" s="2"/>
      <c r="ALX131" s="2"/>
      <c r="ALY131" s="2"/>
      <c r="ALZ131" s="2"/>
      <c r="AMA131" s="2"/>
      <c r="AMB131" s="2"/>
      <c r="AMC131" s="2"/>
      <c r="AMD131" s="2"/>
      <c r="AME131" s="2"/>
      <c r="AMF131" s="2"/>
      <c r="AMG131" s="2"/>
      <c r="AMH131" s="2"/>
      <c r="AMI131" s="2"/>
      <c r="AMJ131" s="2"/>
      <c r="AMK131" s="2"/>
      <c r="AML131" s="2"/>
      <c r="AMM131" s="2"/>
      <c r="AMN131" s="2"/>
      <c r="AMO131" s="2"/>
      <c r="AMP131" s="2"/>
      <c r="AMQ131" s="2"/>
      <c r="AMR131" s="2"/>
      <c r="AMS131" s="2"/>
      <c r="AMT131" s="2"/>
      <c r="AMU131" s="2"/>
      <c r="AMV131" s="2"/>
      <c r="AMW131" s="2"/>
      <c r="AMX131" s="2"/>
      <c r="AMY131" s="2"/>
      <c r="AMZ131" s="2"/>
      <c r="ANA131" s="2"/>
      <c r="ANB131" s="2"/>
      <c r="ANC131" s="2"/>
    </row>
    <row r="132" spans="2:1043" s="1" customFormat="1" x14ac:dyDescent="0.25">
      <c r="B132" s="2"/>
      <c r="C132" s="2"/>
      <c r="D132" s="2"/>
      <c r="E132" s="2"/>
      <c r="F132" s="2"/>
      <c r="G132" s="2"/>
      <c r="H132" s="2"/>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c r="IY132" s="2"/>
      <c r="IZ132" s="2"/>
      <c r="JA132" s="2"/>
      <c r="JB132" s="2"/>
      <c r="JC132" s="2"/>
      <c r="JD132" s="2"/>
      <c r="JE132" s="2"/>
      <c r="JF132" s="2"/>
      <c r="JG132" s="2"/>
      <c r="JH132" s="2"/>
      <c r="JI132" s="2"/>
      <c r="JJ132" s="2"/>
      <c r="JK132" s="2"/>
      <c r="JL132" s="2"/>
      <c r="JM132" s="2"/>
      <c r="JN132" s="2"/>
      <c r="JO132" s="2"/>
      <c r="JP132" s="2"/>
      <c r="JQ132" s="2"/>
      <c r="JR132" s="2"/>
      <c r="JS132" s="2"/>
      <c r="JT132" s="2"/>
      <c r="JU132" s="2"/>
      <c r="JV132" s="2"/>
      <c r="JW132" s="2"/>
      <c r="JX132" s="2"/>
      <c r="JY132" s="2"/>
      <c r="JZ132" s="2"/>
      <c r="KA132" s="2"/>
      <c r="KB132" s="2"/>
      <c r="KC132" s="2"/>
      <c r="KD132" s="2"/>
      <c r="KE132" s="2"/>
      <c r="KF132" s="2"/>
      <c r="KG132" s="2"/>
      <c r="KH132" s="2"/>
      <c r="KI132" s="2"/>
      <c r="KJ132" s="2"/>
      <c r="KK132" s="2"/>
      <c r="KL132" s="2"/>
      <c r="KM132" s="2"/>
      <c r="KN132" s="2"/>
      <c r="KO132" s="2"/>
      <c r="KP132" s="2"/>
      <c r="KQ132" s="2"/>
      <c r="KR132" s="2"/>
      <c r="KS132" s="2"/>
      <c r="KT132" s="2"/>
      <c r="KU132" s="2"/>
      <c r="KV132" s="2"/>
      <c r="KW132" s="2"/>
      <c r="KX132" s="2"/>
      <c r="KY132" s="2"/>
      <c r="KZ132" s="2"/>
      <c r="LA132" s="2"/>
      <c r="LB132" s="2"/>
      <c r="LC132" s="2"/>
      <c r="LD132" s="2"/>
      <c r="LE132" s="2"/>
      <c r="LF132" s="2"/>
      <c r="LG132" s="2"/>
      <c r="LH132" s="2"/>
      <c r="LI132" s="2"/>
      <c r="LJ132" s="2"/>
      <c r="LK132" s="2"/>
      <c r="LL132" s="2"/>
      <c r="LM132" s="2"/>
      <c r="LN132" s="2"/>
      <c r="LO132" s="2"/>
      <c r="LP132" s="2"/>
      <c r="LQ132" s="2"/>
      <c r="LR132" s="2"/>
      <c r="LS132" s="2"/>
      <c r="LT132" s="2"/>
      <c r="LU132" s="2"/>
      <c r="LV132" s="2"/>
      <c r="LW132" s="2"/>
      <c r="LX132" s="2"/>
      <c r="LY132" s="2"/>
      <c r="LZ132" s="2"/>
      <c r="MA132" s="2"/>
      <c r="MB132" s="2"/>
      <c r="MC132" s="2"/>
      <c r="MD132" s="2"/>
      <c r="ME132" s="2"/>
      <c r="MF132" s="2"/>
      <c r="MG132" s="2"/>
      <c r="MH132" s="2"/>
      <c r="MI132" s="2"/>
      <c r="MJ132" s="2"/>
      <c r="MK132" s="2"/>
      <c r="ML132" s="2"/>
      <c r="MM132" s="2"/>
      <c r="MN132" s="2"/>
      <c r="MO132" s="2"/>
      <c r="MP132" s="2"/>
      <c r="MQ132" s="2"/>
      <c r="MR132" s="2"/>
      <c r="MS132" s="2"/>
      <c r="MT132" s="2"/>
      <c r="MU132" s="2"/>
      <c r="MV132" s="2"/>
      <c r="MW132" s="2"/>
      <c r="MX132" s="2"/>
      <c r="MY132" s="2"/>
      <c r="MZ132" s="2"/>
      <c r="NA132" s="2"/>
      <c r="NB132" s="2"/>
      <c r="NC132" s="2"/>
      <c r="ND132" s="2"/>
      <c r="NE132" s="2"/>
      <c r="NF132" s="2"/>
      <c r="NG132" s="2"/>
      <c r="NH132" s="2"/>
      <c r="NI132" s="2"/>
      <c r="NJ132" s="2"/>
      <c r="NK132" s="2"/>
      <c r="NL132" s="2"/>
      <c r="NM132" s="2"/>
      <c r="NN132" s="2"/>
      <c r="NO132" s="2"/>
      <c r="NP132" s="2"/>
      <c r="NQ132" s="2"/>
      <c r="NR132" s="2"/>
      <c r="NS132" s="2"/>
      <c r="NT132" s="2"/>
      <c r="NU132" s="2"/>
      <c r="NV132" s="2"/>
      <c r="NW132" s="2"/>
      <c r="NX132" s="2"/>
      <c r="NY132" s="2"/>
      <c r="NZ132" s="2"/>
      <c r="OA132" s="2"/>
      <c r="OB132" s="2"/>
      <c r="OC132" s="2"/>
      <c r="OD132" s="2"/>
      <c r="OE132" s="2"/>
      <c r="OF132" s="2"/>
      <c r="OG132" s="2"/>
      <c r="OH132" s="2"/>
      <c r="OI132" s="2"/>
      <c r="OJ132" s="2"/>
      <c r="OK132" s="2"/>
      <c r="OL132" s="2"/>
      <c r="OM132" s="2"/>
      <c r="ON132" s="2"/>
      <c r="OO132" s="2"/>
      <c r="OP132" s="2"/>
      <c r="OQ132" s="2"/>
      <c r="OR132" s="2"/>
      <c r="OS132" s="2"/>
      <c r="OT132" s="2"/>
      <c r="OU132" s="2"/>
      <c r="OV132" s="2"/>
      <c r="OW132" s="2"/>
      <c r="OX132" s="2"/>
      <c r="OY132" s="2"/>
      <c r="OZ132" s="2"/>
      <c r="PA132" s="2"/>
      <c r="PB132" s="2"/>
      <c r="PC132" s="2"/>
      <c r="PD132" s="2"/>
      <c r="PE132" s="2"/>
      <c r="PF132" s="2"/>
      <c r="PG132" s="2"/>
      <c r="PH132" s="2"/>
      <c r="PI132" s="2"/>
      <c r="PJ132" s="2"/>
      <c r="PK132" s="2"/>
      <c r="PL132" s="2"/>
      <c r="PM132" s="2"/>
      <c r="PN132" s="2"/>
      <c r="PO132" s="2"/>
      <c r="PP132" s="2"/>
      <c r="PQ132" s="2"/>
      <c r="PR132" s="2"/>
      <c r="PS132" s="2"/>
      <c r="PT132" s="2"/>
      <c r="PU132" s="2"/>
      <c r="PV132" s="2"/>
      <c r="PW132" s="2"/>
      <c r="PX132" s="2"/>
      <c r="PY132" s="2"/>
      <c r="PZ132" s="2"/>
      <c r="QA132" s="2"/>
      <c r="QB132" s="2"/>
      <c r="QC132" s="2"/>
      <c r="QD132" s="2"/>
      <c r="QE132" s="2"/>
      <c r="QF132" s="2"/>
      <c r="QG132" s="2"/>
      <c r="QH132" s="2"/>
      <c r="QI132" s="2"/>
      <c r="QJ132" s="2"/>
      <c r="QK132" s="2"/>
      <c r="QL132" s="2"/>
      <c r="QM132" s="2"/>
      <c r="QN132" s="2"/>
      <c r="QO132" s="2"/>
      <c r="QP132" s="2"/>
      <c r="QQ132" s="2"/>
      <c r="QR132" s="2"/>
      <c r="QS132" s="2"/>
      <c r="QT132" s="2"/>
      <c r="QU132" s="2"/>
      <c r="QV132" s="2"/>
      <c r="QW132" s="2"/>
      <c r="QX132" s="2"/>
      <c r="QY132" s="2"/>
      <c r="QZ132" s="2"/>
      <c r="RA132" s="2"/>
      <c r="RB132" s="2"/>
      <c r="RC132" s="2"/>
      <c r="RD132" s="2"/>
      <c r="RE132" s="2"/>
      <c r="RF132" s="2"/>
      <c r="RG132" s="2"/>
      <c r="RH132" s="2"/>
      <c r="RI132" s="2"/>
      <c r="RJ132" s="2"/>
      <c r="RK132" s="2"/>
      <c r="RL132" s="2"/>
      <c r="RM132" s="2"/>
      <c r="RN132" s="2"/>
      <c r="RO132" s="2"/>
      <c r="RP132" s="2"/>
      <c r="RQ132" s="2"/>
      <c r="RR132" s="2"/>
      <c r="RS132" s="2"/>
      <c r="RT132" s="2"/>
      <c r="RU132" s="2"/>
      <c r="RV132" s="2"/>
      <c r="RW132" s="2"/>
      <c r="RX132" s="2"/>
      <c r="RY132" s="2"/>
      <c r="RZ132" s="2"/>
      <c r="SA132" s="2"/>
      <c r="SB132" s="2"/>
      <c r="SC132" s="2"/>
      <c r="SD132" s="2"/>
      <c r="SE132" s="2"/>
      <c r="SF132" s="2"/>
      <c r="SG132" s="2"/>
      <c r="SH132" s="2"/>
      <c r="SI132" s="2"/>
      <c r="SJ132" s="2"/>
      <c r="SK132" s="2"/>
      <c r="SL132" s="2"/>
      <c r="SM132" s="2"/>
      <c r="SN132" s="2"/>
      <c r="SO132" s="2"/>
      <c r="SP132" s="2"/>
      <c r="SQ132" s="2"/>
      <c r="SR132" s="2"/>
      <c r="SS132" s="2"/>
      <c r="ST132" s="2"/>
      <c r="SU132" s="2"/>
      <c r="SV132" s="2"/>
      <c r="SW132" s="2"/>
      <c r="SX132" s="2"/>
      <c r="SY132" s="2"/>
      <c r="SZ132" s="2"/>
      <c r="TA132" s="2"/>
      <c r="TB132" s="2"/>
      <c r="TC132" s="2"/>
      <c r="TD132" s="2"/>
      <c r="TE132" s="2"/>
      <c r="TF132" s="2"/>
      <c r="TG132" s="2"/>
      <c r="TH132" s="2"/>
      <c r="TI132" s="2"/>
      <c r="TJ132" s="2"/>
      <c r="TK132" s="2"/>
      <c r="TL132" s="2"/>
      <c r="TM132" s="2"/>
      <c r="TN132" s="2"/>
      <c r="TO132" s="2"/>
      <c r="TP132" s="2"/>
      <c r="TQ132" s="2"/>
      <c r="TR132" s="2"/>
      <c r="TS132" s="2"/>
      <c r="TT132" s="2"/>
      <c r="TU132" s="2"/>
      <c r="TV132" s="2"/>
      <c r="TW132" s="2"/>
      <c r="TX132" s="2"/>
      <c r="TY132" s="2"/>
      <c r="TZ132" s="2"/>
      <c r="UA132" s="2"/>
      <c r="UB132" s="2"/>
      <c r="UC132" s="2"/>
      <c r="UD132" s="2"/>
      <c r="UE132" s="2"/>
      <c r="UF132" s="2"/>
      <c r="UG132" s="2"/>
      <c r="UH132" s="2"/>
      <c r="UI132" s="2"/>
      <c r="UJ132" s="2"/>
      <c r="UK132" s="2"/>
      <c r="UL132" s="2"/>
      <c r="UM132" s="2"/>
      <c r="UN132" s="2"/>
      <c r="UO132" s="2"/>
      <c r="UP132" s="2"/>
      <c r="UQ132" s="2"/>
      <c r="UR132" s="2"/>
      <c r="US132" s="2"/>
      <c r="UT132" s="2"/>
      <c r="UU132" s="2"/>
      <c r="UV132" s="2"/>
      <c r="UW132" s="2"/>
      <c r="UX132" s="2"/>
      <c r="UY132" s="2"/>
      <c r="UZ132" s="2"/>
      <c r="VA132" s="2"/>
      <c r="VB132" s="2"/>
      <c r="VC132" s="2"/>
      <c r="VD132" s="2"/>
      <c r="VE132" s="2"/>
      <c r="VF132" s="2"/>
      <c r="VG132" s="2"/>
      <c r="VH132" s="2"/>
      <c r="VI132" s="2"/>
      <c r="VJ132" s="2"/>
      <c r="VK132" s="2"/>
      <c r="VL132" s="2"/>
      <c r="VM132" s="2"/>
      <c r="VN132" s="2"/>
      <c r="VO132" s="2"/>
      <c r="VP132" s="2"/>
      <c r="VQ132" s="2"/>
      <c r="VR132" s="2"/>
      <c r="VS132" s="2"/>
      <c r="VT132" s="2"/>
      <c r="VU132" s="2"/>
      <c r="VV132" s="2"/>
      <c r="VW132" s="2"/>
      <c r="VX132" s="2"/>
      <c r="VY132" s="2"/>
      <c r="VZ132" s="2"/>
      <c r="WA132" s="2"/>
      <c r="WB132" s="2"/>
      <c r="WC132" s="2"/>
      <c r="WD132" s="2"/>
      <c r="WE132" s="2"/>
      <c r="WF132" s="2"/>
      <c r="WG132" s="2"/>
      <c r="WH132" s="2"/>
      <c r="WI132" s="2"/>
      <c r="WJ132" s="2"/>
      <c r="WK132" s="2"/>
      <c r="WL132" s="2"/>
      <c r="WM132" s="2"/>
      <c r="WN132" s="2"/>
      <c r="WO132" s="2"/>
      <c r="WP132" s="2"/>
      <c r="WQ132" s="2"/>
      <c r="WR132" s="2"/>
      <c r="WS132" s="2"/>
      <c r="WT132" s="2"/>
      <c r="WU132" s="2"/>
      <c r="WV132" s="2"/>
      <c r="WW132" s="2"/>
      <c r="WX132" s="2"/>
      <c r="WY132" s="2"/>
      <c r="WZ132" s="2"/>
      <c r="XA132" s="2"/>
      <c r="XB132" s="2"/>
      <c r="XC132" s="2"/>
      <c r="XD132" s="2"/>
      <c r="XE132" s="2"/>
      <c r="XF132" s="2"/>
      <c r="XG132" s="2"/>
      <c r="XH132" s="2"/>
      <c r="XI132" s="2"/>
      <c r="XJ132" s="2"/>
      <c r="XK132" s="2"/>
      <c r="XL132" s="2"/>
      <c r="XM132" s="2"/>
      <c r="XN132" s="2"/>
      <c r="XO132" s="2"/>
      <c r="XP132" s="2"/>
      <c r="XQ132" s="2"/>
      <c r="XR132" s="2"/>
      <c r="XS132" s="2"/>
      <c r="XT132" s="2"/>
      <c r="XU132" s="2"/>
      <c r="XV132" s="2"/>
      <c r="XW132" s="2"/>
      <c r="XX132" s="2"/>
      <c r="XY132" s="2"/>
      <c r="XZ132" s="2"/>
      <c r="YA132" s="2"/>
      <c r="YB132" s="2"/>
      <c r="YC132" s="2"/>
      <c r="YD132" s="2"/>
      <c r="YE132" s="2"/>
      <c r="YF132" s="2"/>
      <c r="YG132" s="2"/>
      <c r="YH132" s="2"/>
      <c r="YI132" s="2"/>
      <c r="YJ132" s="2"/>
      <c r="YK132" s="2"/>
      <c r="YL132" s="2"/>
      <c r="YM132" s="2"/>
      <c r="YN132" s="2"/>
      <c r="YO132" s="2"/>
      <c r="YP132" s="2"/>
      <c r="YQ132" s="2"/>
      <c r="YR132" s="2"/>
      <c r="YS132" s="2"/>
      <c r="YT132" s="2"/>
      <c r="YU132" s="2"/>
      <c r="YV132" s="2"/>
      <c r="YW132" s="2"/>
      <c r="YX132" s="2"/>
      <c r="YY132" s="2"/>
      <c r="YZ132" s="2"/>
      <c r="ZA132" s="2"/>
      <c r="ZB132" s="2"/>
      <c r="ZC132" s="2"/>
      <c r="ZD132" s="2"/>
      <c r="ZE132" s="2"/>
      <c r="ZF132" s="2"/>
      <c r="ZG132" s="2"/>
      <c r="ZH132" s="2"/>
      <c r="ZI132" s="2"/>
      <c r="ZJ132" s="2"/>
      <c r="ZK132" s="2"/>
      <c r="ZL132" s="2"/>
      <c r="ZM132" s="2"/>
      <c r="ZN132" s="2"/>
      <c r="ZO132" s="2"/>
      <c r="ZP132" s="2"/>
      <c r="ZQ132" s="2"/>
      <c r="ZR132" s="2"/>
      <c r="ZS132" s="2"/>
      <c r="ZT132" s="2"/>
      <c r="ZU132" s="2"/>
      <c r="ZV132" s="2"/>
      <c r="ZW132" s="2"/>
      <c r="ZX132" s="2"/>
      <c r="ZY132" s="2"/>
      <c r="ZZ132" s="2"/>
      <c r="AAA132" s="2"/>
      <c r="AAB132" s="2"/>
      <c r="AAC132" s="2"/>
      <c r="AAD132" s="2"/>
      <c r="AAE132" s="2"/>
      <c r="AAF132" s="2"/>
      <c r="AAG132" s="2"/>
      <c r="AAH132" s="2"/>
      <c r="AAI132" s="2"/>
      <c r="AAJ132" s="2"/>
      <c r="AAK132" s="2"/>
      <c r="AAL132" s="2"/>
      <c r="AAM132" s="2"/>
      <c r="AAN132" s="2"/>
      <c r="AAO132" s="2"/>
      <c r="AAP132" s="2"/>
      <c r="AAQ132" s="2"/>
      <c r="AAR132" s="2"/>
      <c r="AAS132" s="2"/>
      <c r="AAT132" s="2"/>
      <c r="AAU132" s="2"/>
      <c r="AAV132" s="2"/>
      <c r="AAW132" s="2"/>
      <c r="AAX132" s="2"/>
      <c r="AAY132" s="2"/>
      <c r="AAZ132" s="2"/>
      <c r="ABA132" s="2"/>
      <c r="ABB132" s="2"/>
      <c r="ABC132" s="2"/>
      <c r="ABD132" s="2"/>
      <c r="ABE132" s="2"/>
      <c r="ABF132" s="2"/>
      <c r="ABG132" s="2"/>
      <c r="ABH132" s="2"/>
      <c r="ABI132" s="2"/>
      <c r="ABJ132" s="2"/>
      <c r="ABK132" s="2"/>
      <c r="ABL132" s="2"/>
      <c r="ABM132" s="2"/>
      <c r="ABN132" s="2"/>
      <c r="ABO132" s="2"/>
      <c r="ABP132" s="2"/>
      <c r="ABQ132" s="2"/>
      <c r="ABR132" s="2"/>
      <c r="ABS132" s="2"/>
      <c r="ABT132" s="2"/>
      <c r="ABU132" s="2"/>
      <c r="ABV132" s="2"/>
      <c r="ABW132" s="2"/>
      <c r="ABX132" s="2"/>
      <c r="ABY132" s="2"/>
      <c r="ABZ132" s="2"/>
      <c r="ACA132" s="2"/>
      <c r="ACB132" s="2"/>
      <c r="ACC132" s="2"/>
      <c r="ACD132" s="2"/>
      <c r="ACE132" s="2"/>
      <c r="ACF132" s="2"/>
      <c r="ACG132" s="2"/>
      <c r="ACH132" s="2"/>
      <c r="ACI132" s="2"/>
      <c r="ACJ132" s="2"/>
      <c r="ACK132" s="2"/>
      <c r="ACL132" s="2"/>
      <c r="ACM132" s="2"/>
      <c r="ACN132" s="2"/>
      <c r="ACO132" s="2"/>
      <c r="ACP132" s="2"/>
      <c r="ACQ132" s="2"/>
      <c r="ACR132" s="2"/>
      <c r="ACS132" s="2"/>
      <c r="ACT132" s="2"/>
      <c r="ACU132" s="2"/>
      <c r="ACV132" s="2"/>
      <c r="ACW132" s="2"/>
      <c r="ACX132" s="2"/>
      <c r="ACY132" s="2"/>
      <c r="ACZ132" s="2"/>
      <c r="ADA132" s="2"/>
      <c r="ADB132" s="2"/>
      <c r="ADC132" s="2"/>
      <c r="ADD132" s="2"/>
      <c r="ADE132" s="2"/>
      <c r="ADF132" s="2"/>
      <c r="ADG132" s="2"/>
      <c r="ADH132" s="2"/>
      <c r="ADI132" s="2"/>
      <c r="ADJ132" s="2"/>
      <c r="ADK132" s="2"/>
      <c r="ADL132" s="2"/>
      <c r="ADM132" s="2"/>
      <c r="ADN132" s="2"/>
      <c r="ADO132" s="2"/>
      <c r="ADP132" s="2"/>
      <c r="ADQ132" s="2"/>
      <c r="ADR132" s="2"/>
      <c r="ADS132" s="2"/>
      <c r="ADT132" s="2"/>
      <c r="ADU132" s="2"/>
      <c r="ADV132" s="2"/>
      <c r="ADW132" s="2"/>
      <c r="ADX132" s="2"/>
      <c r="ADY132" s="2"/>
      <c r="ADZ132" s="2"/>
      <c r="AEA132" s="2"/>
      <c r="AEB132" s="2"/>
      <c r="AEC132" s="2"/>
      <c r="AED132" s="2"/>
      <c r="AEE132" s="2"/>
      <c r="AEF132" s="2"/>
      <c r="AEG132" s="2"/>
      <c r="AEH132" s="2"/>
      <c r="AEI132" s="2"/>
      <c r="AEJ132" s="2"/>
      <c r="AEK132" s="2"/>
      <c r="AEL132" s="2"/>
      <c r="AEM132" s="2"/>
      <c r="AEN132" s="2"/>
      <c r="AEO132" s="2"/>
      <c r="AEP132" s="2"/>
      <c r="AEQ132" s="2"/>
      <c r="AER132" s="2"/>
      <c r="AES132" s="2"/>
      <c r="AET132" s="2"/>
      <c r="AEU132" s="2"/>
      <c r="AEV132" s="2"/>
      <c r="AEW132" s="2"/>
      <c r="AEX132" s="2"/>
      <c r="AEY132" s="2"/>
      <c r="AEZ132" s="2"/>
      <c r="AFA132" s="2"/>
      <c r="AFB132" s="2"/>
      <c r="AFC132" s="2"/>
      <c r="AFD132" s="2"/>
      <c r="AFE132" s="2"/>
      <c r="AFF132" s="2"/>
      <c r="AFG132" s="2"/>
      <c r="AFH132" s="2"/>
      <c r="AFI132" s="2"/>
      <c r="AFJ132" s="2"/>
      <c r="AFK132" s="2"/>
      <c r="AFL132" s="2"/>
      <c r="AFM132" s="2"/>
      <c r="AFN132" s="2"/>
      <c r="AFO132" s="2"/>
      <c r="AFP132" s="2"/>
      <c r="AFQ132" s="2"/>
      <c r="AFR132" s="2"/>
      <c r="AFS132" s="2"/>
      <c r="AFT132" s="2"/>
      <c r="AFU132" s="2"/>
      <c r="AFV132" s="2"/>
      <c r="AFW132" s="2"/>
      <c r="AFX132" s="2"/>
      <c r="AFY132" s="2"/>
      <c r="AFZ132" s="2"/>
      <c r="AGA132" s="2"/>
      <c r="AGB132" s="2"/>
      <c r="AGC132" s="2"/>
      <c r="AGD132" s="2"/>
      <c r="AGE132" s="2"/>
      <c r="AGF132" s="2"/>
      <c r="AGG132" s="2"/>
      <c r="AGH132" s="2"/>
      <c r="AGI132" s="2"/>
      <c r="AGJ132" s="2"/>
      <c r="AGK132" s="2"/>
      <c r="AGL132" s="2"/>
      <c r="AGM132" s="2"/>
      <c r="AGN132" s="2"/>
      <c r="AGO132" s="2"/>
      <c r="AGP132" s="2"/>
      <c r="AGQ132" s="2"/>
      <c r="AGR132" s="2"/>
      <c r="AGS132" s="2"/>
      <c r="AGT132" s="2"/>
      <c r="AGU132" s="2"/>
      <c r="AGV132" s="2"/>
      <c r="AGW132" s="2"/>
      <c r="AGX132" s="2"/>
      <c r="AGY132" s="2"/>
      <c r="AGZ132" s="2"/>
      <c r="AHA132" s="2"/>
      <c r="AHB132" s="2"/>
      <c r="AHC132" s="2"/>
      <c r="AHD132" s="2"/>
      <c r="AHE132" s="2"/>
      <c r="AHF132" s="2"/>
      <c r="AHG132" s="2"/>
      <c r="AHH132" s="2"/>
      <c r="AHI132" s="2"/>
      <c r="AHJ132" s="2"/>
      <c r="AHK132" s="2"/>
      <c r="AHL132" s="2"/>
      <c r="AHM132" s="2"/>
      <c r="AHN132" s="2"/>
      <c r="AHO132" s="2"/>
      <c r="AHP132" s="2"/>
      <c r="AHQ132" s="2"/>
      <c r="AHR132" s="2"/>
      <c r="AHS132" s="2"/>
      <c r="AHT132" s="2"/>
      <c r="AHU132" s="2"/>
      <c r="AHV132" s="2"/>
      <c r="AHW132" s="2"/>
      <c r="AHX132" s="2"/>
      <c r="AHY132" s="2"/>
      <c r="AHZ132" s="2"/>
      <c r="AIA132" s="2"/>
      <c r="AIB132" s="2"/>
      <c r="AIC132" s="2"/>
      <c r="AID132" s="2"/>
      <c r="AIE132" s="2"/>
      <c r="AIF132" s="2"/>
      <c r="AIG132" s="2"/>
      <c r="AIH132" s="2"/>
      <c r="AII132" s="2"/>
      <c r="AIJ132" s="2"/>
      <c r="AIK132" s="2"/>
      <c r="AIL132" s="2"/>
      <c r="AIM132" s="2"/>
      <c r="AIN132" s="2"/>
      <c r="AIO132" s="2"/>
      <c r="AIP132" s="2"/>
      <c r="AIQ132" s="2"/>
      <c r="AIR132" s="2"/>
      <c r="AIS132" s="2"/>
      <c r="AIT132" s="2"/>
      <c r="AIU132" s="2"/>
      <c r="AIV132" s="2"/>
      <c r="AIW132" s="2"/>
      <c r="AIX132" s="2"/>
      <c r="AIY132" s="2"/>
      <c r="AIZ132" s="2"/>
      <c r="AJA132" s="2"/>
      <c r="AJB132" s="2"/>
      <c r="AJC132" s="2"/>
      <c r="AJD132" s="2"/>
      <c r="AJE132" s="2"/>
      <c r="AJF132" s="2"/>
      <c r="AJG132" s="2"/>
      <c r="AJH132" s="2"/>
      <c r="AJI132" s="2"/>
      <c r="AJJ132" s="2"/>
      <c r="AJK132" s="2"/>
      <c r="AJL132" s="2"/>
      <c r="AJM132" s="2"/>
      <c r="AJN132" s="2"/>
      <c r="AJO132" s="2"/>
      <c r="AJP132" s="2"/>
      <c r="AJQ132" s="2"/>
      <c r="AJR132" s="2"/>
      <c r="AJS132" s="2"/>
      <c r="AJT132" s="2"/>
      <c r="AJU132" s="2"/>
      <c r="AJV132" s="2"/>
      <c r="AJW132" s="2"/>
      <c r="AJX132" s="2"/>
      <c r="AJY132" s="2"/>
      <c r="AJZ132" s="2"/>
      <c r="AKA132" s="2"/>
      <c r="AKB132" s="2"/>
      <c r="AKC132" s="2"/>
      <c r="AKD132" s="2"/>
      <c r="AKE132" s="2"/>
      <c r="AKF132" s="2"/>
      <c r="AKG132" s="2"/>
      <c r="AKH132" s="2"/>
      <c r="AKI132" s="2"/>
      <c r="AKJ132" s="2"/>
      <c r="AKK132" s="2"/>
      <c r="AKL132" s="2"/>
      <c r="AKM132" s="2"/>
      <c r="AKN132" s="2"/>
      <c r="AKO132" s="2"/>
      <c r="AKP132" s="2"/>
      <c r="AKQ132" s="2"/>
      <c r="AKR132" s="2"/>
      <c r="AKS132" s="2"/>
      <c r="AKT132" s="2"/>
      <c r="AKU132" s="2"/>
      <c r="AKV132" s="2"/>
      <c r="AKW132" s="2"/>
      <c r="AKX132" s="2"/>
      <c r="AKY132" s="2"/>
      <c r="AKZ132" s="2"/>
      <c r="ALA132" s="2"/>
      <c r="ALB132" s="2"/>
      <c r="ALC132" s="2"/>
      <c r="ALD132" s="2"/>
      <c r="ALE132" s="2"/>
      <c r="ALF132" s="2"/>
      <c r="ALG132" s="2"/>
      <c r="ALH132" s="2"/>
      <c r="ALI132" s="2"/>
      <c r="ALJ132" s="2"/>
      <c r="ALK132" s="2"/>
      <c r="ALL132" s="2"/>
      <c r="ALM132" s="2"/>
      <c r="ALN132" s="2"/>
      <c r="ALO132" s="2"/>
      <c r="ALP132" s="2"/>
      <c r="ALQ132" s="2"/>
      <c r="ALR132" s="2"/>
      <c r="ALS132" s="2"/>
      <c r="ALT132" s="2"/>
      <c r="ALU132" s="2"/>
      <c r="ALV132" s="2"/>
      <c r="ALW132" s="2"/>
      <c r="ALX132" s="2"/>
      <c r="ALY132" s="2"/>
      <c r="ALZ132" s="2"/>
      <c r="AMA132" s="2"/>
      <c r="AMB132" s="2"/>
      <c r="AMC132" s="2"/>
      <c r="AMD132" s="2"/>
      <c r="AME132" s="2"/>
      <c r="AMF132" s="2"/>
      <c r="AMG132" s="2"/>
      <c r="AMH132" s="2"/>
      <c r="AMI132" s="2"/>
      <c r="AMJ132" s="2"/>
      <c r="AMK132" s="2"/>
      <c r="AML132" s="2"/>
      <c r="AMM132" s="2"/>
      <c r="AMN132" s="2"/>
      <c r="AMO132" s="2"/>
      <c r="AMP132" s="2"/>
      <c r="AMQ132" s="2"/>
      <c r="AMR132" s="2"/>
      <c r="AMS132" s="2"/>
      <c r="AMT132" s="2"/>
      <c r="AMU132" s="2"/>
      <c r="AMV132" s="2"/>
      <c r="AMW132" s="2"/>
      <c r="AMX132" s="2"/>
      <c r="AMY132" s="2"/>
      <c r="AMZ132" s="2"/>
      <c r="ANA132" s="2"/>
      <c r="ANB132" s="2"/>
      <c r="ANC132" s="2"/>
    </row>
    <row r="133" spans="2:1043" s="1" customFormat="1" x14ac:dyDescent="0.25">
      <c r="B133" s="2"/>
      <c r="C133" s="2"/>
      <c r="D133" s="2"/>
      <c r="E133" s="2"/>
      <c r="F133" s="2"/>
      <c r="G133" s="2"/>
      <c r="H133" s="2"/>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c r="IX133" s="2"/>
      <c r="IY133" s="2"/>
      <c r="IZ133" s="2"/>
      <c r="JA133" s="2"/>
      <c r="JB133" s="2"/>
      <c r="JC133" s="2"/>
      <c r="JD133" s="2"/>
      <c r="JE133" s="2"/>
      <c r="JF133" s="2"/>
      <c r="JG133" s="2"/>
      <c r="JH133" s="2"/>
      <c r="JI133" s="2"/>
      <c r="JJ133" s="2"/>
      <c r="JK133" s="2"/>
      <c r="JL133" s="2"/>
      <c r="JM133" s="2"/>
      <c r="JN133" s="2"/>
      <c r="JO133" s="2"/>
      <c r="JP133" s="2"/>
      <c r="JQ133" s="2"/>
      <c r="JR133" s="2"/>
      <c r="JS133" s="2"/>
      <c r="JT133" s="2"/>
      <c r="JU133" s="2"/>
      <c r="JV133" s="2"/>
      <c r="JW133" s="2"/>
      <c r="JX133" s="2"/>
      <c r="JY133" s="2"/>
      <c r="JZ133" s="2"/>
      <c r="KA133" s="2"/>
      <c r="KB133" s="2"/>
      <c r="KC133" s="2"/>
      <c r="KD133" s="2"/>
      <c r="KE133" s="2"/>
      <c r="KF133" s="2"/>
      <c r="KG133" s="2"/>
      <c r="KH133" s="2"/>
      <c r="KI133" s="2"/>
      <c r="KJ133" s="2"/>
      <c r="KK133" s="2"/>
      <c r="KL133" s="2"/>
      <c r="KM133" s="2"/>
      <c r="KN133" s="2"/>
      <c r="KO133" s="2"/>
      <c r="KP133" s="2"/>
      <c r="KQ133" s="2"/>
      <c r="KR133" s="2"/>
      <c r="KS133" s="2"/>
      <c r="KT133" s="2"/>
      <c r="KU133" s="2"/>
      <c r="KV133" s="2"/>
      <c r="KW133" s="2"/>
      <c r="KX133" s="2"/>
      <c r="KY133" s="2"/>
      <c r="KZ133" s="2"/>
      <c r="LA133" s="2"/>
      <c r="LB133" s="2"/>
      <c r="LC133" s="2"/>
      <c r="LD133" s="2"/>
      <c r="LE133" s="2"/>
      <c r="LF133" s="2"/>
      <c r="LG133" s="2"/>
      <c r="LH133" s="2"/>
      <c r="LI133" s="2"/>
      <c r="LJ133" s="2"/>
      <c r="LK133" s="2"/>
      <c r="LL133" s="2"/>
      <c r="LM133" s="2"/>
      <c r="LN133" s="2"/>
      <c r="LO133" s="2"/>
      <c r="LP133" s="2"/>
      <c r="LQ133" s="2"/>
      <c r="LR133" s="2"/>
      <c r="LS133" s="2"/>
      <c r="LT133" s="2"/>
      <c r="LU133" s="2"/>
      <c r="LV133" s="2"/>
      <c r="LW133" s="2"/>
      <c r="LX133" s="2"/>
      <c r="LY133" s="2"/>
      <c r="LZ133" s="2"/>
      <c r="MA133" s="2"/>
      <c r="MB133" s="2"/>
      <c r="MC133" s="2"/>
      <c r="MD133" s="2"/>
      <c r="ME133" s="2"/>
      <c r="MF133" s="2"/>
      <c r="MG133" s="2"/>
      <c r="MH133" s="2"/>
      <c r="MI133" s="2"/>
      <c r="MJ133" s="2"/>
      <c r="MK133" s="2"/>
      <c r="ML133" s="2"/>
      <c r="MM133" s="2"/>
      <c r="MN133" s="2"/>
      <c r="MO133" s="2"/>
      <c r="MP133" s="2"/>
      <c r="MQ133" s="2"/>
      <c r="MR133" s="2"/>
      <c r="MS133" s="2"/>
      <c r="MT133" s="2"/>
      <c r="MU133" s="2"/>
      <c r="MV133" s="2"/>
      <c r="MW133" s="2"/>
      <c r="MX133" s="2"/>
      <c r="MY133" s="2"/>
      <c r="MZ133" s="2"/>
      <c r="NA133" s="2"/>
      <c r="NB133" s="2"/>
      <c r="NC133" s="2"/>
      <c r="ND133" s="2"/>
      <c r="NE133" s="2"/>
      <c r="NF133" s="2"/>
      <c r="NG133" s="2"/>
      <c r="NH133" s="2"/>
      <c r="NI133" s="2"/>
      <c r="NJ133" s="2"/>
      <c r="NK133" s="2"/>
      <c r="NL133" s="2"/>
      <c r="NM133" s="2"/>
      <c r="NN133" s="2"/>
      <c r="NO133" s="2"/>
      <c r="NP133" s="2"/>
      <c r="NQ133" s="2"/>
      <c r="NR133" s="2"/>
      <c r="NS133" s="2"/>
      <c r="NT133" s="2"/>
      <c r="NU133" s="2"/>
      <c r="NV133" s="2"/>
      <c r="NW133" s="2"/>
      <c r="NX133" s="2"/>
      <c r="NY133" s="2"/>
      <c r="NZ133" s="2"/>
      <c r="OA133" s="2"/>
      <c r="OB133" s="2"/>
      <c r="OC133" s="2"/>
      <c r="OD133" s="2"/>
      <c r="OE133" s="2"/>
      <c r="OF133" s="2"/>
      <c r="OG133" s="2"/>
      <c r="OH133" s="2"/>
      <c r="OI133" s="2"/>
      <c r="OJ133" s="2"/>
      <c r="OK133" s="2"/>
      <c r="OL133" s="2"/>
      <c r="OM133" s="2"/>
      <c r="ON133" s="2"/>
      <c r="OO133" s="2"/>
      <c r="OP133" s="2"/>
      <c r="OQ133" s="2"/>
      <c r="OR133" s="2"/>
      <c r="OS133" s="2"/>
      <c r="OT133" s="2"/>
      <c r="OU133" s="2"/>
      <c r="OV133" s="2"/>
      <c r="OW133" s="2"/>
      <c r="OX133" s="2"/>
      <c r="OY133" s="2"/>
      <c r="OZ133" s="2"/>
      <c r="PA133" s="2"/>
      <c r="PB133" s="2"/>
      <c r="PC133" s="2"/>
      <c r="PD133" s="2"/>
      <c r="PE133" s="2"/>
      <c r="PF133" s="2"/>
      <c r="PG133" s="2"/>
      <c r="PH133" s="2"/>
      <c r="PI133" s="2"/>
      <c r="PJ133" s="2"/>
      <c r="PK133" s="2"/>
      <c r="PL133" s="2"/>
      <c r="PM133" s="2"/>
      <c r="PN133" s="2"/>
      <c r="PO133" s="2"/>
      <c r="PP133" s="2"/>
      <c r="PQ133" s="2"/>
      <c r="PR133" s="2"/>
      <c r="PS133" s="2"/>
      <c r="PT133" s="2"/>
      <c r="PU133" s="2"/>
      <c r="PV133" s="2"/>
      <c r="PW133" s="2"/>
      <c r="PX133" s="2"/>
      <c r="PY133" s="2"/>
      <c r="PZ133" s="2"/>
      <c r="QA133" s="2"/>
      <c r="QB133" s="2"/>
      <c r="QC133" s="2"/>
      <c r="QD133" s="2"/>
      <c r="QE133" s="2"/>
      <c r="QF133" s="2"/>
      <c r="QG133" s="2"/>
      <c r="QH133" s="2"/>
      <c r="QI133" s="2"/>
      <c r="QJ133" s="2"/>
      <c r="QK133" s="2"/>
      <c r="QL133" s="2"/>
      <c r="QM133" s="2"/>
      <c r="QN133" s="2"/>
      <c r="QO133" s="2"/>
      <c r="QP133" s="2"/>
      <c r="QQ133" s="2"/>
      <c r="QR133" s="2"/>
      <c r="QS133" s="2"/>
      <c r="QT133" s="2"/>
      <c r="QU133" s="2"/>
      <c r="QV133" s="2"/>
      <c r="QW133" s="2"/>
      <c r="QX133" s="2"/>
      <c r="QY133" s="2"/>
      <c r="QZ133" s="2"/>
      <c r="RA133" s="2"/>
      <c r="RB133" s="2"/>
      <c r="RC133" s="2"/>
      <c r="RD133" s="2"/>
      <c r="RE133" s="2"/>
      <c r="RF133" s="2"/>
      <c r="RG133" s="2"/>
      <c r="RH133" s="2"/>
      <c r="RI133" s="2"/>
      <c r="RJ133" s="2"/>
      <c r="RK133" s="2"/>
      <c r="RL133" s="2"/>
      <c r="RM133" s="2"/>
      <c r="RN133" s="2"/>
      <c r="RO133" s="2"/>
      <c r="RP133" s="2"/>
      <c r="RQ133" s="2"/>
      <c r="RR133" s="2"/>
      <c r="RS133" s="2"/>
      <c r="RT133" s="2"/>
      <c r="RU133" s="2"/>
      <c r="RV133" s="2"/>
      <c r="RW133" s="2"/>
      <c r="RX133" s="2"/>
      <c r="RY133" s="2"/>
      <c r="RZ133" s="2"/>
      <c r="SA133" s="2"/>
      <c r="SB133" s="2"/>
      <c r="SC133" s="2"/>
      <c r="SD133" s="2"/>
      <c r="SE133" s="2"/>
      <c r="SF133" s="2"/>
      <c r="SG133" s="2"/>
      <c r="SH133" s="2"/>
      <c r="SI133" s="2"/>
      <c r="SJ133" s="2"/>
      <c r="SK133" s="2"/>
      <c r="SL133" s="2"/>
      <c r="SM133" s="2"/>
      <c r="SN133" s="2"/>
      <c r="SO133" s="2"/>
      <c r="SP133" s="2"/>
      <c r="SQ133" s="2"/>
      <c r="SR133" s="2"/>
      <c r="SS133" s="2"/>
      <c r="ST133" s="2"/>
      <c r="SU133" s="2"/>
      <c r="SV133" s="2"/>
      <c r="SW133" s="2"/>
      <c r="SX133" s="2"/>
      <c r="SY133" s="2"/>
      <c r="SZ133" s="2"/>
      <c r="TA133" s="2"/>
      <c r="TB133" s="2"/>
      <c r="TC133" s="2"/>
      <c r="TD133" s="2"/>
      <c r="TE133" s="2"/>
      <c r="TF133" s="2"/>
      <c r="TG133" s="2"/>
      <c r="TH133" s="2"/>
      <c r="TI133" s="2"/>
      <c r="TJ133" s="2"/>
      <c r="TK133" s="2"/>
      <c r="TL133" s="2"/>
      <c r="TM133" s="2"/>
      <c r="TN133" s="2"/>
      <c r="TO133" s="2"/>
      <c r="TP133" s="2"/>
      <c r="TQ133" s="2"/>
      <c r="TR133" s="2"/>
      <c r="TS133" s="2"/>
      <c r="TT133" s="2"/>
      <c r="TU133" s="2"/>
      <c r="TV133" s="2"/>
      <c r="TW133" s="2"/>
      <c r="TX133" s="2"/>
      <c r="TY133" s="2"/>
      <c r="TZ133" s="2"/>
      <c r="UA133" s="2"/>
      <c r="UB133" s="2"/>
      <c r="UC133" s="2"/>
      <c r="UD133" s="2"/>
      <c r="UE133" s="2"/>
      <c r="UF133" s="2"/>
      <c r="UG133" s="2"/>
      <c r="UH133" s="2"/>
      <c r="UI133" s="2"/>
      <c r="UJ133" s="2"/>
      <c r="UK133" s="2"/>
      <c r="UL133" s="2"/>
      <c r="UM133" s="2"/>
      <c r="UN133" s="2"/>
      <c r="UO133" s="2"/>
      <c r="UP133" s="2"/>
      <c r="UQ133" s="2"/>
      <c r="UR133" s="2"/>
      <c r="US133" s="2"/>
      <c r="UT133" s="2"/>
      <c r="UU133" s="2"/>
      <c r="UV133" s="2"/>
      <c r="UW133" s="2"/>
      <c r="UX133" s="2"/>
      <c r="UY133" s="2"/>
      <c r="UZ133" s="2"/>
      <c r="VA133" s="2"/>
      <c r="VB133" s="2"/>
      <c r="VC133" s="2"/>
      <c r="VD133" s="2"/>
      <c r="VE133" s="2"/>
      <c r="VF133" s="2"/>
      <c r="VG133" s="2"/>
      <c r="VH133" s="2"/>
      <c r="VI133" s="2"/>
      <c r="VJ133" s="2"/>
      <c r="VK133" s="2"/>
      <c r="VL133" s="2"/>
      <c r="VM133" s="2"/>
      <c r="VN133" s="2"/>
      <c r="VO133" s="2"/>
      <c r="VP133" s="2"/>
      <c r="VQ133" s="2"/>
      <c r="VR133" s="2"/>
      <c r="VS133" s="2"/>
      <c r="VT133" s="2"/>
      <c r="VU133" s="2"/>
      <c r="VV133" s="2"/>
      <c r="VW133" s="2"/>
      <c r="VX133" s="2"/>
      <c r="VY133" s="2"/>
      <c r="VZ133" s="2"/>
      <c r="WA133" s="2"/>
      <c r="WB133" s="2"/>
      <c r="WC133" s="2"/>
      <c r="WD133" s="2"/>
      <c r="WE133" s="2"/>
      <c r="WF133" s="2"/>
      <c r="WG133" s="2"/>
      <c r="WH133" s="2"/>
      <c r="WI133" s="2"/>
      <c r="WJ133" s="2"/>
      <c r="WK133" s="2"/>
      <c r="WL133" s="2"/>
      <c r="WM133" s="2"/>
      <c r="WN133" s="2"/>
      <c r="WO133" s="2"/>
      <c r="WP133" s="2"/>
      <c r="WQ133" s="2"/>
      <c r="WR133" s="2"/>
      <c r="WS133" s="2"/>
      <c r="WT133" s="2"/>
      <c r="WU133" s="2"/>
      <c r="WV133" s="2"/>
      <c r="WW133" s="2"/>
      <c r="WX133" s="2"/>
      <c r="WY133" s="2"/>
      <c r="WZ133" s="2"/>
      <c r="XA133" s="2"/>
      <c r="XB133" s="2"/>
      <c r="XC133" s="2"/>
      <c r="XD133" s="2"/>
      <c r="XE133" s="2"/>
      <c r="XF133" s="2"/>
      <c r="XG133" s="2"/>
      <c r="XH133" s="2"/>
      <c r="XI133" s="2"/>
      <c r="XJ133" s="2"/>
      <c r="XK133" s="2"/>
      <c r="XL133" s="2"/>
      <c r="XM133" s="2"/>
      <c r="XN133" s="2"/>
      <c r="XO133" s="2"/>
      <c r="XP133" s="2"/>
      <c r="XQ133" s="2"/>
      <c r="XR133" s="2"/>
      <c r="XS133" s="2"/>
      <c r="XT133" s="2"/>
      <c r="XU133" s="2"/>
      <c r="XV133" s="2"/>
      <c r="XW133" s="2"/>
      <c r="XX133" s="2"/>
      <c r="XY133" s="2"/>
      <c r="XZ133" s="2"/>
      <c r="YA133" s="2"/>
      <c r="YB133" s="2"/>
      <c r="YC133" s="2"/>
      <c r="YD133" s="2"/>
      <c r="YE133" s="2"/>
      <c r="YF133" s="2"/>
      <c r="YG133" s="2"/>
      <c r="YH133" s="2"/>
      <c r="YI133" s="2"/>
      <c r="YJ133" s="2"/>
      <c r="YK133" s="2"/>
      <c r="YL133" s="2"/>
      <c r="YM133" s="2"/>
      <c r="YN133" s="2"/>
      <c r="YO133" s="2"/>
      <c r="YP133" s="2"/>
      <c r="YQ133" s="2"/>
      <c r="YR133" s="2"/>
      <c r="YS133" s="2"/>
      <c r="YT133" s="2"/>
      <c r="YU133" s="2"/>
      <c r="YV133" s="2"/>
      <c r="YW133" s="2"/>
      <c r="YX133" s="2"/>
      <c r="YY133" s="2"/>
      <c r="YZ133" s="2"/>
      <c r="ZA133" s="2"/>
      <c r="ZB133" s="2"/>
      <c r="ZC133" s="2"/>
      <c r="ZD133" s="2"/>
      <c r="ZE133" s="2"/>
      <c r="ZF133" s="2"/>
      <c r="ZG133" s="2"/>
      <c r="ZH133" s="2"/>
      <c r="ZI133" s="2"/>
      <c r="ZJ133" s="2"/>
      <c r="ZK133" s="2"/>
      <c r="ZL133" s="2"/>
      <c r="ZM133" s="2"/>
      <c r="ZN133" s="2"/>
      <c r="ZO133" s="2"/>
      <c r="ZP133" s="2"/>
      <c r="ZQ133" s="2"/>
      <c r="ZR133" s="2"/>
      <c r="ZS133" s="2"/>
      <c r="ZT133" s="2"/>
      <c r="ZU133" s="2"/>
      <c r="ZV133" s="2"/>
      <c r="ZW133" s="2"/>
      <c r="ZX133" s="2"/>
      <c r="ZY133" s="2"/>
      <c r="ZZ133" s="2"/>
      <c r="AAA133" s="2"/>
      <c r="AAB133" s="2"/>
      <c r="AAC133" s="2"/>
      <c r="AAD133" s="2"/>
      <c r="AAE133" s="2"/>
      <c r="AAF133" s="2"/>
      <c r="AAG133" s="2"/>
      <c r="AAH133" s="2"/>
      <c r="AAI133" s="2"/>
      <c r="AAJ133" s="2"/>
      <c r="AAK133" s="2"/>
      <c r="AAL133" s="2"/>
      <c r="AAM133" s="2"/>
      <c r="AAN133" s="2"/>
      <c r="AAO133" s="2"/>
      <c r="AAP133" s="2"/>
      <c r="AAQ133" s="2"/>
      <c r="AAR133" s="2"/>
      <c r="AAS133" s="2"/>
      <c r="AAT133" s="2"/>
      <c r="AAU133" s="2"/>
      <c r="AAV133" s="2"/>
      <c r="AAW133" s="2"/>
      <c r="AAX133" s="2"/>
      <c r="AAY133" s="2"/>
      <c r="AAZ133" s="2"/>
      <c r="ABA133" s="2"/>
      <c r="ABB133" s="2"/>
      <c r="ABC133" s="2"/>
      <c r="ABD133" s="2"/>
      <c r="ABE133" s="2"/>
      <c r="ABF133" s="2"/>
      <c r="ABG133" s="2"/>
      <c r="ABH133" s="2"/>
      <c r="ABI133" s="2"/>
      <c r="ABJ133" s="2"/>
      <c r="ABK133" s="2"/>
      <c r="ABL133" s="2"/>
      <c r="ABM133" s="2"/>
      <c r="ABN133" s="2"/>
      <c r="ABO133" s="2"/>
      <c r="ABP133" s="2"/>
      <c r="ABQ133" s="2"/>
      <c r="ABR133" s="2"/>
      <c r="ABS133" s="2"/>
      <c r="ABT133" s="2"/>
      <c r="ABU133" s="2"/>
      <c r="ABV133" s="2"/>
      <c r="ABW133" s="2"/>
      <c r="ABX133" s="2"/>
      <c r="ABY133" s="2"/>
      <c r="ABZ133" s="2"/>
      <c r="ACA133" s="2"/>
      <c r="ACB133" s="2"/>
      <c r="ACC133" s="2"/>
      <c r="ACD133" s="2"/>
      <c r="ACE133" s="2"/>
      <c r="ACF133" s="2"/>
      <c r="ACG133" s="2"/>
      <c r="ACH133" s="2"/>
      <c r="ACI133" s="2"/>
      <c r="ACJ133" s="2"/>
      <c r="ACK133" s="2"/>
      <c r="ACL133" s="2"/>
      <c r="ACM133" s="2"/>
      <c r="ACN133" s="2"/>
      <c r="ACO133" s="2"/>
      <c r="ACP133" s="2"/>
      <c r="ACQ133" s="2"/>
      <c r="ACR133" s="2"/>
      <c r="ACS133" s="2"/>
      <c r="ACT133" s="2"/>
      <c r="ACU133" s="2"/>
      <c r="ACV133" s="2"/>
      <c r="ACW133" s="2"/>
      <c r="ACX133" s="2"/>
      <c r="ACY133" s="2"/>
      <c r="ACZ133" s="2"/>
      <c r="ADA133" s="2"/>
      <c r="ADB133" s="2"/>
      <c r="ADC133" s="2"/>
      <c r="ADD133" s="2"/>
      <c r="ADE133" s="2"/>
      <c r="ADF133" s="2"/>
      <c r="ADG133" s="2"/>
      <c r="ADH133" s="2"/>
      <c r="ADI133" s="2"/>
      <c r="ADJ133" s="2"/>
      <c r="ADK133" s="2"/>
      <c r="ADL133" s="2"/>
      <c r="ADM133" s="2"/>
      <c r="ADN133" s="2"/>
      <c r="ADO133" s="2"/>
      <c r="ADP133" s="2"/>
      <c r="ADQ133" s="2"/>
      <c r="ADR133" s="2"/>
      <c r="ADS133" s="2"/>
      <c r="ADT133" s="2"/>
      <c r="ADU133" s="2"/>
      <c r="ADV133" s="2"/>
      <c r="ADW133" s="2"/>
      <c r="ADX133" s="2"/>
      <c r="ADY133" s="2"/>
      <c r="ADZ133" s="2"/>
      <c r="AEA133" s="2"/>
      <c r="AEB133" s="2"/>
      <c r="AEC133" s="2"/>
      <c r="AED133" s="2"/>
      <c r="AEE133" s="2"/>
      <c r="AEF133" s="2"/>
      <c r="AEG133" s="2"/>
      <c r="AEH133" s="2"/>
      <c r="AEI133" s="2"/>
      <c r="AEJ133" s="2"/>
      <c r="AEK133" s="2"/>
      <c r="AEL133" s="2"/>
      <c r="AEM133" s="2"/>
      <c r="AEN133" s="2"/>
      <c r="AEO133" s="2"/>
      <c r="AEP133" s="2"/>
      <c r="AEQ133" s="2"/>
      <c r="AER133" s="2"/>
      <c r="AES133" s="2"/>
      <c r="AET133" s="2"/>
      <c r="AEU133" s="2"/>
      <c r="AEV133" s="2"/>
      <c r="AEW133" s="2"/>
      <c r="AEX133" s="2"/>
      <c r="AEY133" s="2"/>
      <c r="AEZ133" s="2"/>
      <c r="AFA133" s="2"/>
      <c r="AFB133" s="2"/>
      <c r="AFC133" s="2"/>
      <c r="AFD133" s="2"/>
      <c r="AFE133" s="2"/>
      <c r="AFF133" s="2"/>
      <c r="AFG133" s="2"/>
      <c r="AFH133" s="2"/>
      <c r="AFI133" s="2"/>
      <c r="AFJ133" s="2"/>
      <c r="AFK133" s="2"/>
      <c r="AFL133" s="2"/>
      <c r="AFM133" s="2"/>
      <c r="AFN133" s="2"/>
      <c r="AFO133" s="2"/>
      <c r="AFP133" s="2"/>
      <c r="AFQ133" s="2"/>
      <c r="AFR133" s="2"/>
      <c r="AFS133" s="2"/>
      <c r="AFT133" s="2"/>
      <c r="AFU133" s="2"/>
      <c r="AFV133" s="2"/>
      <c r="AFW133" s="2"/>
      <c r="AFX133" s="2"/>
      <c r="AFY133" s="2"/>
      <c r="AFZ133" s="2"/>
      <c r="AGA133" s="2"/>
      <c r="AGB133" s="2"/>
      <c r="AGC133" s="2"/>
      <c r="AGD133" s="2"/>
      <c r="AGE133" s="2"/>
      <c r="AGF133" s="2"/>
      <c r="AGG133" s="2"/>
      <c r="AGH133" s="2"/>
      <c r="AGI133" s="2"/>
      <c r="AGJ133" s="2"/>
      <c r="AGK133" s="2"/>
      <c r="AGL133" s="2"/>
      <c r="AGM133" s="2"/>
      <c r="AGN133" s="2"/>
      <c r="AGO133" s="2"/>
      <c r="AGP133" s="2"/>
      <c r="AGQ133" s="2"/>
      <c r="AGR133" s="2"/>
      <c r="AGS133" s="2"/>
      <c r="AGT133" s="2"/>
      <c r="AGU133" s="2"/>
      <c r="AGV133" s="2"/>
      <c r="AGW133" s="2"/>
      <c r="AGX133" s="2"/>
      <c r="AGY133" s="2"/>
      <c r="AGZ133" s="2"/>
      <c r="AHA133" s="2"/>
      <c r="AHB133" s="2"/>
      <c r="AHC133" s="2"/>
      <c r="AHD133" s="2"/>
      <c r="AHE133" s="2"/>
      <c r="AHF133" s="2"/>
      <c r="AHG133" s="2"/>
      <c r="AHH133" s="2"/>
      <c r="AHI133" s="2"/>
      <c r="AHJ133" s="2"/>
      <c r="AHK133" s="2"/>
      <c r="AHL133" s="2"/>
      <c r="AHM133" s="2"/>
      <c r="AHN133" s="2"/>
      <c r="AHO133" s="2"/>
      <c r="AHP133" s="2"/>
      <c r="AHQ133" s="2"/>
      <c r="AHR133" s="2"/>
      <c r="AHS133" s="2"/>
      <c r="AHT133" s="2"/>
      <c r="AHU133" s="2"/>
      <c r="AHV133" s="2"/>
      <c r="AHW133" s="2"/>
      <c r="AHX133" s="2"/>
      <c r="AHY133" s="2"/>
      <c r="AHZ133" s="2"/>
      <c r="AIA133" s="2"/>
      <c r="AIB133" s="2"/>
      <c r="AIC133" s="2"/>
      <c r="AID133" s="2"/>
      <c r="AIE133" s="2"/>
      <c r="AIF133" s="2"/>
      <c r="AIG133" s="2"/>
      <c r="AIH133" s="2"/>
      <c r="AII133" s="2"/>
      <c r="AIJ133" s="2"/>
      <c r="AIK133" s="2"/>
      <c r="AIL133" s="2"/>
      <c r="AIM133" s="2"/>
      <c r="AIN133" s="2"/>
      <c r="AIO133" s="2"/>
      <c r="AIP133" s="2"/>
      <c r="AIQ133" s="2"/>
      <c r="AIR133" s="2"/>
      <c r="AIS133" s="2"/>
      <c r="AIT133" s="2"/>
      <c r="AIU133" s="2"/>
      <c r="AIV133" s="2"/>
      <c r="AIW133" s="2"/>
      <c r="AIX133" s="2"/>
      <c r="AIY133" s="2"/>
      <c r="AIZ133" s="2"/>
      <c r="AJA133" s="2"/>
      <c r="AJB133" s="2"/>
      <c r="AJC133" s="2"/>
      <c r="AJD133" s="2"/>
      <c r="AJE133" s="2"/>
      <c r="AJF133" s="2"/>
      <c r="AJG133" s="2"/>
      <c r="AJH133" s="2"/>
      <c r="AJI133" s="2"/>
      <c r="AJJ133" s="2"/>
      <c r="AJK133" s="2"/>
      <c r="AJL133" s="2"/>
      <c r="AJM133" s="2"/>
      <c r="AJN133" s="2"/>
      <c r="AJO133" s="2"/>
      <c r="AJP133" s="2"/>
      <c r="AJQ133" s="2"/>
      <c r="AJR133" s="2"/>
      <c r="AJS133" s="2"/>
      <c r="AJT133" s="2"/>
      <c r="AJU133" s="2"/>
      <c r="AJV133" s="2"/>
      <c r="AJW133" s="2"/>
      <c r="AJX133" s="2"/>
      <c r="AJY133" s="2"/>
      <c r="AJZ133" s="2"/>
      <c r="AKA133" s="2"/>
      <c r="AKB133" s="2"/>
      <c r="AKC133" s="2"/>
      <c r="AKD133" s="2"/>
      <c r="AKE133" s="2"/>
      <c r="AKF133" s="2"/>
      <c r="AKG133" s="2"/>
      <c r="AKH133" s="2"/>
      <c r="AKI133" s="2"/>
      <c r="AKJ133" s="2"/>
      <c r="AKK133" s="2"/>
      <c r="AKL133" s="2"/>
      <c r="AKM133" s="2"/>
      <c r="AKN133" s="2"/>
      <c r="AKO133" s="2"/>
      <c r="AKP133" s="2"/>
      <c r="AKQ133" s="2"/>
      <c r="AKR133" s="2"/>
      <c r="AKS133" s="2"/>
      <c r="AKT133" s="2"/>
      <c r="AKU133" s="2"/>
      <c r="AKV133" s="2"/>
      <c r="AKW133" s="2"/>
      <c r="AKX133" s="2"/>
      <c r="AKY133" s="2"/>
      <c r="AKZ133" s="2"/>
      <c r="ALA133" s="2"/>
      <c r="ALB133" s="2"/>
      <c r="ALC133" s="2"/>
      <c r="ALD133" s="2"/>
      <c r="ALE133" s="2"/>
      <c r="ALF133" s="2"/>
      <c r="ALG133" s="2"/>
      <c r="ALH133" s="2"/>
      <c r="ALI133" s="2"/>
      <c r="ALJ133" s="2"/>
      <c r="ALK133" s="2"/>
      <c r="ALL133" s="2"/>
      <c r="ALM133" s="2"/>
      <c r="ALN133" s="2"/>
      <c r="ALO133" s="2"/>
      <c r="ALP133" s="2"/>
      <c r="ALQ133" s="2"/>
      <c r="ALR133" s="2"/>
      <c r="ALS133" s="2"/>
      <c r="ALT133" s="2"/>
      <c r="ALU133" s="2"/>
      <c r="ALV133" s="2"/>
      <c r="ALW133" s="2"/>
      <c r="ALX133" s="2"/>
      <c r="ALY133" s="2"/>
      <c r="ALZ133" s="2"/>
      <c r="AMA133" s="2"/>
      <c r="AMB133" s="2"/>
      <c r="AMC133" s="2"/>
      <c r="AMD133" s="2"/>
      <c r="AME133" s="2"/>
      <c r="AMF133" s="2"/>
      <c r="AMG133" s="2"/>
      <c r="AMH133" s="2"/>
      <c r="AMI133" s="2"/>
      <c r="AMJ133" s="2"/>
      <c r="AMK133" s="2"/>
      <c r="AML133" s="2"/>
      <c r="AMM133" s="2"/>
      <c r="AMN133" s="2"/>
      <c r="AMO133" s="2"/>
      <c r="AMP133" s="2"/>
      <c r="AMQ133" s="2"/>
      <c r="AMR133" s="2"/>
      <c r="AMS133" s="2"/>
      <c r="AMT133" s="2"/>
      <c r="AMU133" s="2"/>
      <c r="AMV133" s="2"/>
      <c r="AMW133" s="2"/>
      <c r="AMX133" s="2"/>
      <c r="AMY133" s="2"/>
      <c r="AMZ133" s="2"/>
      <c r="ANA133" s="2"/>
      <c r="ANB133" s="2"/>
      <c r="ANC133" s="2"/>
    </row>
    <row r="134" spans="2:1043" s="1" customFormat="1" x14ac:dyDescent="0.25">
      <c r="B134" s="2"/>
      <c r="C134" s="2"/>
      <c r="D134" s="2"/>
      <c r="E134" s="2"/>
      <c r="F134" s="2"/>
      <c r="G134" s="2"/>
      <c r="H134" s="2"/>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c r="IX134" s="2"/>
      <c r="IY134" s="2"/>
      <c r="IZ134" s="2"/>
      <c r="JA134" s="2"/>
      <c r="JB134" s="2"/>
      <c r="JC134" s="2"/>
      <c r="JD134" s="2"/>
      <c r="JE134" s="2"/>
      <c r="JF134" s="2"/>
      <c r="JG134" s="2"/>
      <c r="JH134" s="2"/>
      <c r="JI134" s="2"/>
      <c r="JJ134" s="2"/>
      <c r="JK134" s="2"/>
      <c r="JL134" s="2"/>
      <c r="JM134" s="2"/>
      <c r="JN134" s="2"/>
      <c r="JO134" s="2"/>
      <c r="JP134" s="2"/>
      <c r="JQ134" s="2"/>
      <c r="JR134" s="2"/>
      <c r="JS134" s="2"/>
      <c r="JT134" s="2"/>
      <c r="JU134" s="2"/>
      <c r="JV134" s="2"/>
      <c r="JW134" s="2"/>
      <c r="JX134" s="2"/>
      <c r="JY134" s="2"/>
      <c r="JZ134" s="2"/>
      <c r="KA134" s="2"/>
      <c r="KB134" s="2"/>
      <c r="KC134" s="2"/>
      <c r="KD134" s="2"/>
      <c r="KE134" s="2"/>
      <c r="KF134" s="2"/>
      <c r="KG134" s="2"/>
      <c r="KH134" s="2"/>
      <c r="KI134" s="2"/>
      <c r="KJ134" s="2"/>
      <c r="KK134" s="2"/>
      <c r="KL134" s="2"/>
      <c r="KM134" s="2"/>
      <c r="KN134" s="2"/>
      <c r="KO134" s="2"/>
      <c r="KP134" s="2"/>
      <c r="KQ134" s="2"/>
      <c r="KR134" s="2"/>
      <c r="KS134" s="2"/>
      <c r="KT134" s="2"/>
      <c r="KU134" s="2"/>
      <c r="KV134" s="2"/>
      <c r="KW134" s="2"/>
      <c r="KX134" s="2"/>
      <c r="KY134" s="2"/>
      <c r="KZ134" s="2"/>
      <c r="LA134" s="2"/>
      <c r="LB134" s="2"/>
      <c r="LC134" s="2"/>
      <c r="LD134" s="2"/>
      <c r="LE134" s="2"/>
      <c r="LF134" s="2"/>
      <c r="LG134" s="2"/>
      <c r="LH134" s="2"/>
      <c r="LI134" s="2"/>
      <c r="LJ134" s="2"/>
      <c r="LK134" s="2"/>
      <c r="LL134" s="2"/>
      <c r="LM134" s="2"/>
      <c r="LN134" s="2"/>
      <c r="LO134" s="2"/>
      <c r="LP134" s="2"/>
      <c r="LQ134" s="2"/>
      <c r="LR134" s="2"/>
      <c r="LS134" s="2"/>
      <c r="LT134" s="2"/>
      <c r="LU134" s="2"/>
      <c r="LV134" s="2"/>
      <c r="LW134" s="2"/>
      <c r="LX134" s="2"/>
      <c r="LY134" s="2"/>
      <c r="LZ134" s="2"/>
      <c r="MA134" s="2"/>
      <c r="MB134" s="2"/>
      <c r="MC134" s="2"/>
      <c r="MD134" s="2"/>
      <c r="ME134" s="2"/>
      <c r="MF134" s="2"/>
      <c r="MG134" s="2"/>
      <c r="MH134" s="2"/>
      <c r="MI134" s="2"/>
      <c r="MJ134" s="2"/>
      <c r="MK134" s="2"/>
      <c r="ML134" s="2"/>
      <c r="MM134" s="2"/>
      <c r="MN134" s="2"/>
      <c r="MO134" s="2"/>
      <c r="MP134" s="2"/>
      <c r="MQ134" s="2"/>
      <c r="MR134" s="2"/>
      <c r="MS134" s="2"/>
      <c r="MT134" s="2"/>
      <c r="MU134" s="2"/>
      <c r="MV134" s="2"/>
      <c r="MW134" s="2"/>
      <c r="MX134" s="2"/>
      <c r="MY134" s="2"/>
      <c r="MZ134" s="2"/>
      <c r="NA134" s="2"/>
      <c r="NB134" s="2"/>
      <c r="NC134" s="2"/>
      <c r="ND134" s="2"/>
      <c r="NE134" s="2"/>
      <c r="NF134" s="2"/>
      <c r="NG134" s="2"/>
      <c r="NH134" s="2"/>
      <c r="NI134" s="2"/>
      <c r="NJ134" s="2"/>
      <c r="NK134" s="2"/>
      <c r="NL134" s="2"/>
      <c r="NM134" s="2"/>
      <c r="NN134" s="2"/>
      <c r="NO134" s="2"/>
      <c r="NP134" s="2"/>
      <c r="NQ134" s="2"/>
      <c r="NR134" s="2"/>
      <c r="NS134" s="2"/>
      <c r="NT134" s="2"/>
      <c r="NU134" s="2"/>
      <c r="NV134" s="2"/>
      <c r="NW134" s="2"/>
      <c r="NX134" s="2"/>
      <c r="NY134" s="2"/>
      <c r="NZ134" s="2"/>
      <c r="OA134" s="2"/>
      <c r="OB134" s="2"/>
      <c r="OC134" s="2"/>
      <c r="OD134" s="2"/>
      <c r="OE134" s="2"/>
      <c r="OF134" s="2"/>
      <c r="OG134" s="2"/>
      <c r="OH134" s="2"/>
      <c r="OI134" s="2"/>
      <c r="OJ134" s="2"/>
      <c r="OK134" s="2"/>
      <c r="OL134" s="2"/>
      <c r="OM134" s="2"/>
      <c r="ON134" s="2"/>
      <c r="OO134" s="2"/>
      <c r="OP134" s="2"/>
      <c r="OQ134" s="2"/>
      <c r="OR134" s="2"/>
      <c r="OS134" s="2"/>
      <c r="OT134" s="2"/>
      <c r="OU134" s="2"/>
      <c r="OV134" s="2"/>
      <c r="OW134" s="2"/>
      <c r="OX134" s="2"/>
      <c r="OY134" s="2"/>
      <c r="OZ134" s="2"/>
      <c r="PA134" s="2"/>
      <c r="PB134" s="2"/>
      <c r="PC134" s="2"/>
      <c r="PD134" s="2"/>
      <c r="PE134" s="2"/>
      <c r="PF134" s="2"/>
      <c r="PG134" s="2"/>
      <c r="PH134" s="2"/>
      <c r="PI134" s="2"/>
      <c r="PJ134" s="2"/>
      <c r="PK134" s="2"/>
      <c r="PL134" s="2"/>
      <c r="PM134" s="2"/>
      <c r="PN134" s="2"/>
      <c r="PO134" s="2"/>
      <c r="PP134" s="2"/>
      <c r="PQ134" s="2"/>
      <c r="PR134" s="2"/>
      <c r="PS134" s="2"/>
      <c r="PT134" s="2"/>
      <c r="PU134" s="2"/>
      <c r="PV134" s="2"/>
      <c r="PW134" s="2"/>
      <c r="PX134" s="2"/>
      <c r="PY134" s="2"/>
      <c r="PZ134" s="2"/>
      <c r="QA134" s="2"/>
      <c r="QB134" s="2"/>
      <c r="QC134" s="2"/>
      <c r="QD134" s="2"/>
      <c r="QE134" s="2"/>
      <c r="QF134" s="2"/>
      <c r="QG134" s="2"/>
      <c r="QH134" s="2"/>
      <c r="QI134" s="2"/>
      <c r="QJ134" s="2"/>
      <c r="QK134" s="2"/>
      <c r="QL134" s="2"/>
      <c r="QM134" s="2"/>
      <c r="QN134" s="2"/>
      <c r="QO134" s="2"/>
      <c r="QP134" s="2"/>
      <c r="QQ134" s="2"/>
      <c r="QR134" s="2"/>
      <c r="QS134" s="2"/>
      <c r="QT134" s="2"/>
      <c r="QU134" s="2"/>
      <c r="QV134" s="2"/>
      <c r="QW134" s="2"/>
      <c r="QX134" s="2"/>
      <c r="QY134" s="2"/>
      <c r="QZ134" s="2"/>
      <c r="RA134" s="2"/>
      <c r="RB134" s="2"/>
      <c r="RC134" s="2"/>
      <c r="RD134" s="2"/>
      <c r="RE134" s="2"/>
      <c r="RF134" s="2"/>
      <c r="RG134" s="2"/>
      <c r="RH134" s="2"/>
      <c r="RI134" s="2"/>
      <c r="RJ134" s="2"/>
      <c r="RK134" s="2"/>
      <c r="RL134" s="2"/>
      <c r="RM134" s="2"/>
      <c r="RN134" s="2"/>
      <c r="RO134" s="2"/>
      <c r="RP134" s="2"/>
      <c r="RQ134" s="2"/>
      <c r="RR134" s="2"/>
      <c r="RS134" s="2"/>
      <c r="RT134" s="2"/>
      <c r="RU134" s="2"/>
      <c r="RV134" s="2"/>
      <c r="RW134" s="2"/>
      <c r="RX134" s="2"/>
      <c r="RY134" s="2"/>
      <c r="RZ134" s="2"/>
      <c r="SA134" s="2"/>
      <c r="SB134" s="2"/>
      <c r="SC134" s="2"/>
      <c r="SD134" s="2"/>
      <c r="SE134" s="2"/>
      <c r="SF134" s="2"/>
      <c r="SG134" s="2"/>
      <c r="SH134" s="2"/>
      <c r="SI134" s="2"/>
      <c r="SJ134" s="2"/>
      <c r="SK134" s="2"/>
      <c r="SL134" s="2"/>
      <c r="SM134" s="2"/>
      <c r="SN134" s="2"/>
      <c r="SO134" s="2"/>
      <c r="SP134" s="2"/>
      <c r="SQ134" s="2"/>
      <c r="SR134" s="2"/>
      <c r="SS134" s="2"/>
      <c r="ST134" s="2"/>
      <c r="SU134" s="2"/>
      <c r="SV134" s="2"/>
      <c r="SW134" s="2"/>
      <c r="SX134" s="2"/>
      <c r="SY134" s="2"/>
      <c r="SZ134" s="2"/>
      <c r="TA134" s="2"/>
      <c r="TB134" s="2"/>
      <c r="TC134" s="2"/>
      <c r="TD134" s="2"/>
      <c r="TE134" s="2"/>
      <c r="TF134" s="2"/>
      <c r="TG134" s="2"/>
      <c r="TH134" s="2"/>
      <c r="TI134" s="2"/>
      <c r="TJ134" s="2"/>
      <c r="TK134" s="2"/>
      <c r="TL134" s="2"/>
      <c r="TM134" s="2"/>
      <c r="TN134" s="2"/>
      <c r="TO134" s="2"/>
      <c r="TP134" s="2"/>
      <c r="TQ134" s="2"/>
      <c r="TR134" s="2"/>
      <c r="TS134" s="2"/>
      <c r="TT134" s="2"/>
      <c r="TU134" s="2"/>
      <c r="TV134" s="2"/>
      <c r="TW134" s="2"/>
      <c r="TX134" s="2"/>
      <c r="TY134" s="2"/>
      <c r="TZ134" s="2"/>
      <c r="UA134" s="2"/>
      <c r="UB134" s="2"/>
      <c r="UC134" s="2"/>
      <c r="UD134" s="2"/>
      <c r="UE134" s="2"/>
      <c r="UF134" s="2"/>
      <c r="UG134" s="2"/>
      <c r="UH134" s="2"/>
      <c r="UI134" s="2"/>
      <c r="UJ134" s="2"/>
      <c r="UK134" s="2"/>
      <c r="UL134" s="2"/>
      <c r="UM134" s="2"/>
      <c r="UN134" s="2"/>
      <c r="UO134" s="2"/>
      <c r="UP134" s="2"/>
      <c r="UQ134" s="2"/>
      <c r="UR134" s="2"/>
      <c r="US134" s="2"/>
      <c r="UT134" s="2"/>
      <c r="UU134" s="2"/>
      <c r="UV134" s="2"/>
      <c r="UW134" s="2"/>
      <c r="UX134" s="2"/>
      <c r="UY134" s="2"/>
      <c r="UZ134" s="2"/>
      <c r="VA134" s="2"/>
      <c r="VB134" s="2"/>
      <c r="VC134" s="2"/>
      <c r="VD134" s="2"/>
      <c r="VE134" s="2"/>
      <c r="VF134" s="2"/>
      <c r="VG134" s="2"/>
      <c r="VH134" s="2"/>
      <c r="VI134" s="2"/>
      <c r="VJ134" s="2"/>
      <c r="VK134" s="2"/>
      <c r="VL134" s="2"/>
      <c r="VM134" s="2"/>
      <c r="VN134" s="2"/>
      <c r="VO134" s="2"/>
      <c r="VP134" s="2"/>
      <c r="VQ134" s="2"/>
      <c r="VR134" s="2"/>
      <c r="VS134" s="2"/>
      <c r="VT134" s="2"/>
      <c r="VU134" s="2"/>
      <c r="VV134" s="2"/>
      <c r="VW134" s="2"/>
      <c r="VX134" s="2"/>
      <c r="VY134" s="2"/>
      <c r="VZ134" s="2"/>
      <c r="WA134" s="2"/>
      <c r="WB134" s="2"/>
      <c r="WC134" s="2"/>
      <c r="WD134" s="2"/>
      <c r="WE134" s="2"/>
      <c r="WF134" s="2"/>
      <c r="WG134" s="2"/>
      <c r="WH134" s="2"/>
      <c r="WI134" s="2"/>
      <c r="WJ134" s="2"/>
      <c r="WK134" s="2"/>
      <c r="WL134" s="2"/>
      <c r="WM134" s="2"/>
      <c r="WN134" s="2"/>
      <c r="WO134" s="2"/>
      <c r="WP134" s="2"/>
      <c r="WQ134" s="2"/>
      <c r="WR134" s="2"/>
      <c r="WS134" s="2"/>
      <c r="WT134" s="2"/>
      <c r="WU134" s="2"/>
      <c r="WV134" s="2"/>
      <c r="WW134" s="2"/>
      <c r="WX134" s="2"/>
      <c r="WY134" s="2"/>
      <c r="WZ134" s="2"/>
      <c r="XA134" s="2"/>
      <c r="XB134" s="2"/>
      <c r="XC134" s="2"/>
      <c r="XD134" s="2"/>
      <c r="XE134" s="2"/>
      <c r="XF134" s="2"/>
      <c r="XG134" s="2"/>
      <c r="XH134" s="2"/>
      <c r="XI134" s="2"/>
      <c r="XJ134" s="2"/>
      <c r="XK134" s="2"/>
      <c r="XL134" s="2"/>
      <c r="XM134" s="2"/>
      <c r="XN134" s="2"/>
      <c r="XO134" s="2"/>
      <c r="XP134" s="2"/>
      <c r="XQ134" s="2"/>
      <c r="XR134" s="2"/>
      <c r="XS134" s="2"/>
      <c r="XT134" s="2"/>
      <c r="XU134" s="2"/>
      <c r="XV134" s="2"/>
      <c r="XW134" s="2"/>
      <c r="XX134" s="2"/>
      <c r="XY134" s="2"/>
      <c r="XZ134" s="2"/>
      <c r="YA134" s="2"/>
      <c r="YB134" s="2"/>
      <c r="YC134" s="2"/>
      <c r="YD134" s="2"/>
      <c r="YE134" s="2"/>
      <c r="YF134" s="2"/>
      <c r="YG134" s="2"/>
      <c r="YH134" s="2"/>
      <c r="YI134" s="2"/>
      <c r="YJ134" s="2"/>
      <c r="YK134" s="2"/>
      <c r="YL134" s="2"/>
      <c r="YM134" s="2"/>
      <c r="YN134" s="2"/>
      <c r="YO134" s="2"/>
      <c r="YP134" s="2"/>
      <c r="YQ134" s="2"/>
      <c r="YR134" s="2"/>
      <c r="YS134" s="2"/>
      <c r="YT134" s="2"/>
      <c r="YU134" s="2"/>
      <c r="YV134" s="2"/>
      <c r="YW134" s="2"/>
      <c r="YX134" s="2"/>
      <c r="YY134" s="2"/>
      <c r="YZ134" s="2"/>
      <c r="ZA134" s="2"/>
      <c r="ZB134" s="2"/>
      <c r="ZC134" s="2"/>
      <c r="ZD134" s="2"/>
      <c r="ZE134" s="2"/>
      <c r="ZF134" s="2"/>
      <c r="ZG134" s="2"/>
      <c r="ZH134" s="2"/>
      <c r="ZI134" s="2"/>
      <c r="ZJ134" s="2"/>
      <c r="ZK134" s="2"/>
      <c r="ZL134" s="2"/>
      <c r="ZM134" s="2"/>
      <c r="ZN134" s="2"/>
      <c r="ZO134" s="2"/>
      <c r="ZP134" s="2"/>
      <c r="ZQ134" s="2"/>
      <c r="ZR134" s="2"/>
      <c r="ZS134" s="2"/>
      <c r="ZT134" s="2"/>
      <c r="ZU134" s="2"/>
      <c r="ZV134" s="2"/>
      <c r="ZW134" s="2"/>
      <c r="ZX134" s="2"/>
      <c r="ZY134" s="2"/>
      <c r="ZZ134" s="2"/>
      <c r="AAA134" s="2"/>
      <c r="AAB134" s="2"/>
      <c r="AAC134" s="2"/>
      <c r="AAD134" s="2"/>
      <c r="AAE134" s="2"/>
      <c r="AAF134" s="2"/>
      <c r="AAG134" s="2"/>
      <c r="AAH134" s="2"/>
      <c r="AAI134" s="2"/>
      <c r="AAJ134" s="2"/>
      <c r="AAK134" s="2"/>
      <c r="AAL134" s="2"/>
      <c r="AAM134" s="2"/>
      <c r="AAN134" s="2"/>
      <c r="AAO134" s="2"/>
      <c r="AAP134" s="2"/>
      <c r="AAQ134" s="2"/>
      <c r="AAR134" s="2"/>
      <c r="AAS134" s="2"/>
      <c r="AAT134" s="2"/>
      <c r="AAU134" s="2"/>
      <c r="AAV134" s="2"/>
      <c r="AAW134" s="2"/>
      <c r="AAX134" s="2"/>
      <c r="AAY134" s="2"/>
      <c r="AAZ134" s="2"/>
      <c r="ABA134" s="2"/>
      <c r="ABB134" s="2"/>
      <c r="ABC134" s="2"/>
      <c r="ABD134" s="2"/>
      <c r="ABE134" s="2"/>
      <c r="ABF134" s="2"/>
      <c r="ABG134" s="2"/>
      <c r="ABH134" s="2"/>
      <c r="ABI134" s="2"/>
      <c r="ABJ134" s="2"/>
      <c r="ABK134" s="2"/>
      <c r="ABL134" s="2"/>
      <c r="ABM134" s="2"/>
      <c r="ABN134" s="2"/>
      <c r="ABO134" s="2"/>
      <c r="ABP134" s="2"/>
      <c r="ABQ134" s="2"/>
      <c r="ABR134" s="2"/>
      <c r="ABS134" s="2"/>
      <c r="ABT134" s="2"/>
      <c r="ABU134" s="2"/>
      <c r="ABV134" s="2"/>
      <c r="ABW134" s="2"/>
      <c r="ABX134" s="2"/>
      <c r="ABY134" s="2"/>
      <c r="ABZ134" s="2"/>
      <c r="ACA134" s="2"/>
      <c r="ACB134" s="2"/>
      <c r="ACC134" s="2"/>
      <c r="ACD134" s="2"/>
      <c r="ACE134" s="2"/>
      <c r="ACF134" s="2"/>
      <c r="ACG134" s="2"/>
      <c r="ACH134" s="2"/>
      <c r="ACI134" s="2"/>
      <c r="ACJ134" s="2"/>
      <c r="ACK134" s="2"/>
      <c r="ACL134" s="2"/>
      <c r="ACM134" s="2"/>
      <c r="ACN134" s="2"/>
      <c r="ACO134" s="2"/>
      <c r="ACP134" s="2"/>
      <c r="ACQ134" s="2"/>
      <c r="ACR134" s="2"/>
      <c r="ACS134" s="2"/>
      <c r="ACT134" s="2"/>
      <c r="ACU134" s="2"/>
      <c r="ACV134" s="2"/>
      <c r="ACW134" s="2"/>
      <c r="ACX134" s="2"/>
      <c r="ACY134" s="2"/>
      <c r="ACZ134" s="2"/>
      <c r="ADA134" s="2"/>
      <c r="ADB134" s="2"/>
      <c r="ADC134" s="2"/>
      <c r="ADD134" s="2"/>
      <c r="ADE134" s="2"/>
      <c r="ADF134" s="2"/>
      <c r="ADG134" s="2"/>
      <c r="ADH134" s="2"/>
      <c r="ADI134" s="2"/>
      <c r="ADJ134" s="2"/>
      <c r="ADK134" s="2"/>
      <c r="ADL134" s="2"/>
      <c r="ADM134" s="2"/>
      <c r="ADN134" s="2"/>
      <c r="ADO134" s="2"/>
      <c r="ADP134" s="2"/>
      <c r="ADQ134" s="2"/>
      <c r="ADR134" s="2"/>
      <c r="ADS134" s="2"/>
      <c r="ADT134" s="2"/>
      <c r="ADU134" s="2"/>
      <c r="ADV134" s="2"/>
      <c r="ADW134" s="2"/>
      <c r="ADX134" s="2"/>
      <c r="ADY134" s="2"/>
      <c r="ADZ134" s="2"/>
      <c r="AEA134" s="2"/>
      <c r="AEB134" s="2"/>
      <c r="AEC134" s="2"/>
      <c r="AED134" s="2"/>
      <c r="AEE134" s="2"/>
      <c r="AEF134" s="2"/>
      <c r="AEG134" s="2"/>
      <c r="AEH134" s="2"/>
      <c r="AEI134" s="2"/>
      <c r="AEJ134" s="2"/>
      <c r="AEK134" s="2"/>
      <c r="AEL134" s="2"/>
      <c r="AEM134" s="2"/>
      <c r="AEN134" s="2"/>
      <c r="AEO134" s="2"/>
      <c r="AEP134" s="2"/>
      <c r="AEQ134" s="2"/>
      <c r="AER134" s="2"/>
      <c r="AES134" s="2"/>
      <c r="AET134" s="2"/>
      <c r="AEU134" s="2"/>
      <c r="AEV134" s="2"/>
      <c r="AEW134" s="2"/>
      <c r="AEX134" s="2"/>
      <c r="AEY134" s="2"/>
      <c r="AEZ134" s="2"/>
      <c r="AFA134" s="2"/>
      <c r="AFB134" s="2"/>
      <c r="AFC134" s="2"/>
      <c r="AFD134" s="2"/>
      <c r="AFE134" s="2"/>
      <c r="AFF134" s="2"/>
      <c r="AFG134" s="2"/>
      <c r="AFH134" s="2"/>
      <c r="AFI134" s="2"/>
      <c r="AFJ134" s="2"/>
      <c r="AFK134" s="2"/>
      <c r="AFL134" s="2"/>
      <c r="AFM134" s="2"/>
      <c r="AFN134" s="2"/>
      <c r="AFO134" s="2"/>
      <c r="AFP134" s="2"/>
      <c r="AFQ134" s="2"/>
      <c r="AFR134" s="2"/>
      <c r="AFS134" s="2"/>
      <c r="AFT134" s="2"/>
      <c r="AFU134" s="2"/>
      <c r="AFV134" s="2"/>
      <c r="AFW134" s="2"/>
      <c r="AFX134" s="2"/>
      <c r="AFY134" s="2"/>
      <c r="AFZ134" s="2"/>
      <c r="AGA134" s="2"/>
      <c r="AGB134" s="2"/>
      <c r="AGC134" s="2"/>
      <c r="AGD134" s="2"/>
      <c r="AGE134" s="2"/>
      <c r="AGF134" s="2"/>
      <c r="AGG134" s="2"/>
      <c r="AGH134" s="2"/>
      <c r="AGI134" s="2"/>
      <c r="AGJ134" s="2"/>
      <c r="AGK134" s="2"/>
      <c r="AGL134" s="2"/>
      <c r="AGM134" s="2"/>
      <c r="AGN134" s="2"/>
      <c r="AGO134" s="2"/>
      <c r="AGP134" s="2"/>
      <c r="AGQ134" s="2"/>
      <c r="AGR134" s="2"/>
      <c r="AGS134" s="2"/>
      <c r="AGT134" s="2"/>
      <c r="AGU134" s="2"/>
      <c r="AGV134" s="2"/>
      <c r="AGW134" s="2"/>
      <c r="AGX134" s="2"/>
      <c r="AGY134" s="2"/>
      <c r="AGZ134" s="2"/>
      <c r="AHA134" s="2"/>
      <c r="AHB134" s="2"/>
      <c r="AHC134" s="2"/>
      <c r="AHD134" s="2"/>
      <c r="AHE134" s="2"/>
      <c r="AHF134" s="2"/>
      <c r="AHG134" s="2"/>
      <c r="AHH134" s="2"/>
      <c r="AHI134" s="2"/>
      <c r="AHJ134" s="2"/>
      <c r="AHK134" s="2"/>
      <c r="AHL134" s="2"/>
      <c r="AHM134" s="2"/>
      <c r="AHN134" s="2"/>
      <c r="AHO134" s="2"/>
      <c r="AHP134" s="2"/>
      <c r="AHQ134" s="2"/>
      <c r="AHR134" s="2"/>
      <c r="AHS134" s="2"/>
      <c r="AHT134" s="2"/>
      <c r="AHU134" s="2"/>
      <c r="AHV134" s="2"/>
      <c r="AHW134" s="2"/>
      <c r="AHX134" s="2"/>
      <c r="AHY134" s="2"/>
      <c r="AHZ134" s="2"/>
      <c r="AIA134" s="2"/>
      <c r="AIB134" s="2"/>
      <c r="AIC134" s="2"/>
      <c r="AID134" s="2"/>
      <c r="AIE134" s="2"/>
      <c r="AIF134" s="2"/>
      <c r="AIG134" s="2"/>
      <c r="AIH134" s="2"/>
      <c r="AII134" s="2"/>
      <c r="AIJ134" s="2"/>
      <c r="AIK134" s="2"/>
      <c r="AIL134" s="2"/>
      <c r="AIM134" s="2"/>
      <c r="AIN134" s="2"/>
      <c r="AIO134" s="2"/>
      <c r="AIP134" s="2"/>
      <c r="AIQ134" s="2"/>
      <c r="AIR134" s="2"/>
      <c r="AIS134" s="2"/>
      <c r="AIT134" s="2"/>
      <c r="AIU134" s="2"/>
      <c r="AIV134" s="2"/>
      <c r="AIW134" s="2"/>
      <c r="AIX134" s="2"/>
      <c r="AIY134" s="2"/>
      <c r="AIZ134" s="2"/>
      <c r="AJA134" s="2"/>
      <c r="AJB134" s="2"/>
      <c r="AJC134" s="2"/>
      <c r="AJD134" s="2"/>
      <c r="AJE134" s="2"/>
      <c r="AJF134" s="2"/>
      <c r="AJG134" s="2"/>
      <c r="AJH134" s="2"/>
      <c r="AJI134" s="2"/>
      <c r="AJJ134" s="2"/>
      <c r="AJK134" s="2"/>
      <c r="AJL134" s="2"/>
      <c r="AJM134" s="2"/>
      <c r="AJN134" s="2"/>
      <c r="AJO134" s="2"/>
      <c r="AJP134" s="2"/>
      <c r="AJQ134" s="2"/>
      <c r="AJR134" s="2"/>
      <c r="AJS134" s="2"/>
      <c r="AJT134" s="2"/>
      <c r="AJU134" s="2"/>
      <c r="AJV134" s="2"/>
      <c r="AJW134" s="2"/>
      <c r="AJX134" s="2"/>
      <c r="AJY134" s="2"/>
      <c r="AJZ134" s="2"/>
      <c r="AKA134" s="2"/>
      <c r="AKB134" s="2"/>
      <c r="AKC134" s="2"/>
      <c r="AKD134" s="2"/>
      <c r="AKE134" s="2"/>
      <c r="AKF134" s="2"/>
      <c r="AKG134" s="2"/>
      <c r="AKH134" s="2"/>
      <c r="AKI134" s="2"/>
      <c r="AKJ134" s="2"/>
      <c r="AKK134" s="2"/>
      <c r="AKL134" s="2"/>
      <c r="AKM134" s="2"/>
      <c r="AKN134" s="2"/>
      <c r="AKO134" s="2"/>
      <c r="AKP134" s="2"/>
      <c r="AKQ134" s="2"/>
      <c r="AKR134" s="2"/>
      <c r="AKS134" s="2"/>
      <c r="AKT134" s="2"/>
      <c r="AKU134" s="2"/>
      <c r="AKV134" s="2"/>
      <c r="AKW134" s="2"/>
      <c r="AKX134" s="2"/>
      <c r="AKY134" s="2"/>
      <c r="AKZ134" s="2"/>
      <c r="ALA134" s="2"/>
      <c r="ALB134" s="2"/>
      <c r="ALC134" s="2"/>
      <c r="ALD134" s="2"/>
      <c r="ALE134" s="2"/>
      <c r="ALF134" s="2"/>
      <c r="ALG134" s="2"/>
      <c r="ALH134" s="2"/>
      <c r="ALI134" s="2"/>
      <c r="ALJ134" s="2"/>
      <c r="ALK134" s="2"/>
      <c r="ALL134" s="2"/>
      <c r="ALM134" s="2"/>
      <c r="ALN134" s="2"/>
      <c r="ALO134" s="2"/>
      <c r="ALP134" s="2"/>
      <c r="ALQ134" s="2"/>
      <c r="ALR134" s="2"/>
      <c r="ALS134" s="2"/>
      <c r="ALT134" s="2"/>
      <c r="ALU134" s="2"/>
      <c r="ALV134" s="2"/>
      <c r="ALW134" s="2"/>
      <c r="ALX134" s="2"/>
      <c r="ALY134" s="2"/>
      <c r="ALZ134" s="2"/>
      <c r="AMA134" s="2"/>
      <c r="AMB134" s="2"/>
      <c r="AMC134" s="2"/>
      <c r="AMD134" s="2"/>
      <c r="AME134" s="2"/>
      <c r="AMF134" s="2"/>
      <c r="AMG134" s="2"/>
      <c r="AMH134" s="2"/>
      <c r="AMI134" s="2"/>
      <c r="AMJ134" s="2"/>
      <c r="AMK134" s="2"/>
      <c r="AML134" s="2"/>
      <c r="AMM134" s="2"/>
      <c r="AMN134" s="2"/>
      <c r="AMO134" s="2"/>
      <c r="AMP134" s="2"/>
      <c r="AMQ134" s="2"/>
      <c r="AMR134" s="2"/>
      <c r="AMS134" s="2"/>
      <c r="AMT134" s="2"/>
      <c r="AMU134" s="2"/>
      <c r="AMV134" s="2"/>
      <c r="AMW134" s="2"/>
      <c r="AMX134" s="2"/>
      <c r="AMY134" s="2"/>
      <c r="AMZ134" s="2"/>
      <c r="ANA134" s="2"/>
      <c r="ANB134" s="2"/>
      <c r="ANC134" s="2"/>
    </row>
    <row r="135" spans="2:1043" s="1" customFormat="1" x14ac:dyDescent="0.25">
      <c r="B135" s="2"/>
      <c r="C135" s="2"/>
      <c r="D135" s="2"/>
      <c r="E135" s="2"/>
      <c r="F135" s="2"/>
      <c r="G135" s="2"/>
      <c r="H135" s="2"/>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c r="IX135" s="2"/>
      <c r="IY135" s="2"/>
      <c r="IZ135" s="2"/>
      <c r="JA135" s="2"/>
      <c r="JB135" s="2"/>
      <c r="JC135" s="2"/>
      <c r="JD135" s="2"/>
      <c r="JE135" s="2"/>
      <c r="JF135" s="2"/>
      <c r="JG135" s="2"/>
      <c r="JH135" s="2"/>
      <c r="JI135" s="2"/>
      <c r="JJ135" s="2"/>
      <c r="JK135" s="2"/>
      <c r="JL135" s="2"/>
      <c r="JM135" s="2"/>
      <c r="JN135" s="2"/>
      <c r="JO135" s="2"/>
      <c r="JP135" s="2"/>
      <c r="JQ135" s="2"/>
      <c r="JR135" s="2"/>
      <c r="JS135" s="2"/>
      <c r="JT135" s="2"/>
      <c r="JU135" s="2"/>
      <c r="JV135" s="2"/>
      <c r="JW135" s="2"/>
      <c r="JX135" s="2"/>
      <c r="JY135" s="2"/>
      <c r="JZ135" s="2"/>
      <c r="KA135" s="2"/>
      <c r="KB135" s="2"/>
      <c r="KC135" s="2"/>
      <c r="KD135" s="2"/>
      <c r="KE135" s="2"/>
      <c r="KF135" s="2"/>
      <c r="KG135" s="2"/>
      <c r="KH135" s="2"/>
      <c r="KI135" s="2"/>
      <c r="KJ135" s="2"/>
      <c r="KK135" s="2"/>
      <c r="KL135" s="2"/>
      <c r="KM135" s="2"/>
      <c r="KN135" s="2"/>
      <c r="KO135" s="2"/>
      <c r="KP135" s="2"/>
      <c r="KQ135" s="2"/>
      <c r="KR135" s="2"/>
      <c r="KS135" s="2"/>
      <c r="KT135" s="2"/>
      <c r="KU135" s="2"/>
      <c r="KV135" s="2"/>
      <c r="KW135" s="2"/>
      <c r="KX135" s="2"/>
      <c r="KY135" s="2"/>
      <c r="KZ135" s="2"/>
      <c r="LA135" s="2"/>
      <c r="LB135" s="2"/>
      <c r="LC135" s="2"/>
      <c r="LD135" s="2"/>
      <c r="LE135" s="2"/>
      <c r="LF135" s="2"/>
      <c r="LG135" s="2"/>
      <c r="LH135" s="2"/>
      <c r="LI135" s="2"/>
      <c r="LJ135" s="2"/>
      <c r="LK135" s="2"/>
      <c r="LL135" s="2"/>
      <c r="LM135" s="2"/>
      <c r="LN135" s="2"/>
      <c r="LO135" s="2"/>
      <c r="LP135" s="2"/>
      <c r="LQ135" s="2"/>
      <c r="LR135" s="2"/>
      <c r="LS135" s="2"/>
      <c r="LT135" s="2"/>
      <c r="LU135" s="2"/>
      <c r="LV135" s="2"/>
      <c r="LW135" s="2"/>
      <c r="LX135" s="2"/>
      <c r="LY135" s="2"/>
      <c r="LZ135" s="2"/>
      <c r="MA135" s="2"/>
      <c r="MB135" s="2"/>
      <c r="MC135" s="2"/>
      <c r="MD135" s="2"/>
      <c r="ME135" s="2"/>
      <c r="MF135" s="2"/>
      <c r="MG135" s="2"/>
      <c r="MH135" s="2"/>
      <c r="MI135" s="2"/>
      <c r="MJ135" s="2"/>
      <c r="MK135" s="2"/>
      <c r="ML135" s="2"/>
      <c r="MM135" s="2"/>
      <c r="MN135" s="2"/>
      <c r="MO135" s="2"/>
      <c r="MP135" s="2"/>
      <c r="MQ135" s="2"/>
      <c r="MR135" s="2"/>
      <c r="MS135" s="2"/>
      <c r="MT135" s="2"/>
      <c r="MU135" s="2"/>
      <c r="MV135" s="2"/>
      <c r="MW135" s="2"/>
      <c r="MX135" s="2"/>
      <c r="MY135" s="2"/>
      <c r="MZ135" s="2"/>
      <c r="NA135" s="2"/>
      <c r="NB135" s="2"/>
      <c r="NC135" s="2"/>
      <c r="ND135" s="2"/>
      <c r="NE135" s="2"/>
      <c r="NF135" s="2"/>
      <c r="NG135" s="2"/>
      <c r="NH135" s="2"/>
      <c r="NI135" s="2"/>
      <c r="NJ135" s="2"/>
      <c r="NK135" s="2"/>
      <c r="NL135" s="2"/>
      <c r="NM135" s="2"/>
      <c r="NN135" s="2"/>
      <c r="NO135" s="2"/>
      <c r="NP135" s="2"/>
      <c r="NQ135" s="2"/>
      <c r="NR135" s="2"/>
      <c r="NS135" s="2"/>
      <c r="NT135" s="2"/>
      <c r="NU135" s="2"/>
      <c r="NV135" s="2"/>
      <c r="NW135" s="2"/>
      <c r="NX135" s="2"/>
      <c r="NY135" s="2"/>
      <c r="NZ135" s="2"/>
      <c r="OA135" s="2"/>
      <c r="OB135" s="2"/>
      <c r="OC135" s="2"/>
      <c r="OD135" s="2"/>
      <c r="OE135" s="2"/>
      <c r="OF135" s="2"/>
      <c r="OG135" s="2"/>
      <c r="OH135" s="2"/>
      <c r="OI135" s="2"/>
      <c r="OJ135" s="2"/>
      <c r="OK135" s="2"/>
      <c r="OL135" s="2"/>
      <c r="OM135" s="2"/>
      <c r="ON135" s="2"/>
      <c r="OO135" s="2"/>
      <c r="OP135" s="2"/>
      <c r="OQ135" s="2"/>
      <c r="OR135" s="2"/>
      <c r="OS135" s="2"/>
      <c r="OT135" s="2"/>
      <c r="OU135" s="2"/>
      <c r="OV135" s="2"/>
      <c r="OW135" s="2"/>
      <c r="OX135" s="2"/>
      <c r="OY135" s="2"/>
      <c r="OZ135" s="2"/>
      <c r="PA135" s="2"/>
      <c r="PB135" s="2"/>
      <c r="PC135" s="2"/>
      <c r="PD135" s="2"/>
      <c r="PE135" s="2"/>
      <c r="PF135" s="2"/>
      <c r="PG135" s="2"/>
      <c r="PH135" s="2"/>
      <c r="PI135" s="2"/>
      <c r="PJ135" s="2"/>
      <c r="PK135" s="2"/>
      <c r="PL135" s="2"/>
      <c r="PM135" s="2"/>
      <c r="PN135" s="2"/>
      <c r="PO135" s="2"/>
      <c r="PP135" s="2"/>
      <c r="PQ135" s="2"/>
      <c r="PR135" s="2"/>
      <c r="PS135" s="2"/>
      <c r="PT135" s="2"/>
      <c r="PU135" s="2"/>
      <c r="PV135" s="2"/>
      <c r="PW135" s="2"/>
      <c r="PX135" s="2"/>
      <c r="PY135" s="2"/>
      <c r="PZ135" s="2"/>
      <c r="QA135" s="2"/>
      <c r="QB135" s="2"/>
      <c r="QC135" s="2"/>
      <c r="QD135" s="2"/>
      <c r="QE135" s="2"/>
      <c r="QF135" s="2"/>
      <c r="QG135" s="2"/>
      <c r="QH135" s="2"/>
      <c r="QI135" s="2"/>
      <c r="QJ135" s="2"/>
      <c r="QK135" s="2"/>
      <c r="QL135" s="2"/>
      <c r="QM135" s="2"/>
      <c r="QN135" s="2"/>
      <c r="QO135" s="2"/>
      <c r="QP135" s="2"/>
      <c r="QQ135" s="2"/>
      <c r="QR135" s="2"/>
      <c r="QS135" s="2"/>
      <c r="QT135" s="2"/>
      <c r="QU135" s="2"/>
      <c r="QV135" s="2"/>
      <c r="QW135" s="2"/>
      <c r="QX135" s="2"/>
      <c r="QY135" s="2"/>
      <c r="QZ135" s="2"/>
      <c r="RA135" s="2"/>
      <c r="RB135" s="2"/>
      <c r="RC135" s="2"/>
      <c r="RD135" s="2"/>
      <c r="RE135" s="2"/>
      <c r="RF135" s="2"/>
      <c r="RG135" s="2"/>
      <c r="RH135" s="2"/>
      <c r="RI135" s="2"/>
      <c r="RJ135" s="2"/>
      <c r="RK135" s="2"/>
      <c r="RL135" s="2"/>
      <c r="RM135" s="2"/>
      <c r="RN135" s="2"/>
      <c r="RO135" s="2"/>
      <c r="RP135" s="2"/>
      <c r="RQ135" s="2"/>
      <c r="RR135" s="2"/>
      <c r="RS135" s="2"/>
      <c r="RT135" s="2"/>
      <c r="RU135" s="2"/>
      <c r="RV135" s="2"/>
      <c r="RW135" s="2"/>
      <c r="RX135" s="2"/>
      <c r="RY135" s="2"/>
      <c r="RZ135" s="2"/>
      <c r="SA135" s="2"/>
      <c r="SB135" s="2"/>
      <c r="SC135" s="2"/>
      <c r="SD135" s="2"/>
      <c r="SE135" s="2"/>
      <c r="SF135" s="2"/>
      <c r="SG135" s="2"/>
      <c r="SH135" s="2"/>
      <c r="SI135" s="2"/>
      <c r="SJ135" s="2"/>
      <c r="SK135" s="2"/>
      <c r="SL135" s="2"/>
      <c r="SM135" s="2"/>
      <c r="SN135" s="2"/>
      <c r="SO135" s="2"/>
      <c r="SP135" s="2"/>
      <c r="SQ135" s="2"/>
      <c r="SR135" s="2"/>
      <c r="SS135" s="2"/>
      <c r="ST135" s="2"/>
      <c r="SU135" s="2"/>
      <c r="SV135" s="2"/>
      <c r="SW135" s="2"/>
      <c r="SX135" s="2"/>
      <c r="SY135" s="2"/>
      <c r="SZ135" s="2"/>
      <c r="TA135" s="2"/>
      <c r="TB135" s="2"/>
      <c r="TC135" s="2"/>
      <c r="TD135" s="2"/>
      <c r="TE135" s="2"/>
      <c r="TF135" s="2"/>
      <c r="TG135" s="2"/>
      <c r="TH135" s="2"/>
      <c r="TI135" s="2"/>
      <c r="TJ135" s="2"/>
      <c r="TK135" s="2"/>
      <c r="TL135" s="2"/>
      <c r="TM135" s="2"/>
      <c r="TN135" s="2"/>
      <c r="TO135" s="2"/>
      <c r="TP135" s="2"/>
      <c r="TQ135" s="2"/>
      <c r="TR135" s="2"/>
      <c r="TS135" s="2"/>
      <c r="TT135" s="2"/>
      <c r="TU135" s="2"/>
      <c r="TV135" s="2"/>
      <c r="TW135" s="2"/>
      <c r="TX135" s="2"/>
      <c r="TY135" s="2"/>
      <c r="TZ135" s="2"/>
      <c r="UA135" s="2"/>
      <c r="UB135" s="2"/>
      <c r="UC135" s="2"/>
      <c r="UD135" s="2"/>
      <c r="UE135" s="2"/>
      <c r="UF135" s="2"/>
      <c r="UG135" s="2"/>
      <c r="UH135" s="2"/>
      <c r="UI135" s="2"/>
      <c r="UJ135" s="2"/>
      <c r="UK135" s="2"/>
      <c r="UL135" s="2"/>
      <c r="UM135" s="2"/>
      <c r="UN135" s="2"/>
      <c r="UO135" s="2"/>
      <c r="UP135" s="2"/>
      <c r="UQ135" s="2"/>
      <c r="UR135" s="2"/>
      <c r="US135" s="2"/>
      <c r="UT135" s="2"/>
      <c r="UU135" s="2"/>
      <c r="UV135" s="2"/>
      <c r="UW135" s="2"/>
      <c r="UX135" s="2"/>
      <c r="UY135" s="2"/>
      <c r="UZ135" s="2"/>
      <c r="VA135" s="2"/>
      <c r="VB135" s="2"/>
      <c r="VC135" s="2"/>
      <c r="VD135" s="2"/>
      <c r="VE135" s="2"/>
      <c r="VF135" s="2"/>
      <c r="VG135" s="2"/>
      <c r="VH135" s="2"/>
      <c r="VI135" s="2"/>
      <c r="VJ135" s="2"/>
      <c r="VK135" s="2"/>
      <c r="VL135" s="2"/>
      <c r="VM135" s="2"/>
      <c r="VN135" s="2"/>
      <c r="VO135" s="2"/>
      <c r="VP135" s="2"/>
      <c r="VQ135" s="2"/>
      <c r="VR135" s="2"/>
      <c r="VS135" s="2"/>
      <c r="VT135" s="2"/>
      <c r="VU135" s="2"/>
      <c r="VV135" s="2"/>
      <c r="VW135" s="2"/>
      <c r="VX135" s="2"/>
      <c r="VY135" s="2"/>
      <c r="VZ135" s="2"/>
      <c r="WA135" s="2"/>
      <c r="WB135" s="2"/>
      <c r="WC135" s="2"/>
      <c r="WD135" s="2"/>
      <c r="WE135" s="2"/>
      <c r="WF135" s="2"/>
      <c r="WG135" s="2"/>
      <c r="WH135" s="2"/>
      <c r="WI135" s="2"/>
      <c r="WJ135" s="2"/>
      <c r="WK135" s="2"/>
      <c r="WL135" s="2"/>
      <c r="WM135" s="2"/>
      <c r="WN135" s="2"/>
      <c r="WO135" s="2"/>
      <c r="WP135" s="2"/>
      <c r="WQ135" s="2"/>
      <c r="WR135" s="2"/>
      <c r="WS135" s="2"/>
      <c r="WT135" s="2"/>
      <c r="WU135" s="2"/>
      <c r="WV135" s="2"/>
      <c r="WW135" s="2"/>
      <c r="WX135" s="2"/>
      <c r="WY135" s="2"/>
      <c r="WZ135" s="2"/>
      <c r="XA135" s="2"/>
      <c r="XB135" s="2"/>
      <c r="XC135" s="2"/>
      <c r="XD135" s="2"/>
      <c r="XE135" s="2"/>
      <c r="XF135" s="2"/>
      <c r="XG135" s="2"/>
      <c r="XH135" s="2"/>
      <c r="XI135" s="2"/>
      <c r="XJ135" s="2"/>
      <c r="XK135" s="2"/>
      <c r="XL135" s="2"/>
      <c r="XM135" s="2"/>
      <c r="XN135" s="2"/>
      <c r="XO135" s="2"/>
      <c r="XP135" s="2"/>
      <c r="XQ135" s="2"/>
      <c r="XR135" s="2"/>
      <c r="XS135" s="2"/>
      <c r="XT135" s="2"/>
      <c r="XU135" s="2"/>
      <c r="XV135" s="2"/>
      <c r="XW135" s="2"/>
      <c r="XX135" s="2"/>
      <c r="XY135" s="2"/>
      <c r="XZ135" s="2"/>
      <c r="YA135" s="2"/>
      <c r="YB135" s="2"/>
      <c r="YC135" s="2"/>
      <c r="YD135" s="2"/>
      <c r="YE135" s="2"/>
      <c r="YF135" s="2"/>
      <c r="YG135" s="2"/>
      <c r="YH135" s="2"/>
      <c r="YI135" s="2"/>
      <c r="YJ135" s="2"/>
      <c r="YK135" s="2"/>
      <c r="YL135" s="2"/>
      <c r="YM135" s="2"/>
      <c r="YN135" s="2"/>
      <c r="YO135" s="2"/>
      <c r="YP135" s="2"/>
      <c r="YQ135" s="2"/>
      <c r="YR135" s="2"/>
      <c r="YS135" s="2"/>
      <c r="YT135" s="2"/>
      <c r="YU135" s="2"/>
      <c r="YV135" s="2"/>
      <c r="YW135" s="2"/>
      <c r="YX135" s="2"/>
      <c r="YY135" s="2"/>
      <c r="YZ135" s="2"/>
      <c r="ZA135" s="2"/>
      <c r="ZB135" s="2"/>
      <c r="ZC135" s="2"/>
      <c r="ZD135" s="2"/>
      <c r="ZE135" s="2"/>
      <c r="ZF135" s="2"/>
      <c r="ZG135" s="2"/>
      <c r="ZH135" s="2"/>
      <c r="ZI135" s="2"/>
      <c r="ZJ135" s="2"/>
      <c r="ZK135" s="2"/>
      <c r="ZL135" s="2"/>
      <c r="ZM135" s="2"/>
      <c r="ZN135" s="2"/>
      <c r="ZO135" s="2"/>
      <c r="ZP135" s="2"/>
      <c r="ZQ135" s="2"/>
      <c r="ZR135" s="2"/>
      <c r="ZS135" s="2"/>
      <c r="ZT135" s="2"/>
      <c r="ZU135" s="2"/>
      <c r="ZV135" s="2"/>
      <c r="ZW135" s="2"/>
      <c r="ZX135" s="2"/>
      <c r="ZY135" s="2"/>
      <c r="ZZ135" s="2"/>
      <c r="AAA135" s="2"/>
      <c r="AAB135" s="2"/>
      <c r="AAC135" s="2"/>
      <c r="AAD135" s="2"/>
      <c r="AAE135" s="2"/>
      <c r="AAF135" s="2"/>
      <c r="AAG135" s="2"/>
      <c r="AAH135" s="2"/>
      <c r="AAI135" s="2"/>
      <c r="AAJ135" s="2"/>
      <c r="AAK135" s="2"/>
      <c r="AAL135" s="2"/>
      <c r="AAM135" s="2"/>
      <c r="AAN135" s="2"/>
      <c r="AAO135" s="2"/>
      <c r="AAP135" s="2"/>
      <c r="AAQ135" s="2"/>
      <c r="AAR135" s="2"/>
      <c r="AAS135" s="2"/>
      <c r="AAT135" s="2"/>
      <c r="AAU135" s="2"/>
      <c r="AAV135" s="2"/>
      <c r="AAW135" s="2"/>
      <c r="AAX135" s="2"/>
      <c r="AAY135" s="2"/>
      <c r="AAZ135" s="2"/>
      <c r="ABA135" s="2"/>
      <c r="ABB135" s="2"/>
      <c r="ABC135" s="2"/>
      <c r="ABD135" s="2"/>
      <c r="ABE135" s="2"/>
      <c r="ABF135" s="2"/>
      <c r="ABG135" s="2"/>
      <c r="ABH135" s="2"/>
      <c r="ABI135" s="2"/>
      <c r="ABJ135" s="2"/>
      <c r="ABK135" s="2"/>
      <c r="ABL135" s="2"/>
      <c r="ABM135" s="2"/>
      <c r="ABN135" s="2"/>
      <c r="ABO135" s="2"/>
      <c r="ABP135" s="2"/>
      <c r="ABQ135" s="2"/>
      <c r="ABR135" s="2"/>
      <c r="ABS135" s="2"/>
      <c r="ABT135" s="2"/>
      <c r="ABU135" s="2"/>
      <c r="ABV135" s="2"/>
      <c r="ABW135" s="2"/>
      <c r="ABX135" s="2"/>
      <c r="ABY135" s="2"/>
      <c r="ABZ135" s="2"/>
      <c r="ACA135" s="2"/>
      <c r="ACB135" s="2"/>
      <c r="ACC135" s="2"/>
      <c r="ACD135" s="2"/>
      <c r="ACE135" s="2"/>
      <c r="ACF135" s="2"/>
      <c r="ACG135" s="2"/>
      <c r="ACH135" s="2"/>
      <c r="ACI135" s="2"/>
      <c r="ACJ135" s="2"/>
      <c r="ACK135" s="2"/>
      <c r="ACL135" s="2"/>
      <c r="ACM135" s="2"/>
      <c r="ACN135" s="2"/>
      <c r="ACO135" s="2"/>
      <c r="ACP135" s="2"/>
      <c r="ACQ135" s="2"/>
      <c r="ACR135" s="2"/>
      <c r="ACS135" s="2"/>
      <c r="ACT135" s="2"/>
      <c r="ACU135" s="2"/>
      <c r="ACV135" s="2"/>
      <c r="ACW135" s="2"/>
      <c r="ACX135" s="2"/>
      <c r="ACY135" s="2"/>
      <c r="ACZ135" s="2"/>
      <c r="ADA135" s="2"/>
      <c r="ADB135" s="2"/>
      <c r="ADC135" s="2"/>
      <c r="ADD135" s="2"/>
      <c r="ADE135" s="2"/>
      <c r="ADF135" s="2"/>
      <c r="ADG135" s="2"/>
      <c r="ADH135" s="2"/>
      <c r="ADI135" s="2"/>
      <c r="ADJ135" s="2"/>
      <c r="ADK135" s="2"/>
      <c r="ADL135" s="2"/>
      <c r="ADM135" s="2"/>
      <c r="ADN135" s="2"/>
      <c r="ADO135" s="2"/>
      <c r="ADP135" s="2"/>
      <c r="ADQ135" s="2"/>
      <c r="ADR135" s="2"/>
      <c r="ADS135" s="2"/>
      <c r="ADT135" s="2"/>
      <c r="ADU135" s="2"/>
      <c r="ADV135" s="2"/>
      <c r="ADW135" s="2"/>
      <c r="ADX135" s="2"/>
      <c r="ADY135" s="2"/>
      <c r="ADZ135" s="2"/>
      <c r="AEA135" s="2"/>
      <c r="AEB135" s="2"/>
      <c r="AEC135" s="2"/>
      <c r="AED135" s="2"/>
      <c r="AEE135" s="2"/>
      <c r="AEF135" s="2"/>
      <c r="AEG135" s="2"/>
      <c r="AEH135" s="2"/>
      <c r="AEI135" s="2"/>
      <c r="AEJ135" s="2"/>
      <c r="AEK135" s="2"/>
      <c r="AEL135" s="2"/>
      <c r="AEM135" s="2"/>
      <c r="AEN135" s="2"/>
      <c r="AEO135" s="2"/>
      <c r="AEP135" s="2"/>
      <c r="AEQ135" s="2"/>
      <c r="AER135" s="2"/>
      <c r="AES135" s="2"/>
      <c r="AET135" s="2"/>
      <c r="AEU135" s="2"/>
      <c r="AEV135" s="2"/>
      <c r="AEW135" s="2"/>
      <c r="AEX135" s="2"/>
      <c r="AEY135" s="2"/>
      <c r="AEZ135" s="2"/>
      <c r="AFA135" s="2"/>
      <c r="AFB135" s="2"/>
      <c r="AFC135" s="2"/>
      <c r="AFD135" s="2"/>
      <c r="AFE135" s="2"/>
      <c r="AFF135" s="2"/>
      <c r="AFG135" s="2"/>
      <c r="AFH135" s="2"/>
      <c r="AFI135" s="2"/>
      <c r="AFJ135" s="2"/>
      <c r="AFK135" s="2"/>
      <c r="AFL135" s="2"/>
      <c r="AFM135" s="2"/>
      <c r="AFN135" s="2"/>
      <c r="AFO135" s="2"/>
      <c r="AFP135" s="2"/>
      <c r="AFQ135" s="2"/>
      <c r="AFR135" s="2"/>
      <c r="AFS135" s="2"/>
      <c r="AFT135" s="2"/>
      <c r="AFU135" s="2"/>
      <c r="AFV135" s="2"/>
      <c r="AFW135" s="2"/>
      <c r="AFX135" s="2"/>
      <c r="AFY135" s="2"/>
      <c r="AFZ135" s="2"/>
      <c r="AGA135" s="2"/>
      <c r="AGB135" s="2"/>
      <c r="AGC135" s="2"/>
      <c r="AGD135" s="2"/>
      <c r="AGE135" s="2"/>
      <c r="AGF135" s="2"/>
      <c r="AGG135" s="2"/>
      <c r="AGH135" s="2"/>
      <c r="AGI135" s="2"/>
      <c r="AGJ135" s="2"/>
      <c r="AGK135" s="2"/>
      <c r="AGL135" s="2"/>
      <c r="AGM135" s="2"/>
      <c r="AGN135" s="2"/>
      <c r="AGO135" s="2"/>
      <c r="AGP135" s="2"/>
      <c r="AGQ135" s="2"/>
      <c r="AGR135" s="2"/>
      <c r="AGS135" s="2"/>
      <c r="AGT135" s="2"/>
      <c r="AGU135" s="2"/>
      <c r="AGV135" s="2"/>
      <c r="AGW135" s="2"/>
      <c r="AGX135" s="2"/>
      <c r="AGY135" s="2"/>
      <c r="AGZ135" s="2"/>
      <c r="AHA135" s="2"/>
      <c r="AHB135" s="2"/>
      <c r="AHC135" s="2"/>
      <c r="AHD135" s="2"/>
      <c r="AHE135" s="2"/>
      <c r="AHF135" s="2"/>
      <c r="AHG135" s="2"/>
      <c r="AHH135" s="2"/>
      <c r="AHI135" s="2"/>
      <c r="AHJ135" s="2"/>
      <c r="AHK135" s="2"/>
      <c r="AHL135" s="2"/>
      <c r="AHM135" s="2"/>
      <c r="AHN135" s="2"/>
      <c r="AHO135" s="2"/>
      <c r="AHP135" s="2"/>
      <c r="AHQ135" s="2"/>
      <c r="AHR135" s="2"/>
      <c r="AHS135" s="2"/>
      <c r="AHT135" s="2"/>
      <c r="AHU135" s="2"/>
      <c r="AHV135" s="2"/>
      <c r="AHW135" s="2"/>
      <c r="AHX135" s="2"/>
      <c r="AHY135" s="2"/>
      <c r="AHZ135" s="2"/>
      <c r="AIA135" s="2"/>
      <c r="AIB135" s="2"/>
      <c r="AIC135" s="2"/>
      <c r="AID135" s="2"/>
      <c r="AIE135" s="2"/>
      <c r="AIF135" s="2"/>
      <c r="AIG135" s="2"/>
      <c r="AIH135" s="2"/>
      <c r="AII135" s="2"/>
      <c r="AIJ135" s="2"/>
      <c r="AIK135" s="2"/>
      <c r="AIL135" s="2"/>
      <c r="AIM135" s="2"/>
      <c r="AIN135" s="2"/>
      <c r="AIO135" s="2"/>
      <c r="AIP135" s="2"/>
      <c r="AIQ135" s="2"/>
      <c r="AIR135" s="2"/>
      <c r="AIS135" s="2"/>
      <c r="AIT135" s="2"/>
      <c r="AIU135" s="2"/>
      <c r="AIV135" s="2"/>
      <c r="AIW135" s="2"/>
      <c r="AIX135" s="2"/>
      <c r="AIY135" s="2"/>
      <c r="AIZ135" s="2"/>
      <c r="AJA135" s="2"/>
      <c r="AJB135" s="2"/>
      <c r="AJC135" s="2"/>
      <c r="AJD135" s="2"/>
      <c r="AJE135" s="2"/>
      <c r="AJF135" s="2"/>
      <c r="AJG135" s="2"/>
      <c r="AJH135" s="2"/>
      <c r="AJI135" s="2"/>
      <c r="AJJ135" s="2"/>
      <c r="AJK135" s="2"/>
      <c r="AJL135" s="2"/>
      <c r="AJM135" s="2"/>
      <c r="AJN135" s="2"/>
      <c r="AJO135" s="2"/>
      <c r="AJP135" s="2"/>
      <c r="AJQ135" s="2"/>
      <c r="AJR135" s="2"/>
      <c r="AJS135" s="2"/>
      <c r="AJT135" s="2"/>
      <c r="AJU135" s="2"/>
      <c r="AJV135" s="2"/>
      <c r="AJW135" s="2"/>
      <c r="AJX135" s="2"/>
      <c r="AJY135" s="2"/>
      <c r="AJZ135" s="2"/>
      <c r="AKA135" s="2"/>
      <c r="AKB135" s="2"/>
      <c r="AKC135" s="2"/>
      <c r="AKD135" s="2"/>
      <c r="AKE135" s="2"/>
      <c r="AKF135" s="2"/>
      <c r="AKG135" s="2"/>
      <c r="AKH135" s="2"/>
      <c r="AKI135" s="2"/>
      <c r="AKJ135" s="2"/>
      <c r="AKK135" s="2"/>
      <c r="AKL135" s="2"/>
      <c r="AKM135" s="2"/>
      <c r="AKN135" s="2"/>
      <c r="AKO135" s="2"/>
      <c r="AKP135" s="2"/>
      <c r="AKQ135" s="2"/>
      <c r="AKR135" s="2"/>
      <c r="AKS135" s="2"/>
      <c r="AKT135" s="2"/>
      <c r="AKU135" s="2"/>
      <c r="AKV135" s="2"/>
      <c r="AKW135" s="2"/>
      <c r="AKX135" s="2"/>
      <c r="AKY135" s="2"/>
      <c r="AKZ135" s="2"/>
      <c r="ALA135" s="2"/>
      <c r="ALB135" s="2"/>
      <c r="ALC135" s="2"/>
      <c r="ALD135" s="2"/>
      <c r="ALE135" s="2"/>
      <c r="ALF135" s="2"/>
      <c r="ALG135" s="2"/>
      <c r="ALH135" s="2"/>
      <c r="ALI135" s="2"/>
      <c r="ALJ135" s="2"/>
      <c r="ALK135" s="2"/>
      <c r="ALL135" s="2"/>
      <c r="ALM135" s="2"/>
      <c r="ALN135" s="2"/>
      <c r="ALO135" s="2"/>
      <c r="ALP135" s="2"/>
      <c r="ALQ135" s="2"/>
      <c r="ALR135" s="2"/>
      <c r="ALS135" s="2"/>
      <c r="ALT135" s="2"/>
      <c r="ALU135" s="2"/>
      <c r="ALV135" s="2"/>
      <c r="ALW135" s="2"/>
      <c r="ALX135" s="2"/>
      <c r="ALY135" s="2"/>
      <c r="ALZ135" s="2"/>
      <c r="AMA135" s="2"/>
      <c r="AMB135" s="2"/>
      <c r="AMC135" s="2"/>
      <c r="AMD135" s="2"/>
      <c r="AME135" s="2"/>
      <c r="AMF135" s="2"/>
      <c r="AMG135" s="2"/>
      <c r="AMH135" s="2"/>
      <c r="AMI135" s="2"/>
      <c r="AMJ135" s="2"/>
      <c r="AMK135" s="2"/>
      <c r="AML135" s="2"/>
      <c r="AMM135" s="2"/>
      <c r="AMN135" s="2"/>
      <c r="AMO135" s="2"/>
      <c r="AMP135" s="2"/>
      <c r="AMQ135" s="2"/>
      <c r="AMR135" s="2"/>
      <c r="AMS135" s="2"/>
      <c r="AMT135" s="2"/>
      <c r="AMU135" s="2"/>
      <c r="AMV135" s="2"/>
      <c r="AMW135" s="2"/>
      <c r="AMX135" s="2"/>
      <c r="AMY135" s="2"/>
      <c r="AMZ135" s="2"/>
      <c r="ANA135" s="2"/>
      <c r="ANB135" s="2"/>
      <c r="ANC135" s="2"/>
    </row>
    <row r="136" spans="2:1043" s="1" customFormat="1" x14ac:dyDescent="0.25">
      <c r="B136" s="2"/>
      <c r="C136" s="2"/>
      <c r="D136" s="2"/>
      <c r="E136" s="2"/>
      <c r="F136" s="2"/>
      <c r="G136" s="2"/>
      <c r="H136" s="2"/>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c r="IY136" s="2"/>
      <c r="IZ136" s="2"/>
      <c r="JA136" s="2"/>
      <c r="JB136" s="2"/>
      <c r="JC136" s="2"/>
      <c r="JD136" s="2"/>
      <c r="JE136" s="2"/>
      <c r="JF136" s="2"/>
      <c r="JG136" s="2"/>
      <c r="JH136" s="2"/>
      <c r="JI136" s="2"/>
      <c r="JJ136" s="2"/>
      <c r="JK136" s="2"/>
      <c r="JL136" s="2"/>
      <c r="JM136" s="2"/>
      <c r="JN136" s="2"/>
      <c r="JO136" s="2"/>
      <c r="JP136" s="2"/>
      <c r="JQ136" s="2"/>
      <c r="JR136" s="2"/>
      <c r="JS136" s="2"/>
      <c r="JT136" s="2"/>
      <c r="JU136" s="2"/>
      <c r="JV136" s="2"/>
      <c r="JW136" s="2"/>
      <c r="JX136" s="2"/>
      <c r="JY136" s="2"/>
      <c r="JZ136" s="2"/>
      <c r="KA136" s="2"/>
      <c r="KB136" s="2"/>
      <c r="KC136" s="2"/>
      <c r="KD136" s="2"/>
      <c r="KE136" s="2"/>
      <c r="KF136" s="2"/>
      <c r="KG136" s="2"/>
      <c r="KH136" s="2"/>
      <c r="KI136" s="2"/>
      <c r="KJ136" s="2"/>
      <c r="KK136" s="2"/>
      <c r="KL136" s="2"/>
      <c r="KM136" s="2"/>
      <c r="KN136" s="2"/>
      <c r="KO136" s="2"/>
      <c r="KP136" s="2"/>
      <c r="KQ136" s="2"/>
      <c r="KR136" s="2"/>
      <c r="KS136" s="2"/>
      <c r="KT136" s="2"/>
      <c r="KU136" s="2"/>
      <c r="KV136" s="2"/>
      <c r="KW136" s="2"/>
      <c r="KX136" s="2"/>
      <c r="KY136" s="2"/>
      <c r="KZ136" s="2"/>
      <c r="LA136" s="2"/>
      <c r="LB136" s="2"/>
      <c r="LC136" s="2"/>
      <c r="LD136" s="2"/>
      <c r="LE136" s="2"/>
      <c r="LF136" s="2"/>
      <c r="LG136" s="2"/>
      <c r="LH136" s="2"/>
      <c r="LI136" s="2"/>
      <c r="LJ136" s="2"/>
      <c r="LK136" s="2"/>
      <c r="LL136" s="2"/>
      <c r="LM136" s="2"/>
      <c r="LN136" s="2"/>
      <c r="LO136" s="2"/>
      <c r="LP136" s="2"/>
      <c r="LQ136" s="2"/>
      <c r="LR136" s="2"/>
      <c r="LS136" s="2"/>
      <c r="LT136" s="2"/>
      <c r="LU136" s="2"/>
      <c r="LV136" s="2"/>
      <c r="LW136" s="2"/>
      <c r="LX136" s="2"/>
      <c r="LY136" s="2"/>
      <c r="LZ136" s="2"/>
      <c r="MA136" s="2"/>
      <c r="MB136" s="2"/>
      <c r="MC136" s="2"/>
      <c r="MD136" s="2"/>
      <c r="ME136" s="2"/>
      <c r="MF136" s="2"/>
      <c r="MG136" s="2"/>
      <c r="MH136" s="2"/>
      <c r="MI136" s="2"/>
      <c r="MJ136" s="2"/>
      <c r="MK136" s="2"/>
      <c r="ML136" s="2"/>
      <c r="MM136" s="2"/>
      <c r="MN136" s="2"/>
      <c r="MO136" s="2"/>
      <c r="MP136" s="2"/>
      <c r="MQ136" s="2"/>
      <c r="MR136" s="2"/>
      <c r="MS136" s="2"/>
      <c r="MT136" s="2"/>
      <c r="MU136" s="2"/>
      <c r="MV136" s="2"/>
      <c r="MW136" s="2"/>
      <c r="MX136" s="2"/>
      <c r="MY136" s="2"/>
      <c r="MZ136" s="2"/>
      <c r="NA136" s="2"/>
      <c r="NB136" s="2"/>
      <c r="NC136" s="2"/>
      <c r="ND136" s="2"/>
      <c r="NE136" s="2"/>
      <c r="NF136" s="2"/>
      <c r="NG136" s="2"/>
      <c r="NH136" s="2"/>
      <c r="NI136" s="2"/>
      <c r="NJ136" s="2"/>
      <c r="NK136" s="2"/>
      <c r="NL136" s="2"/>
      <c r="NM136" s="2"/>
      <c r="NN136" s="2"/>
      <c r="NO136" s="2"/>
      <c r="NP136" s="2"/>
      <c r="NQ136" s="2"/>
      <c r="NR136" s="2"/>
      <c r="NS136" s="2"/>
      <c r="NT136" s="2"/>
      <c r="NU136" s="2"/>
      <c r="NV136" s="2"/>
      <c r="NW136" s="2"/>
      <c r="NX136" s="2"/>
      <c r="NY136" s="2"/>
      <c r="NZ136" s="2"/>
      <c r="OA136" s="2"/>
      <c r="OB136" s="2"/>
      <c r="OC136" s="2"/>
      <c r="OD136" s="2"/>
      <c r="OE136" s="2"/>
      <c r="OF136" s="2"/>
      <c r="OG136" s="2"/>
      <c r="OH136" s="2"/>
      <c r="OI136" s="2"/>
      <c r="OJ136" s="2"/>
      <c r="OK136" s="2"/>
      <c r="OL136" s="2"/>
      <c r="OM136" s="2"/>
      <c r="ON136" s="2"/>
      <c r="OO136" s="2"/>
      <c r="OP136" s="2"/>
      <c r="OQ136" s="2"/>
      <c r="OR136" s="2"/>
      <c r="OS136" s="2"/>
      <c r="OT136" s="2"/>
      <c r="OU136" s="2"/>
      <c r="OV136" s="2"/>
      <c r="OW136" s="2"/>
      <c r="OX136" s="2"/>
      <c r="OY136" s="2"/>
      <c r="OZ136" s="2"/>
      <c r="PA136" s="2"/>
      <c r="PB136" s="2"/>
      <c r="PC136" s="2"/>
      <c r="PD136" s="2"/>
      <c r="PE136" s="2"/>
      <c r="PF136" s="2"/>
      <c r="PG136" s="2"/>
      <c r="PH136" s="2"/>
      <c r="PI136" s="2"/>
      <c r="PJ136" s="2"/>
      <c r="PK136" s="2"/>
      <c r="PL136" s="2"/>
      <c r="PM136" s="2"/>
      <c r="PN136" s="2"/>
      <c r="PO136" s="2"/>
      <c r="PP136" s="2"/>
      <c r="PQ136" s="2"/>
      <c r="PR136" s="2"/>
      <c r="PS136" s="2"/>
      <c r="PT136" s="2"/>
      <c r="PU136" s="2"/>
      <c r="PV136" s="2"/>
      <c r="PW136" s="2"/>
      <c r="PX136" s="2"/>
      <c r="PY136" s="2"/>
      <c r="PZ136" s="2"/>
      <c r="QA136" s="2"/>
      <c r="QB136" s="2"/>
      <c r="QC136" s="2"/>
      <c r="QD136" s="2"/>
      <c r="QE136" s="2"/>
      <c r="QF136" s="2"/>
      <c r="QG136" s="2"/>
      <c r="QH136" s="2"/>
      <c r="QI136" s="2"/>
      <c r="QJ136" s="2"/>
      <c r="QK136" s="2"/>
      <c r="QL136" s="2"/>
      <c r="QM136" s="2"/>
      <c r="QN136" s="2"/>
      <c r="QO136" s="2"/>
      <c r="QP136" s="2"/>
      <c r="QQ136" s="2"/>
      <c r="QR136" s="2"/>
      <c r="QS136" s="2"/>
      <c r="QT136" s="2"/>
      <c r="QU136" s="2"/>
      <c r="QV136" s="2"/>
      <c r="QW136" s="2"/>
      <c r="QX136" s="2"/>
      <c r="QY136" s="2"/>
      <c r="QZ136" s="2"/>
      <c r="RA136" s="2"/>
      <c r="RB136" s="2"/>
      <c r="RC136" s="2"/>
      <c r="RD136" s="2"/>
      <c r="RE136" s="2"/>
      <c r="RF136" s="2"/>
      <c r="RG136" s="2"/>
      <c r="RH136" s="2"/>
      <c r="RI136" s="2"/>
      <c r="RJ136" s="2"/>
      <c r="RK136" s="2"/>
      <c r="RL136" s="2"/>
      <c r="RM136" s="2"/>
      <c r="RN136" s="2"/>
      <c r="RO136" s="2"/>
      <c r="RP136" s="2"/>
      <c r="RQ136" s="2"/>
      <c r="RR136" s="2"/>
      <c r="RS136" s="2"/>
      <c r="RT136" s="2"/>
      <c r="RU136" s="2"/>
      <c r="RV136" s="2"/>
      <c r="RW136" s="2"/>
      <c r="RX136" s="2"/>
      <c r="RY136" s="2"/>
      <c r="RZ136" s="2"/>
      <c r="SA136" s="2"/>
      <c r="SB136" s="2"/>
      <c r="SC136" s="2"/>
      <c r="SD136" s="2"/>
      <c r="SE136" s="2"/>
      <c r="SF136" s="2"/>
      <c r="SG136" s="2"/>
      <c r="SH136" s="2"/>
      <c r="SI136" s="2"/>
      <c r="SJ136" s="2"/>
      <c r="SK136" s="2"/>
      <c r="SL136" s="2"/>
      <c r="SM136" s="2"/>
      <c r="SN136" s="2"/>
      <c r="SO136" s="2"/>
      <c r="SP136" s="2"/>
      <c r="SQ136" s="2"/>
      <c r="SR136" s="2"/>
      <c r="SS136" s="2"/>
      <c r="ST136" s="2"/>
      <c r="SU136" s="2"/>
      <c r="SV136" s="2"/>
      <c r="SW136" s="2"/>
      <c r="SX136" s="2"/>
      <c r="SY136" s="2"/>
      <c r="SZ136" s="2"/>
      <c r="TA136" s="2"/>
      <c r="TB136" s="2"/>
      <c r="TC136" s="2"/>
      <c r="TD136" s="2"/>
      <c r="TE136" s="2"/>
      <c r="TF136" s="2"/>
      <c r="TG136" s="2"/>
      <c r="TH136" s="2"/>
      <c r="TI136" s="2"/>
      <c r="TJ136" s="2"/>
      <c r="TK136" s="2"/>
      <c r="TL136" s="2"/>
      <c r="TM136" s="2"/>
      <c r="TN136" s="2"/>
      <c r="TO136" s="2"/>
      <c r="TP136" s="2"/>
      <c r="TQ136" s="2"/>
      <c r="TR136" s="2"/>
      <c r="TS136" s="2"/>
      <c r="TT136" s="2"/>
      <c r="TU136" s="2"/>
      <c r="TV136" s="2"/>
      <c r="TW136" s="2"/>
      <c r="TX136" s="2"/>
      <c r="TY136" s="2"/>
      <c r="TZ136" s="2"/>
      <c r="UA136" s="2"/>
      <c r="UB136" s="2"/>
      <c r="UC136" s="2"/>
      <c r="UD136" s="2"/>
      <c r="UE136" s="2"/>
      <c r="UF136" s="2"/>
      <c r="UG136" s="2"/>
      <c r="UH136" s="2"/>
      <c r="UI136" s="2"/>
      <c r="UJ136" s="2"/>
      <c r="UK136" s="2"/>
      <c r="UL136" s="2"/>
      <c r="UM136" s="2"/>
      <c r="UN136" s="2"/>
      <c r="UO136" s="2"/>
      <c r="UP136" s="2"/>
      <c r="UQ136" s="2"/>
      <c r="UR136" s="2"/>
      <c r="US136" s="2"/>
      <c r="UT136" s="2"/>
      <c r="UU136" s="2"/>
      <c r="UV136" s="2"/>
      <c r="UW136" s="2"/>
      <c r="UX136" s="2"/>
      <c r="UY136" s="2"/>
      <c r="UZ136" s="2"/>
      <c r="VA136" s="2"/>
      <c r="VB136" s="2"/>
      <c r="VC136" s="2"/>
      <c r="VD136" s="2"/>
      <c r="VE136" s="2"/>
      <c r="VF136" s="2"/>
      <c r="VG136" s="2"/>
      <c r="VH136" s="2"/>
      <c r="VI136" s="2"/>
      <c r="VJ136" s="2"/>
      <c r="VK136" s="2"/>
      <c r="VL136" s="2"/>
      <c r="VM136" s="2"/>
      <c r="VN136" s="2"/>
      <c r="VO136" s="2"/>
      <c r="VP136" s="2"/>
      <c r="VQ136" s="2"/>
      <c r="VR136" s="2"/>
      <c r="VS136" s="2"/>
      <c r="VT136" s="2"/>
      <c r="VU136" s="2"/>
      <c r="VV136" s="2"/>
      <c r="VW136" s="2"/>
      <c r="VX136" s="2"/>
      <c r="VY136" s="2"/>
      <c r="VZ136" s="2"/>
      <c r="WA136" s="2"/>
      <c r="WB136" s="2"/>
      <c r="WC136" s="2"/>
      <c r="WD136" s="2"/>
      <c r="WE136" s="2"/>
      <c r="WF136" s="2"/>
      <c r="WG136" s="2"/>
      <c r="WH136" s="2"/>
      <c r="WI136" s="2"/>
      <c r="WJ136" s="2"/>
      <c r="WK136" s="2"/>
      <c r="WL136" s="2"/>
      <c r="WM136" s="2"/>
      <c r="WN136" s="2"/>
      <c r="WO136" s="2"/>
      <c r="WP136" s="2"/>
      <c r="WQ136" s="2"/>
      <c r="WR136" s="2"/>
      <c r="WS136" s="2"/>
      <c r="WT136" s="2"/>
      <c r="WU136" s="2"/>
      <c r="WV136" s="2"/>
      <c r="WW136" s="2"/>
      <c r="WX136" s="2"/>
      <c r="WY136" s="2"/>
      <c r="WZ136" s="2"/>
      <c r="XA136" s="2"/>
      <c r="XB136" s="2"/>
      <c r="XC136" s="2"/>
      <c r="XD136" s="2"/>
      <c r="XE136" s="2"/>
      <c r="XF136" s="2"/>
      <c r="XG136" s="2"/>
      <c r="XH136" s="2"/>
      <c r="XI136" s="2"/>
      <c r="XJ136" s="2"/>
      <c r="XK136" s="2"/>
      <c r="XL136" s="2"/>
      <c r="XM136" s="2"/>
      <c r="XN136" s="2"/>
      <c r="XO136" s="2"/>
      <c r="XP136" s="2"/>
      <c r="XQ136" s="2"/>
      <c r="XR136" s="2"/>
      <c r="XS136" s="2"/>
      <c r="XT136" s="2"/>
      <c r="XU136" s="2"/>
      <c r="XV136" s="2"/>
      <c r="XW136" s="2"/>
      <c r="XX136" s="2"/>
      <c r="XY136" s="2"/>
      <c r="XZ136" s="2"/>
      <c r="YA136" s="2"/>
      <c r="YB136" s="2"/>
      <c r="YC136" s="2"/>
      <c r="YD136" s="2"/>
      <c r="YE136" s="2"/>
      <c r="YF136" s="2"/>
      <c r="YG136" s="2"/>
      <c r="YH136" s="2"/>
      <c r="YI136" s="2"/>
      <c r="YJ136" s="2"/>
      <c r="YK136" s="2"/>
      <c r="YL136" s="2"/>
      <c r="YM136" s="2"/>
      <c r="YN136" s="2"/>
      <c r="YO136" s="2"/>
      <c r="YP136" s="2"/>
      <c r="YQ136" s="2"/>
      <c r="YR136" s="2"/>
      <c r="YS136" s="2"/>
      <c r="YT136" s="2"/>
      <c r="YU136" s="2"/>
      <c r="YV136" s="2"/>
      <c r="YW136" s="2"/>
      <c r="YX136" s="2"/>
      <c r="YY136" s="2"/>
      <c r="YZ136" s="2"/>
      <c r="ZA136" s="2"/>
      <c r="ZB136" s="2"/>
      <c r="ZC136" s="2"/>
      <c r="ZD136" s="2"/>
      <c r="ZE136" s="2"/>
      <c r="ZF136" s="2"/>
      <c r="ZG136" s="2"/>
      <c r="ZH136" s="2"/>
      <c r="ZI136" s="2"/>
      <c r="ZJ136" s="2"/>
      <c r="ZK136" s="2"/>
      <c r="ZL136" s="2"/>
      <c r="ZM136" s="2"/>
      <c r="ZN136" s="2"/>
      <c r="ZO136" s="2"/>
      <c r="ZP136" s="2"/>
      <c r="ZQ136" s="2"/>
      <c r="ZR136" s="2"/>
      <c r="ZS136" s="2"/>
      <c r="ZT136" s="2"/>
      <c r="ZU136" s="2"/>
      <c r="ZV136" s="2"/>
      <c r="ZW136" s="2"/>
      <c r="ZX136" s="2"/>
      <c r="ZY136" s="2"/>
      <c r="ZZ136" s="2"/>
      <c r="AAA136" s="2"/>
      <c r="AAB136" s="2"/>
      <c r="AAC136" s="2"/>
      <c r="AAD136" s="2"/>
      <c r="AAE136" s="2"/>
      <c r="AAF136" s="2"/>
      <c r="AAG136" s="2"/>
      <c r="AAH136" s="2"/>
      <c r="AAI136" s="2"/>
      <c r="AAJ136" s="2"/>
      <c r="AAK136" s="2"/>
      <c r="AAL136" s="2"/>
      <c r="AAM136" s="2"/>
      <c r="AAN136" s="2"/>
      <c r="AAO136" s="2"/>
      <c r="AAP136" s="2"/>
      <c r="AAQ136" s="2"/>
      <c r="AAR136" s="2"/>
      <c r="AAS136" s="2"/>
      <c r="AAT136" s="2"/>
      <c r="AAU136" s="2"/>
      <c r="AAV136" s="2"/>
      <c r="AAW136" s="2"/>
      <c r="AAX136" s="2"/>
      <c r="AAY136" s="2"/>
      <c r="AAZ136" s="2"/>
      <c r="ABA136" s="2"/>
      <c r="ABB136" s="2"/>
      <c r="ABC136" s="2"/>
      <c r="ABD136" s="2"/>
      <c r="ABE136" s="2"/>
      <c r="ABF136" s="2"/>
      <c r="ABG136" s="2"/>
      <c r="ABH136" s="2"/>
      <c r="ABI136" s="2"/>
      <c r="ABJ136" s="2"/>
      <c r="ABK136" s="2"/>
      <c r="ABL136" s="2"/>
      <c r="ABM136" s="2"/>
      <c r="ABN136" s="2"/>
      <c r="ABO136" s="2"/>
      <c r="ABP136" s="2"/>
      <c r="ABQ136" s="2"/>
      <c r="ABR136" s="2"/>
      <c r="ABS136" s="2"/>
      <c r="ABT136" s="2"/>
      <c r="ABU136" s="2"/>
      <c r="ABV136" s="2"/>
      <c r="ABW136" s="2"/>
      <c r="ABX136" s="2"/>
      <c r="ABY136" s="2"/>
      <c r="ABZ136" s="2"/>
      <c r="ACA136" s="2"/>
      <c r="ACB136" s="2"/>
      <c r="ACC136" s="2"/>
      <c r="ACD136" s="2"/>
      <c r="ACE136" s="2"/>
      <c r="ACF136" s="2"/>
      <c r="ACG136" s="2"/>
      <c r="ACH136" s="2"/>
      <c r="ACI136" s="2"/>
      <c r="ACJ136" s="2"/>
      <c r="ACK136" s="2"/>
      <c r="ACL136" s="2"/>
      <c r="ACM136" s="2"/>
      <c r="ACN136" s="2"/>
      <c r="ACO136" s="2"/>
      <c r="ACP136" s="2"/>
      <c r="ACQ136" s="2"/>
      <c r="ACR136" s="2"/>
      <c r="ACS136" s="2"/>
      <c r="ACT136" s="2"/>
      <c r="ACU136" s="2"/>
      <c r="ACV136" s="2"/>
      <c r="ACW136" s="2"/>
      <c r="ACX136" s="2"/>
      <c r="ACY136" s="2"/>
      <c r="ACZ136" s="2"/>
      <c r="ADA136" s="2"/>
      <c r="ADB136" s="2"/>
      <c r="ADC136" s="2"/>
      <c r="ADD136" s="2"/>
      <c r="ADE136" s="2"/>
      <c r="ADF136" s="2"/>
      <c r="ADG136" s="2"/>
      <c r="ADH136" s="2"/>
      <c r="ADI136" s="2"/>
      <c r="ADJ136" s="2"/>
      <c r="ADK136" s="2"/>
      <c r="ADL136" s="2"/>
      <c r="ADM136" s="2"/>
      <c r="ADN136" s="2"/>
      <c r="ADO136" s="2"/>
      <c r="ADP136" s="2"/>
      <c r="ADQ136" s="2"/>
      <c r="ADR136" s="2"/>
      <c r="ADS136" s="2"/>
      <c r="ADT136" s="2"/>
      <c r="ADU136" s="2"/>
      <c r="ADV136" s="2"/>
      <c r="ADW136" s="2"/>
      <c r="ADX136" s="2"/>
      <c r="ADY136" s="2"/>
      <c r="ADZ136" s="2"/>
      <c r="AEA136" s="2"/>
      <c r="AEB136" s="2"/>
      <c r="AEC136" s="2"/>
      <c r="AED136" s="2"/>
      <c r="AEE136" s="2"/>
      <c r="AEF136" s="2"/>
      <c r="AEG136" s="2"/>
      <c r="AEH136" s="2"/>
      <c r="AEI136" s="2"/>
      <c r="AEJ136" s="2"/>
      <c r="AEK136" s="2"/>
      <c r="AEL136" s="2"/>
      <c r="AEM136" s="2"/>
      <c r="AEN136" s="2"/>
      <c r="AEO136" s="2"/>
      <c r="AEP136" s="2"/>
      <c r="AEQ136" s="2"/>
      <c r="AER136" s="2"/>
      <c r="AES136" s="2"/>
      <c r="AET136" s="2"/>
      <c r="AEU136" s="2"/>
      <c r="AEV136" s="2"/>
      <c r="AEW136" s="2"/>
      <c r="AEX136" s="2"/>
      <c r="AEY136" s="2"/>
      <c r="AEZ136" s="2"/>
      <c r="AFA136" s="2"/>
      <c r="AFB136" s="2"/>
      <c r="AFC136" s="2"/>
      <c r="AFD136" s="2"/>
      <c r="AFE136" s="2"/>
      <c r="AFF136" s="2"/>
      <c r="AFG136" s="2"/>
      <c r="AFH136" s="2"/>
      <c r="AFI136" s="2"/>
      <c r="AFJ136" s="2"/>
      <c r="AFK136" s="2"/>
      <c r="AFL136" s="2"/>
      <c r="AFM136" s="2"/>
      <c r="AFN136" s="2"/>
      <c r="AFO136" s="2"/>
      <c r="AFP136" s="2"/>
      <c r="AFQ136" s="2"/>
      <c r="AFR136" s="2"/>
      <c r="AFS136" s="2"/>
      <c r="AFT136" s="2"/>
      <c r="AFU136" s="2"/>
      <c r="AFV136" s="2"/>
      <c r="AFW136" s="2"/>
      <c r="AFX136" s="2"/>
      <c r="AFY136" s="2"/>
      <c r="AFZ136" s="2"/>
      <c r="AGA136" s="2"/>
      <c r="AGB136" s="2"/>
      <c r="AGC136" s="2"/>
      <c r="AGD136" s="2"/>
      <c r="AGE136" s="2"/>
      <c r="AGF136" s="2"/>
      <c r="AGG136" s="2"/>
      <c r="AGH136" s="2"/>
      <c r="AGI136" s="2"/>
      <c r="AGJ136" s="2"/>
      <c r="AGK136" s="2"/>
      <c r="AGL136" s="2"/>
      <c r="AGM136" s="2"/>
      <c r="AGN136" s="2"/>
      <c r="AGO136" s="2"/>
      <c r="AGP136" s="2"/>
      <c r="AGQ136" s="2"/>
      <c r="AGR136" s="2"/>
      <c r="AGS136" s="2"/>
      <c r="AGT136" s="2"/>
      <c r="AGU136" s="2"/>
      <c r="AGV136" s="2"/>
      <c r="AGW136" s="2"/>
      <c r="AGX136" s="2"/>
      <c r="AGY136" s="2"/>
      <c r="AGZ136" s="2"/>
      <c r="AHA136" s="2"/>
      <c r="AHB136" s="2"/>
      <c r="AHC136" s="2"/>
      <c r="AHD136" s="2"/>
      <c r="AHE136" s="2"/>
      <c r="AHF136" s="2"/>
      <c r="AHG136" s="2"/>
      <c r="AHH136" s="2"/>
      <c r="AHI136" s="2"/>
      <c r="AHJ136" s="2"/>
      <c r="AHK136" s="2"/>
      <c r="AHL136" s="2"/>
      <c r="AHM136" s="2"/>
      <c r="AHN136" s="2"/>
      <c r="AHO136" s="2"/>
      <c r="AHP136" s="2"/>
      <c r="AHQ136" s="2"/>
      <c r="AHR136" s="2"/>
      <c r="AHS136" s="2"/>
      <c r="AHT136" s="2"/>
      <c r="AHU136" s="2"/>
      <c r="AHV136" s="2"/>
      <c r="AHW136" s="2"/>
      <c r="AHX136" s="2"/>
      <c r="AHY136" s="2"/>
      <c r="AHZ136" s="2"/>
      <c r="AIA136" s="2"/>
      <c r="AIB136" s="2"/>
      <c r="AIC136" s="2"/>
      <c r="AID136" s="2"/>
      <c r="AIE136" s="2"/>
      <c r="AIF136" s="2"/>
      <c r="AIG136" s="2"/>
      <c r="AIH136" s="2"/>
      <c r="AII136" s="2"/>
      <c r="AIJ136" s="2"/>
      <c r="AIK136" s="2"/>
      <c r="AIL136" s="2"/>
      <c r="AIM136" s="2"/>
      <c r="AIN136" s="2"/>
      <c r="AIO136" s="2"/>
      <c r="AIP136" s="2"/>
      <c r="AIQ136" s="2"/>
      <c r="AIR136" s="2"/>
      <c r="AIS136" s="2"/>
      <c r="AIT136" s="2"/>
      <c r="AIU136" s="2"/>
      <c r="AIV136" s="2"/>
      <c r="AIW136" s="2"/>
      <c r="AIX136" s="2"/>
      <c r="AIY136" s="2"/>
      <c r="AIZ136" s="2"/>
      <c r="AJA136" s="2"/>
      <c r="AJB136" s="2"/>
      <c r="AJC136" s="2"/>
      <c r="AJD136" s="2"/>
      <c r="AJE136" s="2"/>
      <c r="AJF136" s="2"/>
      <c r="AJG136" s="2"/>
      <c r="AJH136" s="2"/>
      <c r="AJI136" s="2"/>
      <c r="AJJ136" s="2"/>
      <c r="AJK136" s="2"/>
      <c r="AJL136" s="2"/>
      <c r="AJM136" s="2"/>
      <c r="AJN136" s="2"/>
      <c r="AJO136" s="2"/>
      <c r="AJP136" s="2"/>
      <c r="AJQ136" s="2"/>
      <c r="AJR136" s="2"/>
      <c r="AJS136" s="2"/>
      <c r="AJT136" s="2"/>
      <c r="AJU136" s="2"/>
      <c r="AJV136" s="2"/>
      <c r="AJW136" s="2"/>
      <c r="AJX136" s="2"/>
      <c r="AJY136" s="2"/>
      <c r="AJZ136" s="2"/>
      <c r="AKA136" s="2"/>
      <c r="AKB136" s="2"/>
      <c r="AKC136" s="2"/>
      <c r="AKD136" s="2"/>
      <c r="AKE136" s="2"/>
      <c r="AKF136" s="2"/>
      <c r="AKG136" s="2"/>
      <c r="AKH136" s="2"/>
      <c r="AKI136" s="2"/>
      <c r="AKJ136" s="2"/>
      <c r="AKK136" s="2"/>
      <c r="AKL136" s="2"/>
      <c r="AKM136" s="2"/>
      <c r="AKN136" s="2"/>
      <c r="AKO136" s="2"/>
      <c r="AKP136" s="2"/>
      <c r="AKQ136" s="2"/>
      <c r="AKR136" s="2"/>
      <c r="AKS136" s="2"/>
      <c r="AKT136" s="2"/>
      <c r="AKU136" s="2"/>
      <c r="AKV136" s="2"/>
      <c r="AKW136" s="2"/>
      <c r="AKX136" s="2"/>
      <c r="AKY136" s="2"/>
      <c r="AKZ136" s="2"/>
      <c r="ALA136" s="2"/>
      <c r="ALB136" s="2"/>
      <c r="ALC136" s="2"/>
      <c r="ALD136" s="2"/>
      <c r="ALE136" s="2"/>
      <c r="ALF136" s="2"/>
      <c r="ALG136" s="2"/>
      <c r="ALH136" s="2"/>
      <c r="ALI136" s="2"/>
      <c r="ALJ136" s="2"/>
      <c r="ALK136" s="2"/>
      <c r="ALL136" s="2"/>
      <c r="ALM136" s="2"/>
      <c r="ALN136" s="2"/>
      <c r="ALO136" s="2"/>
      <c r="ALP136" s="2"/>
      <c r="ALQ136" s="2"/>
      <c r="ALR136" s="2"/>
      <c r="ALS136" s="2"/>
      <c r="ALT136" s="2"/>
      <c r="ALU136" s="2"/>
      <c r="ALV136" s="2"/>
      <c r="ALW136" s="2"/>
      <c r="ALX136" s="2"/>
      <c r="ALY136" s="2"/>
      <c r="ALZ136" s="2"/>
      <c r="AMA136" s="2"/>
      <c r="AMB136" s="2"/>
      <c r="AMC136" s="2"/>
      <c r="AMD136" s="2"/>
      <c r="AME136" s="2"/>
      <c r="AMF136" s="2"/>
      <c r="AMG136" s="2"/>
      <c r="AMH136" s="2"/>
      <c r="AMI136" s="2"/>
      <c r="AMJ136" s="2"/>
      <c r="AMK136" s="2"/>
      <c r="AML136" s="2"/>
      <c r="AMM136" s="2"/>
      <c r="AMN136" s="2"/>
      <c r="AMO136" s="2"/>
      <c r="AMP136" s="2"/>
      <c r="AMQ136" s="2"/>
      <c r="AMR136" s="2"/>
      <c r="AMS136" s="2"/>
      <c r="AMT136" s="2"/>
      <c r="AMU136" s="2"/>
      <c r="AMV136" s="2"/>
      <c r="AMW136" s="2"/>
      <c r="AMX136" s="2"/>
      <c r="AMY136" s="2"/>
      <c r="AMZ136" s="2"/>
      <c r="ANA136" s="2"/>
      <c r="ANB136" s="2"/>
      <c r="ANC136" s="2"/>
    </row>
    <row r="137" spans="2:1043" s="1" customFormat="1" x14ac:dyDescent="0.25">
      <c r="B137" s="2"/>
      <c r="C137" s="2"/>
      <c r="D137" s="2"/>
      <c r="E137" s="2"/>
      <c r="F137" s="2"/>
      <c r="G137" s="2"/>
      <c r="H137" s="2"/>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c r="IX137" s="2"/>
      <c r="IY137" s="2"/>
      <c r="IZ137" s="2"/>
      <c r="JA137" s="2"/>
      <c r="JB137" s="2"/>
      <c r="JC137" s="2"/>
      <c r="JD137" s="2"/>
      <c r="JE137" s="2"/>
      <c r="JF137" s="2"/>
      <c r="JG137" s="2"/>
      <c r="JH137" s="2"/>
      <c r="JI137" s="2"/>
      <c r="JJ137" s="2"/>
      <c r="JK137" s="2"/>
      <c r="JL137" s="2"/>
      <c r="JM137" s="2"/>
      <c r="JN137" s="2"/>
      <c r="JO137" s="2"/>
      <c r="JP137" s="2"/>
      <c r="JQ137" s="2"/>
      <c r="JR137" s="2"/>
      <c r="JS137" s="2"/>
      <c r="JT137" s="2"/>
      <c r="JU137" s="2"/>
      <c r="JV137" s="2"/>
      <c r="JW137" s="2"/>
      <c r="JX137" s="2"/>
      <c r="JY137" s="2"/>
      <c r="JZ137" s="2"/>
      <c r="KA137" s="2"/>
      <c r="KB137" s="2"/>
      <c r="KC137" s="2"/>
      <c r="KD137" s="2"/>
      <c r="KE137" s="2"/>
      <c r="KF137" s="2"/>
      <c r="KG137" s="2"/>
      <c r="KH137" s="2"/>
      <c r="KI137" s="2"/>
      <c r="KJ137" s="2"/>
      <c r="KK137" s="2"/>
      <c r="KL137" s="2"/>
      <c r="KM137" s="2"/>
      <c r="KN137" s="2"/>
      <c r="KO137" s="2"/>
      <c r="KP137" s="2"/>
      <c r="KQ137" s="2"/>
      <c r="KR137" s="2"/>
      <c r="KS137" s="2"/>
      <c r="KT137" s="2"/>
      <c r="KU137" s="2"/>
      <c r="KV137" s="2"/>
      <c r="KW137" s="2"/>
      <c r="KX137" s="2"/>
      <c r="KY137" s="2"/>
      <c r="KZ137" s="2"/>
      <c r="LA137" s="2"/>
      <c r="LB137" s="2"/>
      <c r="LC137" s="2"/>
      <c r="LD137" s="2"/>
      <c r="LE137" s="2"/>
      <c r="LF137" s="2"/>
      <c r="LG137" s="2"/>
      <c r="LH137" s="2"/>
      <c r="LI137" s="2"/>
      <c r="LJ137" s="2"/>
      <c r="LK137" s="2"/>
      <c r="LL137" s="2"/>
      <c r="LM137" s="2"/>
      <c r="LN137" s="2"/>
      <c r="LO137" s="2"/>
      <c r="LP137" s="2"/>
      <c r="LQ137" s="2"/>
      <c r="LR137" s="2"/>
      <c r="LS137" s="2"/>
      <c r="LT137" s="2"/>
      <c r="LU137" s="2"/>
      <c r="LV137" s="2"/>
      <c r="LW137" s="2"/>
      <c r="LX137" s="2"/>
      <c r="LY137" s="2"/>
      <c r="LZ137" s="2"/>
      <c r="MA137" s="2"/>
      <c r="MB137" s="2"/>
      <c r="MC137" s="2"/>
      <c r="MD137" s="2"/>
      <c r="ME137" s="2"/>
      <c r="MF137" s="2"/>
      <c r="MG137" s="2"/>
      <c r="MH137" s="2"/>
      <c r="MI137" s="2"/>
      <c r="MJ137" s="2"/>
      <c r="MK137" s="2"/>
      <c r="ML137" s="2"/>
      <c r="MM137" s="2"/>
      <c r="MN137" s="2"/>
      <c r="MO137" s="2"/>
      <c r="MP137" s="2"/>
      <c r="MQ137" s="2"/>
      <c r="MR137" s="2"/>
      <c r="MS137" s="2"/>
      <c r="MT137" s="2"/>
      <c r="MU137" s="2"/>
      <c r="MV137" s="2"/>
      <c r="MW137" s="2"/>
      <c r="MX137" s="2"/>
      <c r="MY137" s="2"/>
      <c r="MZ137" s="2"/>
      <c r="NA137" s="2"/>
      <c r="NB137" s="2"/>
      <c r="NC137" s="2"/>
      <c r="ND137" s="2"/>
      <c r="NE137" s="2"/>
      <c r="NF137" s="2"/>
      <c r="NG137" s="2"/>
      <c r="NH137" s="2"/>
      <c r="NI137" s="2"/>
      <c r="NJ137" s="2"/>
      <c r="NK137" s="2"/>
      <c r="NL137" s="2"/>
      <c r="NM137" s="2"/>
      <c r="NN137" s="2"/>
      <c r="NO137" s="2"/>
      <c r="NP137" s="2"/>
      <c r="NQ137" s="2"/>
      <c r="NR137" s="2"/>
      <c r="NS137" s="2"/>
      <c r="NT137" s="2"/>
      <c r="NU137" s="2"/>
      <c r="NV137" s="2"/>
      <c r="NW137" s="2"/>
      <c r="NX137" s="2"/>
      <c r="NY137" s="2"/>
      <c r="NZ137" s="2"/>
      <c r="OA137" s="2"/>
      <c r="OB137" s="2"/>
      <c r="OC137" s="2"/>
      <c r="OD137" s="2"/>
      <c r="OE137" s="2"/>
      <c r="OF137" s="2"/>
      <c r="OG137" s="2"/>
      <c r="OH137" s="2"/>
      <c r="OI137" s="2"/>
      <c r="OJ137" s="2"/>
      <c r="OK137" s="2"/>
      <c r="OL137" s="2"/>
      <c r="OM137" s="2"/>
      <c r="ON137" s="2"/>
      <c r="OO137" s="2"/>
      <c r="OP137" s="2"/>
      <c r="OQ137" s="2"/>
      <c r="OR137" s="2"/>
      <c r="OS137" s="2"/>
      <c r="OT137" s="2"/>
      <c r="OU137" s="2"/>
      <c r="OV137" s="2"/>
      <c r="OW137" s="2"/>
      <c r="OX137" s="2"/>
      <c r="OY137" s="2"/>
      <c r="OZ137" s="2"/>
      <c r="PA137" s="2"/>
      <c r="PB137" s="2"/>
      <c r="PC137" s="2"/>
      <c r="PD137" s="2"/>
      <c r="PE137" s="2"/>
      <c r="PF137" s="2"/>
      <c r="PG137" s="2"/>
      <c r="PH137" s="2"/>
      <c r="PI137" s="2"/>
      <c r="PJ137" s="2"/>
      <c r="PK137" s="2"/>
      <c r="PL137" s="2"/>
      <c r="PM137" s="2"/>
      <c r="PN137" s="2"/>
      <c r="PO137" s="2"/>
      <c r="PP137" s="2"/>
      <c r="PQ137" s="2"/>
      <c r="PR137" s="2"/>
      <c r="PS137" s="2"/>
      <c r="PT137" s="2"/>
      <c r="PU137" s="2"/>
      <c r="PV137" s="2"/>
      <c r="PW137" s="2"/>
      <c r="PX137" s="2"/>
      <c r="PY137" s="2"/>
      <c r="PZ137" s="2"/>
      <c r="QA137" s="2"/>
      <c r="QB137" s="2"/>
      <c r="QC137" s="2"/>
      <c r="QD137" s="2"/>
      <c r="QE137" s="2"/>
      <c r="QF137" s="2"/>
      <c r="QG137" s="2"/>
      <c r="QH137" s="2"/>
      <c r="QI137" s="2"/>
      <c r="QJ137" s="2"/>
      <c r="QK137" s="2"/>
      <c r="QL137" s="2"/>
      <c r="QM137" s="2"/>
      <c r="QN137" s="2"/>
      <c r="QO137" s="2"/>
      <c r="QP137" s="2"/>
      <c r="QQ137" s="2"/>
      <c r="QR137" s="2"/>
      <c r="QS137" s="2"/>
      <c r="QT137" s="2"/>
      <c r="QU137" s="2"/>
      <c r="QV137" s="2"/>
      <c r="QW137" s="2"/>
      <c r="QX137" s="2"/>
      <c r="QY137" s="2"/>
      <c r="QZ137" s="2"/>
      <c r="RA137" s="2"/>
      <c r="RB137" s="2"/>
      <c r="RC137" s="2"/>
      <c r="RD137" s="2"/>
      <c r="RE137" s="2"/>
      <c r="RF137" s="2"/>
      <c r="RG137" s="2"/>
      <c r="RH137" s="2"/>
      <c r="RI137" s="2"/>
      <c r="RJ137" s="2"/>
      <c r="RK137" s="2"/>
      <c r="RL137" s="2"/>
      <c r="RM137" s="2"/>
      <c r="RN137" s="2"/>
      <c r="RO137" s="2"/>
      <c r="RP137" s="2"/>
      <c r="RQ137" s="2"/>
      <c r="RR137" s="2"/>
      <c r="RS137" s="2"/>
      <c r="RT137" s="2"/>
      <c r="RU137" s="2"/>
      <c r="RV137" s="2"/>
      <c r="RW137" s="2"/>
      <c r="RX137" s="2"/>
      <c r="RY137" s="2"/>
      <c r="RZ137" s="2"/>
      <c r="SA137" s="2"/>
      <c r="SB137" s="2"/>
      <c r="SC137" s="2"/>
      <c r="SD137" s="2"/>
      <c r="SE137" s="2"/>
      <c r="SF137" s="2"/>
      <c r="SG137" s="2"/>
      <c r="SH137" s="2"/>
      <c r="SI137" s="2"/>
      <c r="SJ137" s="2"/>
      <c r="SK137" s="2"/>
      <c r="SL137" s="2"/>
      <c r="SM137" s="2"/>
      <c r="SN137" s="2"/>
      <c r="SO137" s="2"/>
      <c r="SP137" s="2"/>
      <c r="SQ137" s="2"/>
      <c r="SR137" s="2"/>
      <c r="SS137" s="2"/>
      <c r="ST137" s="2"/>
      <c r="SU137" s="2"/>
      <c r="SV137" s="2"/>
      <c r="SW137" s="2"/>
      <c r="SX137" s="2"/>
      <c r="SY137" s="2"/>
      <c r="SZ137" s="2"/>
      <c r="TA137" s="2"/>
      <c r="TB137" s="2"/>
      <c r="TC137" s="2"/>
      <c r="TD137" s="2"/>
      <c r="TE137" s="2"/>
      <c r="TF137" s="2"/>
      <c r="TG137" s="2"/>
      <c r="TH137" s="2"/>
      <c r="TI137" s="2"/>
      <c r="TJ137" s="2"/>
      <c r="TK137" s="2"/>
      <c r="TL137" s="2"/>
      <c r="TM137" s="2"/>
      <c r="TN137" s="2"/>
      <c r="TO137" s="2"/>
      <c r="TP137" s="2"/>
      <c r="TQ137" s="2"/>
      <c r="TR137" s="2"/>
      <c r="TS137" s="2"/>
      <c r="TT137" s="2"/>
      <c r="TU137" s="2"/>
      <c r="TV137" s="2"/>
      <c r="TW137" s="2"/>
      <c r="TX137" s="2"/>
      <c r="TY137" s="2"/>
      <c r="TZ137" s="2"/>
      <c r="UA137" s="2"/>
      <c r="UB137" s="2"/>
      <c r="UC137" s="2"/>
      <c r="UD137" s="2"/>
      <c r="UE137" s="2"/>
      <c r="UF137" s="2"/>
      <c r="UG137" s="2"/>
      <c r="UH137" s="2"/>
      <c r="UI137" s="2"/>
      <c r="UJ137" s="2"/>
      <c r="UK137" s="2"/>
      <c r="UL137" s="2"/>
      <c r="UM137" s="2"/>
      <c r="UN137" s="2"/>
      <c r="UO137" s="2"/>
      <c r="UP137" s="2"/>
      <c r="UQ137" s="2"/>
      <c r="UR137" s="2"/>
      <c r="US137" s="2"/>
      <c r="UT137" s="2"/>
      <c r="UU137" s="2"/>
      <c r="UV137" s="2"/>
      <c r="UW137" s="2"/>
      <c r="UX137" s="2"/>
      <c r="UY137" s="2"/>
      <c r="UZ137" s="2"/>
      <c r="VA137" s="2"/>
      <c r="VB137" s="2"/>
      <c r="VC137" s="2"/>
      <c r="VD137" s="2"/>
      <c r="VE137" s="2"/>
      <c r="VF137" s="2"/>
      <c r="VG137" s="2"/>
      <c r="VH137" s="2"/>
      <c r="VI137" s="2"/>
      <c r="VJ137" s="2"/>
      <c r="VK137" s="2"/>
      <c r="VL137" s="2"/>
      <c r="VM137" s="2"/>
      <c r="VN137" s="2"/>
      <c r="VO137" s="2"/>
      <c r="VP137" s="2"/>
      <c r="VQ137" s="2"/>
      <c r="VR137" s="2"/>
      <c r="VS137" s="2"/>
      <c r="VT137" s="2"/>
      <c r="VU137" s="2"/>
      <c r="VV137" s="2"/>
      <c r="VW137" s="2"/>
      <c r="VX137" s="2"/>
      <c r="VY137" s="2"/>
      <c r="VZ137" s="2"/>
      <c r="WA137" s="2"/>
      <c r="WB137" s="2"/>
      <c r="WC137" s="2"/>
      <c r="WD137" s="2"/>
      <c r="WE137" s="2"/>
      <c r="WF137" s="2"/>
      <c r="WG137" s="2"/>
      <c r="WH137" s="2"/>
      <c r="WI137" s="2"/>
      <c r="WJ137" s="2"/>
      <c r="WK137" s="2"/>
      <c r="WL137" s="2"/>
      <c r="WM137" s="2"/>
      <c r="WN137" s="2"/>
      <c r="WO137" s="2"/>
      <c r="WP137" s="2"/>
      <c r="WQ137" s="2"/>
      <c r="WR137" s="2"/>
      <c r="WS137" s="2"/>
      <c r="WT137" s="2"/>
      <c r="WU137" s="2"/>
      <c r="WV137" s="2"/>
      <c r="WW137" s="2"/>
      <c r="WX137" s="2"/>
      <c r="WY137" s="2"/>
      <c r="WZ137" s="2"/>
      <c r="XA137" s="2"/>
      <c r="XB137" s="2"/>
      <c r="XC137" s="2"/>
      <c r="XD137" s="2"/>
      <c r="XE137" s="2"/>
      <c r="XF137" s="2"/>
      <c r="XG137" s="2"/>
      <c r="XH137" s="2"/>
      <c r="XI137" s="2"/>
      <c r="XJ137" s="2"/>
      <c r="XK137" s="2"/>
      <c r="XL137" s="2"/>
      <c r="XM137" s="2"/>
      <c r="XN137" s="2"/>
      <c r="XO137" s="2"/>
      <c r="XP137" s="2"/>
      <c r="XQ137" s="2"/>
      <c r="XR137" s="2"/>
      <c r="XS137" s="2"/>
      <c r="XT137" s="2"/>
      <c r="XU137" s="2"/>
      <c r="XV137" s="2"/>
      <c r="XW137" s="2"/>
      <c r="XX137" s="2"/>
      <c r="XY137" s="2"/>
      <c r="XZ137" s="2"/>
      <c r="YA137" s="2"/>
      <c r="YB137" s="2"/>
      <c r="YC137" s="2"/>
      <c r="YD137" s="2"/>
      <c r="YE137" s="2"/>
      <c r="YF137" s="2"/>
      <c r="YG137" s="2"/>
      <c r="YH137" s="2"/>
      <c r="YI137" s="2"/>
      <c r="YJ137" s="2"/>
      <c r="YK137" s="2"/>
      <c r="YL137" s="2"/>
      <c r="YM137" s="2"/>
      <c r="YN137" s="2"/>
      <c r="YO137" s="2"/>
      <c r="YP137" s="2"/>
      <c r="YQ137" s="2"/>
      <c r="YR137" s="2"/>
      <c r="YS137" s="2"/>
      <c r="YT137" s="2"/>
      <c r="YU137" s="2"/>
      <c r="YV137" s="2"/>
      <c r="YW137" s="2"/>
      <c r="YX137" s="2"/>
      <c r="YY137" s="2"/>
      <c r="YZ137" s="2"/>
      <c r="ZA137" s="2"/>
      <c r="ZB137" s="2"/>
      <c r="ZC137" s="2"/>
      <c r="ZD137" s="2"/>
      <c r="ZE137" s="2"/>
      <c r="ZF137" s="2"/>
      <c r="ZG137" s="2"/>
      <c r="ZH137" s="2"/>
      <c r="ZI137" s="2"/>
      <c r="ZJ137" s="2"/>
      <c r="ZK137" s="2"/>
      <c r="ZL137" s="2"/>
      <c r="ZM137" s="2"/>
      <c r="ZN137" s="2"/>
      <c r="ZO137" s="2"/>
      <c r="ZP137" s="2"/>
      <c r="ZQ137" s="2"/>
      <c r="ZR137" s="2"/>
      <c r="ZS137" s="2"/>
      <c r="ZT137" s="2"/>
      <c r="ZU137" s="2"/>
      <c r="ZV137" s="2"/>
      <c r="ZW137" s="2"/>
      <c r="ZX137" s="2"/>
      <c r="ZY137" s="2"/>
      <c r="ZZ137" s="2"/>
      <c r="AAA137" s="2"/>
      <c r="AAB137" s="2"/>
      <c r="AAC137" s="2"/>
      <c r="AAD137" s="2"/>
      <c r="AAE137" s="2"/>
      <c r="AAF137" s="2"/>
      <c r="AAG137" s="2"/>
      <c r="AAH137" s="2"/>
      <c r="AAI137" s="2"/>
      <c r="AAJ137" s="2"/>
      <c r="AAK137" s="2"/>
      <c r="AAL137" s="2"/>
      <c r="AAM137" s="2"/>
      <c r="AAN137" s="2"/>
      <c r="AAO137" s="2"/>
      <c r="AAP137" s="2"/>
      <c r="AAQ137" s="2"/>
      <c r="AAR137" s="2"/>
      <c r="AAS137" s="2"/>
      <c r="AAT137" s="2"/>
      <c r="AAU137" s="2"/>
      <c r="AAV137" s="2"/>
      <c r="AAW137" s="2"/>
      <c r="AAX137" s="2"/>
      <c r="AAY137" s="2"/>
      <c r="AAZ137" s="2"/>
      <c r="ABA137" s="2"/>
      <c r="ABB137" s="2"/>
      <c r="ABC137" s="2"/>
      <c r="ABD137" s="2"/>
      <c r="ABE137" s="2"/>
      <c r="ABF137" s="2"/>
      <c r="ABG137" s="2"/>
      <c r="ABH137" s="2"/>
      <c r="ABI137" s="2"/>
      <c r="ABJ137" s="2"/>
      <c r="ABK137" s="2"/>
      <c r="ABL137" s="2"/>
      <c r="ABM137" s="2"/>
      <c r="ABN137" s="2"/>
      <c r="ABO137" s="2"/>
      <c r="ABP137" s="2"/>
      <c r="ABQ137" s="2"/>
      <c r="ABR137" s="2"/>
      <c r="ABS137" s="2"/>
      <c r="ABT137" s="2"/>
      <c r="ABU137" s="2"/>
      <c r="ABV137" s="2"/>
      <c r="ABW137" s="2"/>
      <c r="ABX137" s="2"/>
      <c r="ABY137" s="2"/>
      <c r="ABZ137" s="2"/>
      <c r="ACA137" s="2"/>
      <c r="ACB137" s="2"/>
      <c r="ACC137" s="2"/>
      <c r="ACD137" s="2"/>
      <c r="ACE137" s="2"/>
      <c r="ACF137" s="2"/>
      <c r="ACG137" s="2"/>
      <c r="ACH137" s="2"/>
      <c r="ACI137" s="2"/>
      <c r="ACJ137" s="2"/>
      <c r="ACK137" s="2"/>
      <c r="ACL137" s="2"/>
      <c r="ACM137" s="2"/>
      <c r="ACN137" s="2"/>
      <c r="ACO137" s="2"/>
      <c r="ACP137" s="2"/>
      <c r="ACQ137" s="2"/>
      <c r="ACR137" s="2"/>
      <c r="ACS137" s="2"/>
      <c r="ACT137" s="2"/>
      <c r="ACU137" s="2"/>
      <c r="ACV137" s="2"/>
      <c r="ACW137" s="2"/>
      <c r="ACX137" s="2"/>
      <c r="ACY137" s="2"/>
      <c r="ACZ137" s="2"/>
      <c r="ADA137" s="2"/>
      <c r="ADB137" s="2"/>
      <c r="ADC137" s="2"/>
      <c r="ADD137" s="2"/>
      <c r="ADE137" s="2"/>
      <c r="ADF137" s="2"/>
      <c r="ADG137" s="2"/>
      <c r="ADH137" s="2"/>
      <c r="ADI137" s="2"/>
      <c r="ADJ137" s="2"/>
      <c r="ADK137" s="2"/>
      <c r="ADL137" s="2"/>
      <c r="ADM137" s="2"/>
      <c r="ADN137" s="2"/>
      <c r="ADO137" s="2"/>
      <c r="ADP137" s="2"/>
      <c r="ADQ137" s="2"/>
      <c r="ADR137" s="2"/>
      <c r="ADS137" s="2"/>
      <c r="ADT137" s="2"/>
      <c r="ADU137" s="2"/>
      <c r="ADV137" s="2"/>
      <c r="ADW137" s="2"/>
      <c r="ADX137" s="2"/>
      <c r="ADY137" s="2"/>
      <c r="ADZ137" s="2"/>
      <c r="AEA137" s="2"/>
      <c r="AEB137" s="2"/>
      <c r="AEC137" s="2"/>
      <c r="AED137" s="2"/>
      <c r="AEE137" s="2"/>
      <c r="AEF137" s="2"/>
      <c r="AEG137" s="2"/>
      <c r="AEH137" s="2"/>
      <c r="AEI137" s="2"/>
      <c r="AEJ137" s="2"/>
      <c r="AEK137" s="2"/>
      <c r="AEL137" s="2"/>
      <c r="AEM137" s="2"/>
      <c r="AEN137" s="2"/>
      <c r="AEO137" s="2"/>
      <c r="AEP137" s="2"/>
      <c r="AEQ137" s="2"/>
      <c r="AER137" s="2"/>
      <c r="AES137" s="2"/>
      <c r="AET137" s="2"/>
      <c r="AEU137" s="2"/>
      <c r="AEV137" s="2"/>
      <c r="AEW137" s="2"/>
      <c r="AEX137" s="2"/>
      <c r="AEY137" s="2"/>
      <c r="AEZ137" s="2"/>
      <c r="AFA137" s="2"/>
      <c r="AFB137" s="2"/>
      <c r="AFC137" s="2"/>
      <c r="AFD137" s="2"/>
      <c r="AFE137" s="2"/>
      <c r="AFF137" s="2"/>
      <c r="AFG137" s="2"/>
      <c r="AFH137" s="2"/>
      <c r="AFI137" s="2"/>
      <c r="AFJ137" s="2"/>
      <c r="AFK137" s="2"/>
      <c r="AFL137" s="2"/>
      <c r="AFM137" s="2"/>
      <c r="AFN137" s="2"/>
      <c r="AFO137" s="2"/>
      <c r="AFP137" s="2"/>
      <c r="AFQ137" s="2"/>
      <c r="AFR137" s="2"/>
      <c r="AFS137" s="2"/>
      <c r="AFT137" s="2"/>
      <c r="AFU137" s="2"/>
      <c r="AFV137" s="2"/>
      <c r="AFW137" s="2"/>
      <c r="AFX137" s="2"/>
      <c r="AFY137" s="2"/>
      <c r="AFZ137" s="2"/>
      <c r="AGA137" s="2"/>
      <c r="AGB137" s="2"/>
      <c r="AGC137" s="2"/>
      <c r="AGD137" s="2"/>
      <c r="AGE137" s="2"/>
      <c r="AGF137" s="2"/>
      <c r="AGG137" s="2"/>
      <c r="AGH137" s="2"/>
      <c r="AGI137" s="2"/>
      <c r="AGJ137" s="2"/>
      <c r="AGK137" s="2"/>
      <c r="AGL137" s="2"/>
      <c r="AGM137" s="2"/>
      <c r="AGN137" s="2"/>
      <c r="AGO137" s="2"/>
      <c r="AGP137" s="2"/>
      <c r="AGQ137" s="2"/>
      <c r="AGR137" s="2"/>
      <c r="AGS137" s="2"/>
      <c r="AGT137" s="2"/>
      <c r="AGU137" s="2"/>
      <c r="AGV137" s="2"/>
      <c r="AGW137" s="2"/>
      <c r="AGX137" s="2"/>
      <c r="AGY137" s="2"/>
      <c r="AGZ137" s="2"/>
      <c r="AHA137" s="2"/>
      <c r="AHB137" s="2"/>
      <c r="AHC137" s="2"/>
      <c r="AHD137" s="2"/>
      <c r="AHE137" s="2"/>
      <c r="AHF137" s="2"/>
      <c r="AHG137" s="2"/>
      <c r="AHH137" s="2"/>
      <c r="AHI137" s="2"/>
      <c r="AHJ137" s="2"/>
      <c r="AHK137" s="2"/>
      <c r="AHL137" s="2"/>
      <c r="AHM137" s="2"/>
      <c r="AHN137" s="2"/>
      <c r="AHO137" s="2"/>
      <c r="AHP137" s="2"/>
      <c r="AHQ137" s="2"/>
      <c r="AHR137" s="2"/>
      <c r="AHS137" s="2"/>
      <c r="AHT137" s="2"/>
      <c r="AHU137" s="2"/>
      <c r="AHV137" s="2"/>
      <c r="AHW137" s="2"/>
      <c r="AHX137" s="2"/>
      <c r="AHY137" s="2"/>
      <c r="AHZ137" s="2"/>
      <c r="AIA137" s="2"/>
      <c r="AIB137" s="2"/>
      <c r="AIC137" s="2"/>
      <c r="AID137" s="2"/>
      <c r="AIE137" s="2"/>
      <c r="AIF137" s="2"/>
      <c r="AIG137" s="2"/>
      <c r="AIH137" s="2"/>
      <c r="AII137" s="2"/>
      <c r="AIJ137" s="2"/>
      <c r="AIK137" s="2"/>
      <c r="AIL137" s="2"/>
      <c r="AIM137" s="2"/>
      <c r="AIN137" s="2"/>
      <c r="AIO137" s="2"/>
      <c r="AIP137" s="2"/>
      <c r="AIQ137" s="2"/>
      <c r="AIR137" s="2"/>
      <c r="AIS137" s="2"/>
      <c r="AIT137" s="2"/>
      <c r="AIU137" s="2"/>
      <c r="AIV137" s="2"/>
      <c r="AIW137" s="2"/>
      <c r="AIX137" s="2"/>
      <c r="AIY137" s="2"/>
      <c r="AIZ137" s="2"/>
      <c r="AJA137" s="2"/>
      <c r="AJB137" s="2"/>
      <c r="AJC137" s="2"/>
      <c r="AJD137" s="2"/>
      <c r="AJE137" s="2"/>
      <c r="AJF137" s="2"/>
      <c r="AJG137" s="2"/>
      <c r="AJH137" s="2"/>
      <c r="AJI137" s="2"/>
      <c r="AJJ137" s="2"/>
      <c r="AJK137" s="2"/>
      <c r="AJL137" s="2"/>
      <c r="AJM137" s="2"/>
      <c r="AJN137" s="2"/>
      <c r="AJO137" s="2"/>
      <c r="AJP137" s="2"/>
      <c r="AJQ137" s="2"/>
      <c r="AJR137" s="2"/>
      <c r="AJS137" s="2"/>
      <c r="AJT137" s="2"/>
      <c r="AJU137" s="2"/>
      <c r="AJV137" s="2"/>
      <c r="AJW137" s="2"/>
      <c r="AJX137" s="2"/>
      <c r="AJY137" s="2"/>
      <c r="AJZ137" s="2"/>
      <c r="AKA137" s="2"/>
      <c r="AKB137" s="2"/>
      <c r="AKC137" s="2"/>
      <c r="AKD137" s="2"/>
      <c r="AKE137" s="2"/>
      <c r="AKF137" s="2"/>
      <c r="AKG137" s="2"/>
      <c r="AKH137" s="2"/>
      <c r="AKI137" s="2"/>
      <c r="AKJ137" s="2"/>
      <c r="AKK137" s="2"/>
      <c r="AKL137" s="2"/>
      <c r="AKM137" s="2"/>
      <c r="AKN137" s="2"/>
      <c r="AKO137" s="2"/>
      <c r="AKP137" s="2"/>
      <c r="AKQ137" s="2"/>
      <c r="AKR137" s="2"/>
      <c r="AKS137" s="2"/>
      <c r="AKT137" s="2"/>
      <c r="AKU137" s="2"/>
      <c r="AKV137" s="2"/>
      <c r="AKW137" s="2"/>
      <c r="AKX137" s="2"/>
      <c r="AKY137" s="2"/>
      <c r="AKZ137" s="2"/>
      <c r="ALA137" s="2"/>
      <c r="ALB137" s="2"/>
      <c r="ALC137" s="2"/>
      <c r="ALD137" s="2"/>
      <c r="ALE137" s="2"/>
      <c r="ALF137" s="2"/>
      <c r="ALG137" s="2"/>
      <c r="ALH137" s="2"/>
      <c r="ALI137" s="2"/>
      <c r="ALJ137" s="2"/>
      <c r="ALK137" s="2"/>
      <c r="ALL137" s="2"/>
      <c r="ALM137" s="2"/>
      <c r="ALN137" s="2"/>
      <c r="ALO137" s="2"/>
      <c r="ALP137" s="2"/>
      <c r="ALQ137" s="2"/>
      <c r="ALR137" s="2"/>
      <c r="ALS137" s="2"/>
      <c r="ALT137" s="2"/>
      <c r="ALU137" s="2"/>
      <c r="ALV137" s="2"/>
      <c r="ALW137" s="2"/>
      <c r="ALX137" s="2"/>
      <c r="ALY137" s="2"/>
      <c r="ALZ137" s="2"/>
      <c r="AMA137" s="2"/>
      <c r="AMB137" s="2"/>
      <c r="AMC137" s="2"/>
      <c r="AMD137" s="2"/>
      <c r="AME137" s="2"/>
      <c r="AMF137" s="2"/>
      <c r="AMG137" s="2"/>
      <c r="AMH137" s="2"/>
      <c r="AMI137" s="2"/>
      <c r="AMJ137" s="2"/>
      <c r="AMK137" s="2"/>
      <c r="AML137" s="2"/>
      <c r="AMM137" s="2"/>
      <c r="AMN137" s="2"/>
      <c r="AMO137" s="2"/>
      <c r="AMP137" s="2"/>
      <c r="AMQ137" s="2"/>
      <c r="AMR137" s="2"/>
      <c r="AMS137" s="2"/>
      <c r="AMT137" s="2"/>
      <c r="AMU137" s="2"/>
      <c r="AMV137" s="2"/>
      <c r="AMW137" s="2"/>
      <c r="AMX137" s="2"/>
      <c r="AMY137" s="2"/>
      <c r="AMZ137" s="2"/>
      <c r="ANA137" s="2"/>
      <c r="ANB137" s="2"/>
      <c r="ANC137" s="2"/>
    </row>
    <row r="138" spans="2:1043" s="1" customFormat="1" x14ac:dyDescent="0.25">
      <c r="B138" s="2"/>
      <c r="C138" s="2"/>
      <c r="D138" s="2"/>
      <c r="E138" s="2"/>
      <c r="F138" s="2"/>
      <c r="G138" s="2"/>
      <c r="H138" s="2"/>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c r="IY138" s="2"/>
      <c r="IZ138" s="2"/>
      <c r="JA138" s="2"/>
      <c r="JB138" s="2"/>
      <c r="JC138" s="2"/>
      <c r="JD138" s="2"/>
      <c r="JE138" s="2"/>
      <c r="JF138" s="2"/>
      <c r="JG138" s="2"/>
      <c r="JH138" s="2"/>
      <c r="JI138" s="2"/>
      <c r="JJ138" s="2"/>
      <c r="JK138" s="2"/>
      <c r="JL138" s="2"/>
      <c r="JM138" s="2"/>
      <c r="JN138" s="2"/>
      <c r="JO138" s="2"/>
      <c r="JP138" s="2"/>
      <c r="JQ138" s="2"/>
      <c r="JR138" s="2"/>
      <c r="JS138" s="2"/>
      <c r="JT138" s="2"/>
      <c r="JU138" s="2"/>
      <c r="JV138" s="2"/>
      <c r="JW138" s="2"/>
      <c r="JX138" s="2"/>
      <c r="JY138" s="2"/>
      <c r="JZ138" s="2"/>
      <c r="KA138" s="2"/>
      <c r="KB138" s="2"/>
      <c r="KC138" s="2"/>
      <c r="KD138" s="2"/>
      <c r="KE138" s="2"/>
      <c r="KF138" s="2"/>
      <c r="KG138" s="2"/>
      <c r="KH138" s="2"/>
      <c r="KI138" s="2"/>
      <c r="KJ138" s="2"/>
      <c r="KK138" s="2"/>
      <c r="KL138" s="2"/>
      <c r="KM138" s="2"/>
      <c r="KN138" s="2"/>
      <c r="KO138" s="2"/>
      <c r="KP138" s="2"/>
      <c r="KQ138" s="2"/>
      <c r="KR138" s="2"/>
      <c r="KS138" s="2"/>
      <c r="KT138" s="2"/>
      <c r="KU138" s="2"/>
      <c r="KV138" s="2"/>
      <c r="KW138" s="2"/>
      <c r="KX138" s="2"/>
      <c r="KY138" s="2"/>
      <c r="KZ138" s="2"/>
      <c r="LA138" s="2"/>
      <c r="LB138" s="2"/>
      <c r="LC138" s="2"/>
      <c r="LD138" s="2"/>
      <c r="LE138" s="2"/>
      <c r="LF138" s="2"/>
      <c r="LG138" s="2"/>
      <c r="LH138" s="2"/>
      <c r="LI138" s="2"/>
      <c r="LJ138" s="2"/>
      <c r="LK138" s="2"/>
      <c r="LL138" s="2"/>
      <c r="LM138" s="2"/>
      <c r="LN138" s="2"/>
      <c r="LO138" s="2"/>
      <c r="LP138" s="2"/>
      <c r="LQ138" s="2"/>
      <c r="LR138" s="2"/>
      <c r="LS138" s="2"/>
      <c r="LT138" s="2"/>
      <c r="LU138" s="2"/>
      <c r="LV138" s="2"/>
      <c r="LW138" s="2"/>
      <c r="LX138" s="2"/>
      <c r="LY138" s="2"/>
      <c r="LZ138" s="2"/>
      <c r="MA138" s="2"/>
      <c r="MB138" s="2"/>
      <c r="MC138" s="2"/>
      <c r="MD138" s="2"/>
      <c r="ME138" s="2"/>
      <c r="MF138" s="2"/>
      <c r="MG138" s="2"/>
      <c r="MH138" s="2"/>
      <c r="MI138" s="2"/>
      <c r="MJ138" s="2"/>
      <c r="MK138" s="2"/>
      <c r="ML138" s="2"/>
      <c r="MM138" s="2"/>
      <c r="MN138" s="2"/>
      <c r="MO138" s="2"/>
      <c r="MP138" s="2"/>
      <c r="MQ138" s="2"/>
      <c r="MR138" s="2"/>
      <c r="MS138" s="2"/>
      <c r="MT138" s="2"/>
      <c r="MU138" s="2"/>
      <c r="MV138" s="2"/>
      <c r="MW138" s="2"/>
      <c r="MX138" s="2"/>
      <c r="MY138" s="2"/>
      <c r="MZ138" s="2"/>
      <c r="NA138" s="2"/>
      <c r="NB138" s="2"/>
      <c r="NC138" s="2"/>
      <c r="ND138" s="2"/>
      <c r="NE138" s="2"/>
      <c r="NF138" s="2"/>
      <c r="NG138" s="2"/>
      <c r="NH138" s="2"/>
      <c r="NI138" s="2"/>
      <c r="NJ138" s="2"/>
      <c r="NK138" s="2"/>
      <c r="NL138" s="2"/>
      <c r="NM138" s="2"/>
      <c r="NN138" s="2"/>
      <c r="NO138" s="2"/>
      <c r="NP138" s="2"/>
      <c r="NQ138" s="2"/>
      <c r="NR138" s="2"/>
      <c r="NS138" s="2"/>
      <c r="NT138" s="2"/>
      <c r="NU138" s="2"/>
      <c r="NV138" s="2"/>
      <c r="NW138" s="2"/>
      <c r="NX138" s="2"/>
      <c r="NY138" s="2"/>
      <c r="NZ138" s="2"/>
      <c r="OA138" s="2"/>
      <c r="OB138" s="2"/>
      <c r="OC138" s="2"/>
      <c r="OD138" s="2"/>
      <c r="OE138" s="2"/>
      <c r="OF138" s="2"/>
      <c r="OG138" s="2"/>
      <c r="OH138" s="2"/>
      <c r="OI138" s="2"/>
      <c r="OJ138" s="2"/>
      <c r="OK138" s="2"/>
      <c r="OL138" s="2"/>
      <c r="OM138" s="2"/>
      <c r="ON138" s="2"/>
      <c r="OO138" s="2"/>
      <c r="OP138" s="2"/>
      <c r="OQ138" s="2"/>
      <c r="OR138" s="2"/>
      <c r="OS138" s="2"/>
      <c r="OT138" s="2"/>
      <c r="OU138" s="2"/>
      <c r="OV138" s="2"/>
      <c r="OW138" s="2"/>
      <c r="OX138" s="2"/>
      <c r="OY138" s="2"/>
      <c r="OZ138" s="2"/>
      <c r="PA138" s="2"/>
      <c r="PB138" s="2"/>
      <c r="PC138" s="2"/>
      <c r="PD138" s="2"/>
      <c r="PE138" s="2"/>
      <c r="PF138" s="2"/>
      <c r="PG138" s="2"/>
      <c r="PH138" s="2"/>
      <c r="PI138" s="2"/>
      <c r="PJ138" s="2"/>
      <c r="PK138" s="2"/>
      <c r="PL138" s="2"/>
      <c r="PM138" s="2"/>
      <c r="PN138" s="2"/>
      <c r="PO138" s="2"/>
      <c r="PP138" s="2"/>
      <c r="PQ138" s="2"/>
      <c r="PR138" s="2"/>
      <c r="PS138" s="2"/>
      <c r="PT138" s="2"/>
      <c r="PU138" s="2"/>
      <c r="PV138" s="2"/>
      <c r="PW138" s="2"/>
      <c r="PX138" s="2"/>
      <c r="PY138" s="2"/>
      <c r="PZ138" s="2"/>
      <c r="QA138" s="2"/>
      <c r="QB138" s="2"/>
      <c r="QC138" s="2"/>
      <c r="QD138" s="2"/>
      <c r="QE138" s="2"/>
      <c r="QF138" s="2"/>
      <c r="QG138" s="2"/>
      <c r="QH138" s="2"/>
      <c r="QI138" s="2"/>
      <c r="QJ138" s="2"/>
      <c r="QK138" s="2"/>
      <c r="QL138" s="2"/>
      <c r="QM138" s="2"/>
      <c r="QN138" s="2"/>
      <c r="QO138" s="2"/>
      <c r="QP138" s="2"/>
      <c r="QQ138" s="2"/>
      <c r="QR138" s="2"/>
      <c r="QS138" s="2"/>
      <c r="QT138" s="2"/>
      <c r="QU138" s="2"/>
      <c r="QV138" s="2"/>
      <c r="QW138" s="2"/>
      <c r="QX138" s="2"/>
      <c r="QY138" s="2"/>
      <c r="QZ138" s="2"/>
      <c r="RA138" s="2"/>
      <c r="RB138" s="2"/>
      <c r="RC138" s="2"/>
      <c r="RD138" s="2"/>
      <c r="RE138" s="2"/>
      <c r="RF138" s="2"/>
      <c r="RG138" s="2"/>
      <c r="RH138" s="2"/>
      <c r="RI138" s="2"/>
      <c r="RJ138" s="2"/>
      <c r="RK138" s="2"/>
      <c r="RL138" s="2"/>
      <c r="RM138" s="2"/>
      <c r="RN138" s="2"/>
      <c r="RO138" s="2"/>
      <c r="RP138" s="2"/>
      <c r="RQ138" s="2"/>
      <c r="RR138" s="2"/>
      <c r="RS138" s="2"/>
      <c r="RT138" s="2"/>
      <c r="RU138" s="2"/>
      <c r="RV138" s="2"/>
      <c r="RW138" s="2"/>
      <c r="RX138" s="2"/>
      <c r="RY138" s="2"/>
      <c r="RZ138" s="2"/>
      <c r="SA138" s="2"/>
      <c r="SB138" s="2"/>
      <c r="SC138" s="2"/>
      <c r="SD138" s="2"/>
      <c r="SE138" s="2"/>
      <c r="SF138" s="2"/>
      <c r="SG138" s="2"/>
      <c r="SH138" s="2"/>
      <c r="SI138" s="2"/>
      <c r="SJ138" s="2"/>
      <c r="SK138" s="2"/>
      <c r="SL138" s="2"/>
      <c r="SM138" s="2"/>
      <c r="SN138" s="2"/>
      <c r="SO138" s="2"/>
      <c r="SP138" s="2"/>
      <c r="SQ138" s="2"/>
      <c r="SR138" s="2"/>
      <c r="SS138" s="2"/>
      <c r="ST138" s="2"/>
      <c r="SU138" s="2"/>
      <c r="SV138" s="2"/>
      <c r="SW138" s="2"/>
      <c r="SX138" s="2"/>
      <c r="SY138" s="2"/>
      <c r="SZ138" s="2"/>
      <c r="TA138" s="2"/>
      <c r="TB138" s="2"/>
      <c r="TC138" s="2"/>
      <c r="TD138" s="2"/>
      <c r="TE138" s="2"/>
      <c r="TF138" s="2"/>
      <c r="TG138" s="2"/>
      <c r="TH138" s="2"/>
      <c r="TI138" s="2"/>
      <c r="TJ138" s="2"/>
      <c r="TK138" s="2"/>
      <c r="TL138" s="2"/>
      <c r="TM138" s="2"/>
      <c r="TN138" s="2"/>
      <c r="TO138" s="2"/>
      <c r="TP138" s="2"/>
      <c r="TQ138" s="2"/>
      <c r="TR138" s="2"/>
      <c r="TS138" s="2"/>
      <c r="TT138" s="2"/>
      <c r="TU138" s="2"/>
      <c r="TV138" s="2"/>
      <c r="TW138" s="2"/>
      <c r="TX138" s="2"/>
      <c r="TY138" s="2"/>
      <c r="TZ138" s="2"/>
      <c r="UA138" s="2"/>
      <c r="UB138" s="2"/>
      <c r="UC138" s="2"/>
      <c r="UD138" s="2"/>
      <c r="UE138" s="2"/>
      <c r="UF138" s="2"/>
      <c r="UG138" s="2"/>
      <c r="UH138" s="2"/>
      <c r="UI138" s="2"/>
      <c r="UJ138" s="2"/>
      <c r="UK138" s="2"/>
      <c r="UL138" s="2"/>
      <c r="UM138" s="2"/>
      <c r="UN138" s="2"/>
      <c r="UO138" s="2"/>
      <c r="UP138" s="2"/>
      <c r="UQ138" s="2"/>
      <c r="UR138" s="2"/>
      <c r="US138" s="2"/>
      <c r="UT138" s="2"/>
      <c r="UU138" s="2"/>
      <c r="UV138" s="2"/>
      <c r="UW138" s="2"/>
      <c r="UX138" s="2"/>
      <c r="UY138" s="2"/>
      <c r="UZ138" s="2"/>
      <c r="VA138" s="2"/>
      <c r="VB138" s="2"/>
      <c r="VC138" s="2"/>
      <c r="VD138" s="2"/>
      <c r="VE138" s="2"/>
      <c r="VF138" s="2"/>
      <c r="VG138" s="2"/>
      <c r="VH138" s="2"/>
      <c r="VI138" s="2"/>
      <c r="VJ138" s="2"/>
      <c r="VK138" s="2"/>
      <c r="VL138" s="2"/>
      <c r="VM138" s="2"/>
      <c r="VN138" s="2"/>
      <c r="VO138" s="2"/>
      <c r="VP138" s="2"/>
      <c r="VQ138" s="2"/>
      <c r="VR138" s="2"/>
      <c r="VS138" s="2"/>
      <c r="VT138" s="2"/>
      <c r="VU138" s="2"/>
      <c r="VV138" s="2"/>
      <c r="VW138" s="2"/>
      <c r="VX138" s="2"/>
      <c r="VY138" s="2"/>
      <c r="VZ138" s="2"/>
      <c r="WA138" s="2"/>
      <c r="WB138" s="2"/>
      <c r="WC138" s="2"/>
      <c r="WD138" s="2"/>
      <c r="WE138" s="2"/>
      <c r="WF138" s="2"/>
      <c r="WG138" s="2"/>
      <c r="WH138" s="2"/>
      <c r="WI138" s="2"/>
      <c r="WJ138" s="2"/>
      <c r="WK138" s="2"/>
      <c r="WL138" s="2"/>
      <c r="WM138" s="2"/>
      <c r="WN138" s="2"/>
      <c r="WO138" s="2"/>
      <c r="WP138" s="2"/>
      <c r="WQ138" s="2"/>
      <c r="WR138" s="2"/>
      <c r="WS138" s="2"/>
      <c r="WT138" s="2"/>
      <c r="WU138" s="2"/>
      <c r="WV138" s="2"/>
      <c r="WW138" s="2"/>
      <c r="WX138" s="2"/>
      <c r="WY138" s="2"/>
      <c r="WZ138" s="2"/>
      <c r="XA138" s="2"/>
      <c r="XB138" s="2"/>
      <c r="XC138" s="2"/>
      <c r="XD138" s="2"/>
      <c r="XE138" s="2"/>
      <c r="XF138" s="2"/>
      <c r="XG138" s="2"/>
      <c r="XH138" s="2"/>
      <c r="XI138" s="2"/>
      <c r="XJ138" s="2"/>
      <c r="XK138" s="2"/>
      <c r="XL138" s="2"/>
      <c r="XM138" s="2"/>
      <c r="XN138" s="2"/>
      <c r="XO138" s="2"/>
      <c r="XP138" s="2"/>
      <c r="XQ138" s="2"/>
      <c r="XR138" s="2"/>
      <c r="XS138" s="2"/>
      <c r="XT138" s="2"/>
      <c r="XU138" s="2"/>
      <c r="XV138" s="2"/>
      <c r="XW138" s="2"/>
      <c r="XX138" s="2"/>
      <c r="XY138" s="2"/>
      <c r="XZ138" s="2"/>
      <c r="YA138" s="2"/>
      <c r="YB138" s="2"/>
      <c r="YC138" s="2"/>
      <c r="YD138" s="2"/>
      <c r="YE138" s="2"/>
      <c r="YF138" s="2"/>
      <c r="YG138" s="2"/>
      <c r="YH138" s="2"/>
      <c r="YI138" s="2"/>
      <c r="YJ138" s="2"/>
      <c r="YK138" s="2"/>
      <c r="YL138" s="2"/>
      <c r="YM138" s="2"/>
      <c r="YN138" s="2"/>
      <c r="YO138" s="2"/>
      <c r="YP138" s="2"/>
      <c r="YQ138" s="2"/>
      <c r="YR138" s="2"/>
      <c r="YS138" s="2"/>
      <c r="YT138" s="2"/>
      <c r="YU138" s="2"/>
      <c r="YV138" s="2"/>
      <c r="YW138" s="2"/>
      <c r="YX138" s="2"/>
      <c r="YY138" s="2"/>
      <c r="YZ138" s="2"/>
      <c r="ZA138" s="2"/>
      <c r="ZB138" s="2"/>
      <c r="ZC138" s="2"/>
      <c r="ZD138" s="2"/>
      <c r="ZE138" s="2"/>
      <c r="ZF138" s="2"/>
      <c r="ZG138" s="2"/>
      <c r="ZH138" s="2"/>
      <c r="ZI138" s="2"/>
      <c r="ZJ138" s="2"/>
      <c r="ZK138" s="2"/>
      <c r="ZL138" s="2"/>
      <c r="ZM138" s="2"/>
      <c r="ZN138" s="2"/>
      <c r="ZO138" s="2"/>
      <c r="ZP138" s="2"/>
      <c r="ZQ138" s="2"/>
      <c r="ZR138" s="2"/>
      <c r="ZS138" s="2"/>
      <c r="ZT138" s="2"/>
      <c r="ZU138" s="2"/>
      <c r="ZV138" s="2"/>
      <c r="ZW138" s="2"/>
      <c r="ZX138" s="2"/>
      <c r="ZY138" s="2"/>
      <c r="ZZ138" s="2"/>
      <c r="AAA138" s="2"/>
      <c r="AAB138" s="2"/>
      <c r="AAC138" s="2"/>
      <c r="AAD138" s="2"/>
      <c r="AAE138" s="2"/>
      <c r="AAF138" s="2"/>
      <c r="AAG138" s="2"/>
      <c r="AAH138" s="2"/>
      <c r="AAI138" s="2"/>
      <c r="AAJ138" s="2"/>
      <c r="AAK138" s="2"/>
      <c r="AAL138" s="2"/>
      <c r="AAM138" s="2"/>
      <c r="AAN138" s="2"/>
      <c r="AAO138" s="2"/>
      <c r="AAP138" s="2"/>
      <c r="AAQ138" s="2"/>
      <c r="AAR138" s="2"/>
      <c r="AAS138" s="2"/>
      <c r="AAT138" s="2"/>
      <c r="AAU138" s="2"/>
      <c r="AAV138" s="2"/>
      <c r="AAW138" s="2"/>
      <c r="AAX138" s="2"/>
      <c r="AAY138" s="2"/>
      <c r="AAZ138" s="2"/>
      <c r="ABA138" s="2"/>
      <c r="ABB138" s="2"/>
      <c r="ABC138" s="2"/>
      <c r="ABD138" s="2"/>
      <c r="ABE138" s="2"/>
      <c r="ABF138" s="2"/>
      <c r="ABG138" s="2"/>
      <c r="ABH138" s="2"/>
      <c r="ABI138" s="2"/>
      <c r="ABJ138" s="2"/>
      <c r="ABK138" s="2"/>
      <c r="ABL138" s="2"/>
      <c r="ABM138" s="2"/>
      <c r="ABN138" s="2"/>
      <c r="ABO138" s="2"/>
      <c r="ABP138" s="2"/>
      <c r="ABQ138" s="2"/>
      <c r="ABR138" s="2"/>
      <c r="ABS138" s="2"/>
      <c r="ABT138" s="2"/>
      <c r="ABU138" s="2"/>
      <c r="ABV138" s="2"/>
      <c r="ABW138" s="2"/>
      <c r="ABX138" s="2"/>
      <c r="ABY138" s="2"/>
      <c r="ABZ138" s="2"/>
      <c r="ACA138" s="2"/>
      <c r="ACB138" s="2"/>
      <c r="ACC138" s="2"/>
      <c r="ACD138" s="2"/>
      <c r="ACE138" s="2"/>
      <c r="ACF138" s="2"/>
      <c r="ACG138" s="2"/>
      <c r="ACH138" s="2"/>
      <c r="ACI138" s="2"/>
      <c r="ACJ138" s="2"/>
      <c r="ACK138" s="2"/>
      <c r="ACL138" s="2"/>
      <c r="ACM138" s="2"/>
      <c r="ACN138" s="2"/>
      <c r="ACO138" s="2"/>
      <c r="ACP138" s="2"/>
      <c r="ACQ138" s="2"/>
      <c r="ACR138" s="2"/>
      <c r="ACS138" s="2"/>
      <c r="ACT138" s="2"/>
      <c r="ACU138" s="2"/>
      <c r="ACV138" s="2"/>
      <c r="ACW138" s="2"/>
      <c r="ACX138" s="2"/>
      <c r="ACY138" s="2"/>
      <c r="ACZ138" s="2"/>
      <c r="ADA138" s="2"/>
      <c r="ADB138" s="2"/>
      <c r="ADC138" s="2"/>
      <c r="ADD138" s="2"/>
      <c r="ADE138" s="2"/>
      <c r="ADF138" s="2"/>
      <c r="ADG138" s="2"/>
      <c r="ADH138" s="2"/>
      <c r="ADI138" s="2"/>
      <c r="ADJ138" s="2"/>
      <c r="ADK138" s="2"/>
      <c r="ADL138" s="2"/>
      <c r="ADM138" s="2"/>
      <c r="ADN138" s="2"/>
      <c r="ADO138" s="2"/>
      <c r="ADP138" s="2"/>
      <c r="ADQ138" s="2"/>
      <c r="ADR138" s="2"/>
      <c r="ADS138" s="2"/>
      <c r="ADT138" s="2"/>
      <c r="ADU138" s="2"/>
      <c r="ADV138" s="2"/>
      <c r="ADW138" s="2"/>
      <c r="ADX138" s="2"/>
      <c r="ADY138" s="2"/>
      <c r="ADZ138" s="2"/>
      <c r="AEA138" s="2"/>
      <c r="AEB138" s="2"/>
      <c r="AEC138" s="2"/>
      <c r="AED138" s="2"/>
      <c r="AEE138" s="2"/>
      <c r="AEF138" s="2"/>
      <c r="AEG138" s="2"/>
      <c r="AEH138" s="2"/>
      <c r="AEI138" s="2"/>
      <c r="AEJ138" s="2"/>
      <c r="AEK138" s="2"/>
      <c r="AEL138" s="2"/>
      <c r="AEM138" s="2"/>
      <c r="AEN138" s="2"/>
      <c r="AEO138" s="2"/>
      <c r="AEP138" s="2"/>
      <c r="AEQ138" s="2"/>
      <c r="AER138" s="2"/>
      <c r="AES138" s="2"/>
      <c r="AET138" s="2"/>
      <c r="AEU138" s="2"/>
      <c r="AEV138" s="2"/>
      <c r="AEW138" s="2"/>
      <c r="AEX138" s="2"/>
      <c r="AEY138" s="2"/>
      <c r="AEZ138" s="2"/>
      <c r="AFA138" s="2"/>
      <c r="AFB138" s="2"/>
      <c r="AFC138" s="2"/>
      <c r="AFD138" s="2"/>
      <c r="AFE138" s="2"/>
      <c r="AFF138" s="2"/>
      <c r="AFG138" s="2"/>
      <c r="AFH138" s="2"/>
      <c r="AFI138" s="2"/>
      <c r="AFJ138" s="2"/>
      <c r="AFK138" s="2"/>
      <c r="AFL138" s="2"/>
      <c r="AFM138" s="2"/>
      <c r="AFN138" s="2"/>
      <c r="AFO138" s="2"/>
      <c r="AFP138" s="2"/>
      <c r="AFQ138" s="2"/>
      <c r="AFR138" s="2"/>
      <c r="AFS138" s="2"/>
      <c r="AFT138" s="2"/>
      <c r="AFU138" s="2"/>
      <c r="AFV138" s="2"/>
      <c r="AFW138" s="2"/>
      <c r="AFX138" s="2"/>
      <c r="AFY138" s="2"/>
      <c r="AFZ138" s="2"/>
      <c r="AGA138" s="2"/>
      <c r="AGB138" s="2"/>
      <c r="AGC138" s="2"/>
      <c r="AGD138" s="2"/>
      <c r="AGE138" s="2"/>
      <c r="AGF138" s="2"/>
      <c r="AGG138" s="2"/>
      <c r="AGH138" s="2"/>
      <c r="AGI138" s="2"/>
      <c r="AGJ138" s="2"/>
      <c r="AGK138" s="2"/>
      <c r="AGL138" s="2"/>
      <c r="AGM138" s="2"/>
      <c r="AGN138" s="2"/>
      <c r="AGO138" s="2"/>
      <c r="AGP138" s="2"/>
      <c r="AGQ138" s="2"/>
      <c r="AGR138" s="2"/>
      <c r="AGS138" s="2"/>
      <c r="AGT138" s="2"/>
      <c r="AGU138" s="2"/>
      <c r="AGV138" s="2"/>
      <c r="AGW138" s="2"/>
      <c r="AGX138" s="2"/>
      <c r="AGY138" s="2"/>
      <c r="AGZ138" s="2"/>
      <c r="AHA138" s="2"/>
      <c r="AHB138" s="2"/>
      <c r="AHC138" s="2"/>
      <c r="AHD138" s="2"/>
      <c r="AHE138" s="2"/>
      <c r="AHF138" s="2"/>
      <c r="AHG138" s="2"/>
      <c r="AHH138" s="2"/>
      <c r="AHI138" s="2"/>
      <c r="AHJ138" s="2"/>
      <c r="AHK138" s="2"/>
      <c r="AHL138" s="2"/>
      <c r="AHM138" s="2"/>
      <c r="AHN138" s="2"/>
      <c r="AHO138" s="2"/>
      <c r="AHP138" s="2"/>
      <c r="AHQ138" s="2"/>
      <c r="AHR138" s="2"/>
      <c r="AHS138" s="2"/>
      <c r="AHT138" s="2"/>
      <c r="AHU138" s="2"/>
      <c r="AHV138" s="2"/>
      <c r="AHW138" s="2"/>
      <c r="AHX138" s="2"/>
      <c r="AHY138" s="2"/>
      <c r="AHZ138" s="2"/>
      <c r="AIA138" s="2"/>
      <c r="AIB138" s="2"/>
      <c r="AIC138" s="2"/>
      <c r="AID138" s="2"/>
      <c r="AIE138" s="2"/>
      <c r="AIF138" s="2"/>
      <c r="AIG138" s="2"/>
      <c r="AIH138" s="2"/>
      <c r="AII138" s="2"/>
      <c r="AIJ138" s="2"/>
      <c r="AIK138" s="2"/>
      <c r="AIL138" s="2"/>
      <c r="AIM138" s="2"/>
      <c r="AIN138" s="2"/>
      <c r="AIO138" s="2"/>
      <c r="AIP138" s="2"/>
      <c r="AIQ138" s="2"/>
      <c r="AIR138" s="2"/>
      <c r="AIS138" s="2"/>
      <c r="AIT138" s="2"/>
      <c r="AIU138" s="2"/>
      <c r="AIV138" s="2"/>
      <c r="AIW138" s="2"/>
      <c r="AIX138" s="2"/>
      <c r="AIY138" s="2"/>
      <c r="AIZ138" s="2"/>
      <c r="AJA138" s="2"/>
      <c r="AJB138" s="2"/>
      <c r="AJC138" s="2"/>
      <c r="AJD138" s="2"/>
      <c r="AJE138" s="2"/>
      <c r="AJF138" s="2"/>
      <c r="AJG138" s="2"/>
      <c r="AJH138" s="2"/>
      <c r="AJI138" s="2"/>
      <c r="AJJ138" s="2"/>
      <c r="AJK138" s="2"/>
      <c r="AJL138" s="2"/>
      <c r="AJM138" s="2"/>
      <c r="AJN138" s="2"/>
      <c r="AJO138" s="2"/>
      <c r="AJP138" s="2"/>
      <c r="AJQ138" s="2"/>
      <c r="AJR138" s="2"/>
      <c r="AJS138" s="2"/>
      <c r="AJT138" s="2"/>
      <c r="AJU138" s="2"/>
      <c r="AJV138" s="2"/>
      <c r="AJW138" s="2"/>
      <c r="AJX138" s="2"/>
      <c r="AJY138" s="2"/>
      <c r="AJZ138" s="2"/>
      <c r="AKA138" s="2"/>
      <c r="AKB138" s="2"/>
      <c r="AKC138" s="2"/>
      <c r="AKD138" s="2"/>
      <c r="AKE138" s="2"/>
      <c r="AKF138" s="2"/>
      <c r="AKG138" s="2"/>
      <c r="AKH138" s="2"/>
      <c r="AKI138" s="2"/>
      <c r="AKJ138" s="2"/>
      <c r="AKK138" s="2"/>
      <c r="AKL138" s="2"/>
      <c r="AKM138" s="2"/>
      <c r="AKN138" s="2"/>
      <c r="AKO138" s="2"/>
      <c r="AKP138" s="2"/>
      <c r="AKQ138" s="2"/>
      <c r="AKR138" s="2"/>
      <c r="AKS138" s="2"/>
      <c r="AKT138" s="2"/>
      <c r="AKU138" s="2"/>
      <c r="AKV138" s="2"/>
      <c r="AKW138" s="2"/>
      <c r="AKX138" s="2"/>
      <c r="AKY138" s="2"/>
      <c r="AKZ138" s="2"/>
      <c r="ALA138" s="2"/>
      <c r="ALB138" s="2"/>
      <c r="ALC138" s="2"/>
      <c r="ALD138" s="2"/>
      <c r="ALE138" s="2"/>
      <c r="ALF138" s="2"/>
      <c r="ALG138" s="2"/>
      <c r="ALH138" s="2"/>
      <c r="ALI138" s="2"/>
      <c r="ALJ138" s="2"/>
      <c r="ALK138" s="2"/>
      <c r="ALL138" s="2"/>
      <c r="ALM138" s="2"/>
      <c r="ALN138" s="2"/>
      <c r="ALO138" s="2"/>
      <c r="ALP138" s="2"/>
      <c r="ALQ138" s="2"/>
      <c r="ALR138" s="2"/>
      <c r="ALS138" s="2"/>
      <c r="ALT138" s="2"/>
      <c r="ALU138" s="2"/>
      <c r="ALV138" s="2"/>
      <c r="ALW138" s="2"/>
      <c r="ALX138" s="2"/>
      <c r="ALY138" s="2"/>
      <c r="ALZ138" s="2"/>
      <c r="AMA138" s="2"/>
      <c r="AMB138" s="2"/>
      <c r="AMC138" s="2"/>
      <c r="AMD138" s="2"/>
      <c r="AME138" s="2"/>
      <c r="AMF138" s="2"/>
      <c r="AMG138" s="2"/>
      <c r="AMH138" s="2"/>
      <c r="AMI138" s="2"/>
      <c r="AMJ138" s="2"/>
      <c r="AMK138" s="2"/>
      <c r="AML138" s="2"/>
      <c r="AMM138" s="2"/>
      <c r="AMN138" s="2"/>
      <c r="AMO138" s="2"/>
      <c r="AMP138" s="2"/>
      <c r="AMQ138" s="2"/>
      <c r="AMR138" s="2"/>
      <c r="AMS138" s="2"/>
      <c r="AMT138" s="2"/>
      <c r="AMU138" s="2"/>
      <c r="AMV138" s="2"/>
      <c r="AMW138" s="2"/>
      <c r="AMX138" s="2"/>
      <c r="AMY138" s="2"/>
      <c r="AMZ138" s="2"/>
      <c r="ANA138" s="2"/>
      <c r="ANB138" s="2"/>
      <c r="ANC138" s="2"/>
    </row>
    <row r="139" spans="2:1043" s="1" customFormat="1" x14ac:dyDescent="0.25">
      <c r="B139" s="2"/>
      <c r="C139" s="2"/>
      <c r="D139" s="2"/>
      <c r="E139" s="2"/>
      <c r="F139" s="2"/>
      <c r="G139" s="2"/>
      <c r="H139" s="2"/>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c r="IX139" s="2"/>
      <c r="IY139" s="2"/>
      <c r="IZ139" s="2"/>
      <c r="JA139" s="2"/>
      <c r="JB139" s="2"/>
      <c r="JC139" s="2"/>
      <c r="JD139" s="2"/>
      <c r="JE139" s="2"/>
      <c r="JF139" s="2"/>
      <c r="JG139" s="2"/>
      <c r="JH139" s="2"/>
      <c r="JI139" s="2"/>
      <c r="JJ139" s="2"/>
      <c r="JK139" s="2"/>
      <c r="JL139" s="2"/>
      <c r="JM139" s="2"/>
      <c r="JN139" s="2"/>
      <c r="JO139" s="2"/>
      <c r="JP139" s="2"/>
      <c r="JQ139" s="2"/>
      <c r="JR139" s="2"/>
      <c r="JS139" s="2"/>
      <c r="JT139" s="2"/>
      <c r="JU139" s="2"/>
      <c r="JV139" s="2"/>
      <c r="JW139" s="2"/>
      <c r="JX139" s="2"/>
      <c r="JY139" s="2"/>
      <c r="JZ139" s="2"/>
      <c r="KA139" s="2"/>
      <c r="KB139" s="2"/>
      <c r="KC139" s="2"/>
      <c r="KD139" s="2"/>
      <c r="KE139" s="2"/>
      <c r="KF139" s="2"/>
      <c r="KG139" s="2"/>
      <c r="KH139" s="2"/>
      <c r="KI139" s="2"/>
      <c r="KJ139" s="2"/>
      <c r="KK139" s="2"/>
      <c r="KL139" s="2"/>
      <c r="KM139" s="2"/>
      <c r="KN139" s="2"/>
      <c r="KO139" s="2"/>
      <c r="KP139" s="2"/>
      <c r="KQ139" s="2"/>
      <c r="KR139" s="2"/>
      <c r="KS139" s="2"/>
      <c r="KT139" s="2"/>
      <c r="KU139" s="2"/>
      <c r="KV139" s="2"/>
      <c r="KW139" s="2"/>
      <c r="KX139" s="2"/>
      <c r="KY139" s="2"/>
      <c r="KZ139" s="2"/>
      <c r="LA139" s="2"/>
      <c r="LB139" s="2"/>
      <c r="LC139" s="2"/>
      <c r="LD139" s="2"/>
      <c r="LE139" s="2"/>
      <c r="LF139" s="2"/>
      <c r="LG139" s="2"/>
      <c r="LH139" s="2"/>
      <c r="LI139" s="2"/>
      <c r="LJ139" s="2"/>
      <c r="LK139" s="2"/>
      <c r="LL139" s="2"/>
      <c r="LM139" s="2"/>
      <c r="LN139" s="2"/>
      <c r="LO139" s="2"/>
      <c r="LP139" s="2"/>
      <c r="LQ139" s="2"/>
      <c r="LR139" s="2"/>
      <c r="LS139" s="2"/>
      <c r="LT139" s="2"/>
      <c r="LU139" s="2"/>
      <c r="LV139" s="2"/>
      <c r="LW139" s="2"/>
      <c r="LX139" s="2"/>
      <c r="LY139" s="2"/>
      <c r="LZ139" s="2"/>
      <c r="MA139" s="2"/>
      <c r="MB139" s="2"/>
      <c r="MC139" s="2"/>
      <c r="MD139" s="2"/>
      <c r="ME139" s="2"/>
      <c r="MF139" s="2"/>
      <c r="MG139" s="2"/>
      <c r="MH139" s="2"/>
      <c r="MI139" s="2"/>
      <c r="MJ139" s="2"/>
      <c r="MK139" s="2"/>
      <c r="ML139" s="2"/>
      <c r="MM139" s="2"/>
      <c r="MN139" s="2"/>
      <c r="MO139" s="2"/>
      <c r="MP139" s="2"/>
      <c r="MQ139" s="2"/>
      <c r="MR139" s="2"/>
      <c r="MS139" s="2"/>
      <c r="MT139" s="2"/>
      <c r="MU139" s="2"/>
      <c r="MV139" s="2"/>
      <c r="MW139" s="2"/>
      <c r="MX139" s="2"/>
      <c r="MY139" s="2"/>
      <c r="MZ139" s="2"/>
      <c r="NA139" s="2"/>
      <c r="NB139" s="2"/>
      <c r="NC139" s="2"/>
      <c r="ND139" s="2"/>
      <c r="NE139" s="2"/>
      <c r="NF139" s="2"/>
      <c r="NG139" s="2"/>
      <c r="NH139" s="2"/>
      <c r="NI139" s="2"/>
      <c r="NJ139" s="2"/>
      <c r="NK139" s="2"/>
      <c r="NL139" s="2"/>
      <c r="NM139" s="2"/>
      <c r="NN139" s="2"/>
      <c r="NO139" s="2"/>
      <c r="NP139" s="2"/>
      <c r="NQ139" s="2"/>
      <c r="NR139" s="2"/>
      <c r="NS139" s="2"/>
      <c r="NT139" s="2"/>
      <c r="NU139" s="2"/>
      <c r="NV139" s="2"/>
      <c r="NW139" s="2"/>
      <c r="NX139" s="2"/>
      <c r="NY139" s="2"/>
      <c r="NZ139" s="2"/>
      <c r="OA139" s="2"/>
      <c r="OB139" s="2"/>
      <c r="OC139" s="2"/>
      <c r="OD139" s="2"/>
      <c r="OE139" s="2"/>
      <c r="OF139" s="2"/>
      <c r="OG139" s="2"/>
      <c r="OH139" s="2"/>
      <c r="OI139" s="2"/>
      <c r="OJ139" s="2"/>
      <c r="OK139" s="2"/>
      <c r="OL139" s="2"/>
      <c r="OM139" s="2"/>
      <c r="ON139" s="2"/>
      <c r="OO139" s="2"/>
      <c r="OP139" s="2"/>
      <c r="OQ139" s="2"/>
      <c r="OR139" s="2"/>
      <c r="OS139" s="2"/>
      <c r="OT139" s="2"/>
      <c r="OU139" s="2"/>
      <c r="OV139" s="2"/>
      <c r="OW139" s="2"/>
      <c r="OX139" s="2"/>
      <c r="OY139" s="2"/>
      <c r="OZ139" s="2"/>
      <c r="PA139" s="2"/>
      <c r="PB139" s="2"/>
      <c r="PC139" s="2"/>
      <c r="PD139" s="2"/>
      <c r="PE139" s="2"/>
      <c r="PF139" s="2"/>
      <c r="PG139" s="2"/>
      <c r="PH139" s="2"/>
      <c r="PI139" s="2"/>
      <c r="PJ139" s="2"/>
      <c r="PK139" s="2"/>
      <c r="PL139" s="2"/>
      <c r="PM139" s="2"/>
      <c r="PN139" s="2"/>
      <c r="PO139" s="2"/>
      <c r="PP139" s="2"/>
      <c r="PQ139" s="2"/>
      <c r="PR139" s="2"/>
      <c r="PS139" s="2"/>
      <c r="PT139" s="2"/>
      <c r="PU139" s="2"/>
      <c r="PV139" s="2"/>
      <c r="PW139" s="2"/>
      <c r="PX139" s="2"/>
      <c r="PY139" s="2"/>
      <c r="PZ139" s="2"/>
      <c r="QA139" s="2"/>
      <c r="QB139" s="2"/>
      <c r="QC139" s="2"/>
      <c r="QD139" s="2"/>
      <c r="QE139" s="2"/>
      <c r="QF139" s="2"/>
      <c r="QG139" s="2"/>
      <c r="QH139" s="2"/>
      <c r="QI139" s="2"/>
      <c r="QJ139" s="2"/>
      <c r="QK139" s="2"/>
      <c r="QL139" s="2"/>
      <c r="QM139" s="2"/>
      <c r="QN139" s="2"/>
      <c r="QO139" s="2"/>
      <c r="QP139" s="2"/>
      <c r="QQ139" s="2"/>
      <c r="QR139" s="2"/>
      <c r="QS139" s="2"/>
      <c r="QT139" s="2"/>
      <c r="QU139" s="2"/>
      <c r="QV139" s="2"/>
      <c r="QW139" s="2"/>
      <c r="QX139" s="2"/>
      <c r="QY139" s="2"/>
      <c r="QZ139" s="2"/>
      <c r="RA139" s="2"/>
      <c r="RB139" s="2"/>
      <c r="RC139" s="2"/>
      <c r="RD139" s="2"/>
      <c r="RE139" s="2"/>
      <c r="RF139" s="2"/>
      <c r="RG139" s="2"/>
      <c r="RH139" s="2"/>
      <c r="RI139" s="2"/>
      <c r="RJ139" s="2"/>
      <c r="RK139" s="2"/>
      <c r="RL139" s="2"/>
      <c r="RM139" s="2"/>
      <c r="RN139" s="2"/>
      <c r="RO139" s="2"/>
      <c r="RP139" s="2"/>
      <c r="RQ139" s="2"/>
      <c r="RR139" s="2"/>
      <c r="RS139" s="2"/>
      <c r="RT139" s="2"/>
      <c r="RU139" s="2"/>
      <c r="RV139" s="2"/>
      <c r="RW139" s="2"/>
      <c r="RX139" s="2"/>
      <c r="RY139" s="2"/>
      <c r="RZ139" s="2"/>
      <c r="SA139" s="2"/>
      <c r="SB139" s="2"/>
      <c r="SC139" s="2"/>
      <c r="SD139" s="2"/>
      <c r="SE139" s="2"/>
      <c r="SF139" s="2"/>
      <c r="SG139" s="2"/>
      <c r="SH139" s="2"/>
      <c r="SI139" s="2"/>
      <c r="SJ139" s="2"/>
      <c r="SK139" s="2"/>
      <c r="SL139" s="2"/>
      <c r="SM139" s="2"/>
      <c r="SN139" s="2"/>
      <c r="SO139" s="2"/>
      <c r="SP139" s="2"/>
      <c r="SQ139" s="2"/>
      <c r="SR139" s="2"/>
      <c r="SS139" s="2"/>
      <c r="ST139" s="2"/>
      <c r="SU139" s="2"/>
      <c r="SV139" s="2"/>
      <c r="SW139" s="2"/>
      <c r="SX139" s="2"/>
      <c r="SY139" s="2"/>
      <c r="SZ139" s="2"/>
      <c r="TA139" s="2"/>
      <c r="TB139" s="2"/>
      <c r="TC139" s="2"/>
      <c r="TD139" s="2"/>
      <c r="TE139" s="2"/>
      <c r="TF139" s="2"/>
      <c r="TG139" s="2"/>
      <c r="TH139" s="2"/>
      <c r="TI139" s="2"/>
      <c r="TJ139" s="2"/>
      <c r="TK139" s="2"/>
      <c r="TL139" s="2"/>
      <c r="TM139" s="2"/>
      <c r="TN139" s="2"/>
      <c r="TO139" s="2"/>
      <c r="TP139" s="2"/>
      <c r="TQ139" s="2"/>
      <c r="TR139" s="2"/>
      <c r="TS139" s="2"/>
      <c r="TT139" s="2"/>
      <c r="TU139" s="2"/>
      <c r="TV139" s="2"/>
      <c r="TW139" s="2"/>
      <c r="TX139" s="2"/>
      <c r="TY139" s="2"/>
      <c r="TZ139" s="2"/>
      <c r="UA139" s="2"/>
      <c r="UB139" s="2"/>
      <c r="UC139" s="2"/>
      <c r="UD139" s="2"/>
      <c r="UE139" s="2"/>
      <c r="UF139" s="2"/>
      <c r="UG139" s="2"/>
      <c r="UH139" s="2"/>
      <c r="UI139" s="2"/>
      <c r="UJ139" s="2"/>
      <c r="UK139" s="2"/>
      <c r="UL139" s="2"/>
      <c r="UM139" s="2"/>
      <c r="UN139" s="2"/>
      <c r="UO139" s="2"/>
      <c r="UP139" s="2"/>
      <c r="UQ139" s="2"/>
      <c r="UR139" s="2"/>
      <c r="US139" s="2"/>
      <c r="UT139" s="2"/>
      <c r="UU139" s="2"/>
      <c r="UV139" s="2"/>
      <c r="UW139" s="2"/>
      <c r="UX139" s="2"/>
      <c r="UY139" s="2"/>
      <c r="UZ139" s="2"/>
      <c r="VA139" s="2"/>
      <c r="VB139" s="2"/>
      <c r="VC139" s="2"/>
      <c r="VD139" s="2"/>
      <c r="VE139" s="2"/>
      <c r="VF139" s="2"/>
      <c r="VG139" s="2"/>
      <c r="VH139" s="2"/>
      <c r="VI139" s="2"/>
      <c r="VJ139" s="2"/>
      <c r="VK139" s="2"/>
      <c r="VL139" s="2"/>
      <c r="VM139" s="2"/>
      <c r="VN139" s="2"/>
      <c r="VO139" s="2"/>
      <c r="VP139" s="2"/>
      <c r="VQ139" s="2"/>
      <c r="VR139" s="2"/>
      <c r="VS139" s="2"/>
      <c r="VT139" s="2"/>
      <c r="VU139" s="2"/>
      <c r="VV139" s="2"/>
      <c r="VW139" s="2"/>
      <c r="VX139" s="2"/>
      <c r="VY139" s="2"/>
      <c r="VZ139" s="2"/>
      <c r="WA139" s="2"/>
      <c r="WB139" s="2"/>
      <c r="WC139" s="2"/>
      <c r="WD139" s="2"/>
      <c r="WE139" s="2"/>
      <c r="WF139" s="2"/>
      <c r="WG139" s="2"/>
      <c r="WH139" s="2"/>
      <c r="WI139" s="2"/>
      <c r="WJ139" s="2"/>
      <c r="WK139" s="2"/>
      <c r="WL139" s="2"/>
      <c r="WM139" s="2"/>
      <c r="WN139" s="2"/>
      <c r="WO139" s="2"/>
      <c r="WP139" s="2"/>
      <c r="WQ139" s="2"/>
      <c r="WR139" s="2"/>
      <c r="WS139" s="2"/>
      <c r="WT139" s="2"/>
      <c r="WU139" s="2"/>
      <c r="WV139" s="2"/>
      <c r="WW139" s="2"/>
      <c r="WX139" s="2"/>
      <c r="WY139" s="2"/>
      <c r="WZ139" s="2"/>
      <c r="XA139" s="2"/>
      <c r="XB139" s="2"/>
      <c r="XC139" s="2"/>
      <c r="XD139" s="2"/>
      <c r="XE139" s="2"/>
      <c r="XF139" s="2"/>
      <c r="XG139" s="2"/>
      <c r="XH139" s="2"/>
      <c r="XI139" s="2"/>
      <c r="XJ139" s="2"/>
      <c r="XK139" s="2"/>
      <c r="XL139" s="2"/>
      <c r="XM139" s="2"/>
      <c r="XN139" s="2"/>
      <c r="XO139" s="2"/>
      <c r="XP139" s="2"/>
      <c r="XQ139" s="2"/>
      <c r="XR139" s="2"/>
      <c r="XS139" s="2"/>
      <c r="XT139" s="2"/>
      <c r="XU139" s="2"/>
      <c r="XV139" s="2"/>
      <c r="XW139" s="2"/>
      <c r="XX139" s="2"/>
      <c r="XY139" s="2"/>
      <c r="XZ139" s="2"/>
      <c r="YA139" s="2"/>
      <c r="YB139" s="2"/>
      <c r="YC139" s="2"/>
      <c r="YD139" s="2"/>
      <c r="YE139" s="2"/>
      <c r="YF139" s="2"/>
      <c r="YG139" s="2"/>
      <c r="YH139" s="2"/>
      <c r="YI139" s="2"/>
      <c r="YJ139" s="2"/>
      <c r="YK139" s="2"/>
      <c r="YL139" s="2"/>
      <c r="YM139" s="2"/>
      <c r="YN139" s="2"/>
      <c r="YO139" s="2"/>
      <c r="YP139" s="2"/>
      <c r="YQ139" s="2"/>
      <c r="YR139" s="2"/>
      <c r="YS139" s="2"/>
      <c r="YT139" s="2"/>
      <c r="YU139" s="2"/>
      <c r="YV139" s="2"/>
      <c r="YW139" s="2"/>
      <c r="YX139" s="2"/>
      <c r="YY139" s="2"/>
      <c r="YZ139" s="2"/>
      <c r="ZA139" s="2"/>
      <c r="ZB139" s="2"/>
      <c r="ZC139" s="2"/>
      <c r="ZD139" s="2"/>
      <c r="ZE139" s="2"/>
      <c r="ZF139" s="2"/>
      <c r="ZG139" s="2"/>
      <c r="ZH139" s="2"/>
      <c r="ZI139" s="2"/>
      <c r="ZJ139" s="2"/>
      <c r="ZK139" s="2"/>
      <c r="ZL139" s="2"/>
      <c r="ZM139" s="2"/>
      <c r="ZN139" s="2"/>
      <c r="ZO139" s="2"/>
      <c r="ZP139" s="2"/>
      <c r="ZQ139" s="2"/>
      <c r="ZR139" s="2"/>
      <c r="ZS139" s="2"/>
      <c r="ZT139" s="2"/>
      <c r="ZU139" s="2"/>
      <c r="ZV139" s="2"/>
      <c r="ZW139" s="2"/>
      <c r="ZX139" s="2"/>
      <c r="ZY139" s="2"/>
      <c r="ZZ139" s="2"/>
      <c r="AAA139" s="2"/>
      <c r="AAB139" s="2"/>
      <c r="AAC139" s="2"/>
      <c r="AAD139" s="2"/>
      <c r="AAE139" s="2"/>
      <c r="AAF139" s="2"/>
      <c r="AAG139" s="2"/>
      <c r="AAH139" s="2"/>
      <c r="AAI139" s="2"/>
      <c r="AAJ139" s="2"/>
      <c r="AAK139" s="2"/>
      <c r="AAL139" s="2"/>
      <c r="AAM139" s="2"/>
      <c r="AAN139" s="2"/>
      <c r="AAO139" s="2"/>
      <c r="AAP139" s="2"/>
      <c r="AAQ139" s="2"/>
      <c r="AAR139" s="2"/>
      <c r="AAS139" s="2"/>
      <c r="AAT139" s="2"/>
      <c r="AAU139" s="2"/>
      <c r="AAV139" s="2"/>
      <c r="AAW139" s="2"/>
      <c r="AAX139" s="2"/>
      <c r="AAY139" s="2"/>
      <c r="AAZ139" s="2"/>
      <c r="ABA139" s="2"/>
      <c r="ABB139" s="2"/>
      <c r="ABC139" s="2"/>
      <c r="ABD139" s="2"/>
      <c r="ABE139" s="2"/>
      <c r="ABF139" s="2"/>
      <c r="ABG139" s="2"/>
      <c r="ABH139" s="2"/>
      <c r="ABI139" s="2"/>
      <c r="ABJ139" s="2"/>
      <c r="ABK139" s="2"/>
      <c r="ABL139" s="2"/>
      <c r="ABM139" s="2"/>
      <c r="ABN139" s="2"/>
      <c r="ABO139" s="2"/>
      <c r="ABP139" s="2"/>
      <c r="ABQ139" s="2"/>
      <c r="ABR139" s="2"/>
      <c r="ABS139" s="2"/>
      <c r="ABT139" s="2"/>
      <c r="ABU139" s="2"/>
      <c r="ABV139" s="2"/>
      <c r="ABW139" s="2"/>
      <c r="ABX139" s="2"/>
      <c r="ABY139" s="2"/>
      <c r="ABZ139" s="2"/>
      <c r="ACA139" s="2"/>
      <c r="ACB139" s="2"/>
      <c r="ACC139" s="2"/>
      <c r="ACD139" s="2"/>
      <c r="ACE139" s="2"/>
      <c r="ACF139" s="2"/>
      <c r="ACG139" s="2"/>
      <c r="ACH139" s="2"/>
      <c r="ACI139" s="2"/>
      <c r="ACJ139" s="2"/>
      <c r="ACK139" s="2"/>
      <c r="ACL139" s="2"/>
      <c r="ACM139" s="2"/>
      <c r="ACN139" s="2"/>
      <c r="ACO139" s="2"/>
      <c r="ACP139" s="2"/>
      <c r="ACQ139" s="2"/>
      <c r="ACR139" s="2"/>
      <c r="ACS139" s="2"/>
      <c r="ACT139" s="2"/>
      <c r="ACU139" s="2"/>
      <c r="ACV139" s="2"/>
      <c r="ACW139" s="2"/>
      <c r="ACX139" s="2"/>
      <c r="ACY139" s="2"/>
      <c r="ACZ139" s="2"/>
      <c r="ADA139" s="2"/>
      <c r="ADB139" s="2"/>
      <c r="ADC139" s="2"/>
      <c r="ADD139" s="2"/>
      <c r="ADE139" s="2"/>
      <c r="ADF139" s="2"/>
      <c r="ADG139" s="2"/>
      <c r="ADH139" s="2"/>
      <c r="ADI139" s="2"/>
      <c r="ADJ139" s="2"/>
      <c r="ADK139" s="2"/>
      <c r="ADL139" s="2"/>
      <c r="ADM139" s="2"/>
      <c r="ADN139" s="2"/>
      <c r="ADO139" s="2"/>
      <c r="ADP139" s="2"/>
      <c r="ADQ139" s="2"/>
      <c r="ADR139" s="2"/>
      <c r="ADS139" s="2"/>
      <c r="ADT139" s="2"/>
      <c r="ADU139" s="2"/>
      <c r="ADV139" s="2"/>
      <c r="ADW139" s="2"/>
      <c r="ADX139" s="2"/>
      <c r="ADY139" s="2"/>
      <c r="ADZ139" s="2"/>
      <c r="AEA139" s="2"/>
      <c r="AEB139" s="2"/>
      <c r="AEC139" s="2"/>
      <c r="AED139" s="2"/>
      <c r="AEE139" s="2"/>
      <c r="AEF139" s="2"/>
      <c r="AEG139" s="2"/>
      <c r="AEH139" s="2"/>
      <c r="AEI139" s="2"/>
      <c r="AEJ139" s="2"/>
      <c r="AEK139" s="2"/>
      <c r="AEL139" s="2"/>
      <c r="AEM139" s="2"/>
      <c r="AEN139" s="2"/>
      <c r="AEO139" s="2"/>
      <c r="AEP139" s="2"/>
      <c r="AEQ139" s="2"/>
      <c r="AER139" s="2"/>
      <c r="AES139" s="2"/>
      <c r="AET139" s="2"/>
      <c r="AEU139" s="2"/>
      <c r="AEV139" s="2"/>
      <c r="AEW139" s="2"/>
      <c r="AEX139" s="2"/>
      <c r="AEY139" s="2"/>
      <c r="AEZ139" s="2"/>
      <c r="AFA139" s="2"/>
      <c r="AFB139" s="2"/>
      <c r="AFC139" s="2"/>
      <c r="AFD139" s="2"/>
      <c r="AFE139" s="2"/>
      <c r="AFF139" s="2"/>
      <c r="AFG139" s="2"/>
      <c r="AFH139" s="2"/>
      <c r="AFI139" s="2"/>
      <c r="AFJ139" s="2"/>
      <c r="AFK139" s="2"/>
      <c r="AFL139" s="2"/>
      <c r="AFM139" s="2"/>
      <c r="AFN139" s="2"/>
      <c r="AFO139" s="2"/>
      <c r="AFP139" s="2"/>
      <c r="AFQ139" s="2"/>
      <c r="AFR139" s="2"/>
      <c r="AFS139" s="2"/>
      <c r="AFT139" s="2"/>
      <c r="AFU139" s="2"/>
      <c r="AFV139" s="2"/>
      <c r="AFW139" s="2"/>
      <c r="AFX139" s="2"/>
      <c r="AFY139" s="2"/>
      <c r="AFZ139" s="2"/>
      <c r="AGA139" s="2"/>
      <c r="AGB139" s="2"/>
      <c r="AGC139" s="2"/>
      <c r="AGD139" s="2"/>
      <c r="AGE139" s="2"/>
      <c r="AGF139" s="2"/>
      <c r="AGG139" s="2"/>
      <c r="AGH139" s="2"/>
      <c r="AGI139" s="2"/>
      <c r="AGJ139" s="2"/>
      <c r="AGK139" s="2"/>
      <c r="AGL139" s="2"/>
      <c r="AGM139" s="2"/>
      <c r="AGN139" s="2"/>
      <c r="AGO139" s="2"/>
      <c r="AGP139" s="2"/>
      <c r="AGQ139" s="2"/>
      <c r="AGR139" s="2"/>
      <c r="AGS139" s="2"/>
      <c r="AGT139" s="2"/>
      <c r="AGU139" s="2"/>
      <c r="AGV139" s="2"/>
      <c r="AGW139" s="2"/>
      <c r="AGX139" s="2"/>
      <c r="AGY139" s="2"/>
      <c r="AGZ139" s="2"/>
      <c r="AHA139" s="2"/>
      <c r="AHB139" s="2"/>
      <c r="AHC139" s="2"/>
      <c r="AHD139" s="2"/>
      <c r="AHE139" s="2"/>
      <c r="AHF139" s="2"/>
      <c r="AHG139" s="2"/>
      <c r="AHH139" s="2"/>
      <c r="AHI139" s="2"/>
      <c r="AHJ139" s="2"/>
      <c r="AHK139" s="2"/>
      <c r="AHL139" s="2"/>
      <c r="AHM139" s="2"/>
      <c r="AHN139" s="2"/>
      <c r="AHO139" s="2"/>
      <c r="AHP139" s="2"/>
      <c r="AHQ139" s="2"/>
      <c r="AHR139" s="2"/>
      <c r="AHS139" s="2"/>
      <c r="AHT139" s="2"/>
      <c r="AHU139" s="2"/>
      <c r="AHV139" s="2"/>
      <c r="AHW139" s="2"/>
      <c r="AHX139" s="2"/>
      <c r="AHY139" s="2"/>
      <c r="AHZ139" s="2"/>
      <c r="AIA139" s="2"/>
      <c r="AIB139" s="2"/>
      <c r="AIC139" s="2"/>
      <c r="AID139" s="2"/>
      <c r="AIE139" s="2"/>
      <c r="AIF139" s="2"/>
      <c r="AIG139" s="2"/>
      <c r="AIH139" s="2"/>
      <c r="AII139" s="2"/>
      <c r="AIJ139" s="2"/>
      <c r="AIK139" s="2"/>
      <c r="AIL139" s="2"/>
      <c r="AIM139" s="2"/>
      <c r="AIN139" s="2"/>
      <c r="AIO139" s="2"/>
      <c r="AIP139" s="2"/>
      <c r="AIQ139" s="2"/>
      <c r="AIR139" s="2"/>
      <c r="AIS139" s="2"/>
      <c r="AIT139" s="2"/>
      <c r="AIU139" s="2"/>
      <c r="AIV139" s="2"/>
      <c r="AIW139" s="2"/>
      <c r="AIX139" s="2"/>
      <c r="AIY139" s="2"/>
      <c r="AIZ139" s="2"/>
      <c r="AJA139" s="2"/>
      <c r="AJB139" s="2"/>
      <c r="AJC139" s="2"/>
      <c r="AJD139" s="2"/>
      <c r="AJE139" s="2"/>
      <c r="AJF139" s="2"/>
      <c r="AJG139" s="2"/>
      <c r="AJH139" s="2"/>
      <c r="AJI139" s="2"/>
      <c r="AJJ139" s="2"/>
      <c r="AJK139" s="2"/>
      <c r="AJL139" s="2"/>
      <c r="AJM139" s="2"/>
      <c r="AJN139" s="2"/>
      <c r="AJO139" s="2"/>
      <c r="AJP139" s="2"/>
      <c r="AJQ139" s="2"/>
      <c r="AJR139" s="2"/>
      <c r="AJS139" s="2"/>
      <c r="AJT139" s="2"/>
      <c r="AJU139" s="2"/>
      <c r="AJV139" s="2"/>
      <c r="AJW139" s="2"/>
      <c r="AJX139" s="2"/>
      <c r="AJY139" s="2"/>
      <c r="AJZ139" s="2"/>
      <c r="AKA139" s="2"/>
      <c r="AKB139" s="2"/>
      <c r="AKC139" s="2"/>
      <c r="AKD139" s="2"/>
      <c r="AKE139" s="2"/>
      <c r="AKF139" s="2"/>
      <c r="AKG139" s="2"/>
      <c r="AKH139" s="2"/>
      <c r="AKI139" s="2"/>
      <c r="AKJ139" s="2"/>
      <c r="AKK139" s="2"/>
      <c r="AKL139" s="2"/>
      <c r="AKM139" s="2"/>
      <c r="AKN139" s="2"/>
      <c r="AKO139" s="2"/>
      <c r="AKP139" s="2"/>
      <c r="AKQ139" s="2"/>
      <c r="AKR139" s="2"/>
      <c r="AKS139" s="2"/>
      <c r="AKT139" s="2"/>
      <c r="AKU139" s="2"/>
      <c r="AKV139" s="2"/>
      <c r="AKW139" s="2"/>
      <c r="AKX139" s="2"/>
      <c r="AKY139" s="2"/>
      <c r="AKZ139" s="2"/>
      <c r="ALA139" s="2"/>
      <c r="ALB139" s="2"/>
      <c r="ALC139" s="2"/>
      <c r="ALD139" s="2"/>
      <c r="ALE139" s="2"/>
      <c r="ALF139" s="2"/>
      <c r="ALG139" s="2"/>
      <c r="ALH139" s="2"/>
      <c r="ALI139" s="2"/>
      <c r="ALJ139" s="2"/>
      <c r="ALK139" s="2"/>
      <c r="ALL139" s="2"/>
      <c r="ALM139" s="2"/>
      <c r="ALN139" s="2"/>
      <c r="ALO139" s="2"/>
      <c r="ALP139" s="2"/>
      <c r="ALQ139" s="2"/>
      <c r="ALR139" s="2"/>
      <c r="ALS139" s="2"/>
      <c r="ALT139" s="2"/>
      <c r="ALU139" s="2"/>
      <c r="ALV139" s="2"/>
      <c r="ALW139" s="2"/>
      <c r="ALX139" s="2"/>
      <c r="ALY139" s="2"/>
      <c r="ALZ139" s="2"/>
      <c r="AMA139" s="2"/>
      <c r="AMB139" s="2"/>
      <c r="AMC139" s="2"/>
      <c r="AMD139" s="2"/>
      <c r="AME139" s="2"/>
      <c r="AMF139" s="2"/>
      <c r="AMG139" s="2"/>
      <c r="AMH139" s="2"/>
      <c r="AMI139" s="2"/>
      <c r="AMJ139" s="2"/>
      <c r="AMK139" s="2"/>
      <c r="AML139" s="2"/>
      <c r="AMM139" s="2"/>
      <c r="AMN139" s="2"/>
      <c r="AMO139" s="2"/>
      <c r="AMP139" s="2"/>
      <c r="AMQ139" s="2"/>
      <c r="AMR139" s="2"/>
      <c r="AMS139" s="2"/>
      <c r="AMT139" s="2"/>
      <c r="AMU139" s="2"/>
      <c r="AMV139" s="2"/>
      <c r="AMW139" s="2"/>
      <c r="AMX139" s="2"/>
      <c r="AMY139" s="2"/>
      <c r="AMZ139" s="2"/>
      <c r="ANA139" s="2"/>
      <c r="ANB139" s="2"/>
      <c r="ANC139" s="2"/>
    </row>
    <row r="140" spans="2:1043" s="1" customFormat="1" x14ac:dyDescent="0.25">
      <c r="B140" s="2"/>
      <c r="C140" s="2"/>
      <c r="D140" s="2"/>
      <c r="E140" s="2"/>
      <c r="F140" s="2"/>
      <c r="G140" s="2"/>
      <c r="H140" s="2"/>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c r="IX140" s="2"/>
      <c r="IY140" s="2"/>
      <c r="IZ140" s="2"/>
      <c r="JA140" s="2"/>
      <c r="JB140" s="2"/>
      <c r="JC140" s="2"/>
      <c r="JD140" s="2"/>
      <c r="JE140" s="2"/>
      <c r="JF140" s="2"/>
      <c r="JG140" s="2"/>
      <c r="JH140" s="2"/>
      <c r="JI140" s="2"/>
      <c r="JJ140" s="2"/>
      <c r="JK140" s="2"/>
      <c r="JL140" s="2"/>
      <c r="JM140" s="2"/>
      <c r="JN140" s="2"/>
      <c r="JO140" s="2"/>
      <c r="JP140" s="2"/>
      <c r="JQ140" s="2"/>
      <c r="JR140" s="2"/>
      <c r="JS140" s="2"/>
      <c r="JT140" s="2"/>
      <c r="JU140" s="2"/>
      <c r="JV140" s="2"/>
      <c r="JW140" s="2"/>
      <c r="JX140" s="2"/>
      <c r="JY140" s="2"/>
      <c r="JZ140" s="2"/>
      <c r="KA140" s="2"/>
      <c r="KB140" s="2"/>
      <c r="KC140" s="2"/>
      <c r="KD140" s="2"/>
      <c r="KE140" s="2"/>
      <c r="KF140" s="2"/>
      <c r="KG140" s="2"/>
      <c r="KH140" s="2"/>
      <c r="KI140" s="2"/>
      <c r="KJ140" s="2"/>
      <c r="KK140" s="2"/>
      <c r="KL140" s="2"/>
      <c r="KM140" s="2"/>
      <c r="KN140" s="2"/>
      <c r="KO140" s="2"/>
      <c r="KP140" s="2"/>
      <c r="KQ140" s="2"/>
      <c r="KR140" s="2"/>
      <c r="KS140" s="2"/>
      <c r="KT140" s="2"/>
      <c r="KU140" s="2"/>
      <c r="KV140" s="2"/>
      <c r="KW140" s="2"/>
      <c r="KX140" s="2"/>
      <c r="KY140" s="2"/>
      <c r="KZ140" s="2"/>
      <c r="LA140" s="2"/>
      <c r="LB140" s="2"/>
      <c r="LC140" s="2"/>
      <c r="LD140" s="2"/>
      <c r="LE140" s="2"/>
      <c r="LF140" s="2"/>
      <c r="LG140" s="2"/>
      <c r="LH140" s="2"/>
      <c r="LI140" s="2"/>
      <c r="LJ140" s="2"/>
      <c r="LK140" s="2"/>
      <c r="LL140" s="2"/>
      <c r="LM140" s="2"/>
      <c r="LN140" s="2"/>
      <c r="LO140" s="2"/>
      <c r="LP140" s="2"/>
      <c r="LQ140" s="2"/>
      <c r="LR140" s="2"/>
      <c r="LS140" s="2"/>
      <c r="LT140" s="2"/>
      <c r="LU140" s="2"/>
      <c r="LV140" s="2"/>
      <c r="LW140" s="2"/>
      <c r="LX140" s="2"/>
      <c r="LY140" s="2"/>
      <c r="LZ140" s="2"/>
      <c r="MA140" s="2"/>
      <c r="MB140" s="2"/>
      <c r="MC140" s="2"/>
      <c r="MD140" s="2"/>
      <c r="ME140" s="2"/>
      <c r="MF140" s="2"/>
      <c r="MG140" s="2"/>
      <c r="MH140" s="2"/>
      <c r="MI140" s="2"/>
      <c r="MJ140" s="2"/>
      <c r="MK140" s="2"/>
      <c r="ML140" s="2"/>
      <c r="MM140" s="2"/>
      <c r="MN140" s="2"/>
      <c r="MO140" s="2"/>
      <c r="MP140" s="2"/>
      <c r="MQ140" s="2"/>
      <c r="MR140" s="2"/>
      <c r="MS140" s="2"/>
      <c r="MT140" s="2"/>
      <c r="MU140" s="2"/>
      <c r="MV140" s="2"/>
      <c r="MW140" s="2"/>
      <c r="MX140" s="2"/>
      <c r="MY140" s="2"/>
      <c r="MZ140" s="2"/>
      <c r="NA140" s="2"/>
      <c r="NB140" s="2"/>
      <c r="NC140" s="2"/>
      <c r="ND140" s="2"/>
      <c r="NE140" s="2"/>
      <c r="NF140" s="2"/>
      <c r="NG140" s="2"/>
      <c r="NH140" s="2"/>
      <c r="NI140" s="2"/>
      <c r="NJ140" s="2"/>
      <c r="NK140" s="2"/>
      <c r="NL140" s="2"/>
      <c r="NM140" s="2"/>
      <c r="NN140" s="2"/>
      <c r="NO140" s="2"/>
      <c r="NP140" s="2"/>
      <c r="NQ140" s="2"/>
      <c r="NR140" s="2"/>
      <c r="NS140" s="2"/>
      <c r="NT140" s="2"/>
      <c r="NU140" s="2"/>
      <c r="NV140" s="2"/>
      <c r="NW140" s="2"/>
      <c r="NX140" s="2"/>
      <c r="NY140" s="2"/>
      <c r="NZ140" s="2"/>
      <c r="OA140" s="2"/>
      <c r="OB140" s="2"/>
      <c r="OC140" s="2"/>
      <c r="OD140" s="2"/>
      <c r="OE140" s="2"/>
      <c r="OF140" s="2"/>
      <c r="OG140" s="2"/>
      <c r="OH140" s="2"/>
      <c r="OI140" s="2"/>
      <c r="OJ140" s="2"/>
      <c r="OK140" s="2"/>
      <c r="OL140" s="2"/>
      <c r="OM140" s="2"/>
      <c r="ON140" s="2"/>
      <c r="OO140" s="2"/>
      <c r="OP140" s="2"/>
      <c r="OQ140" s="2"/>
      <c r="OR140" s="2"/>
      <c r="OS140" s="2"/>
      <c r="OT140" s="2"/>
      <c r="OU140" s="2"/>
      <c r="OV140" s="2"/>
      <c r="OW140" s="2"/>
      <c r="OX140" s="2"/>
      <c r="OY140" s="2"/>
      <c r="OZ140" s="2"/>
      <c r="PA140" s="2"/>
      <c r="PB140" s="2"/>
      <c r="PC140" s="2"/>
      <c r="PD140" s="2"/>
      <c r="PE140" s="2"/>
      <c r="PF140" s="2"/>
      <c r="PG140" s="2"/>
      <c r="PH140" s="2"/>
      <c r="PI140" s="2"/>
      <c r="PJ140" s="2"/>
      <c r="PK140" s="2"/>
      <c r="PL140" s="2"/>
      <c r="PM140" s="2"/>
      <c r="PN140" s="2"/>
      <c r="PO140" s="2"/>
      <c r="PP140" s="2"/>
      <c r="PQ140" s="2"/>
      <c r="PR140" s="2"/>
      <c r="PS140" s="2"/>
      <c r="PT140" s="2"/>
      <c r="PU140" s="2"/>
      <c r="PV140" s="2"/>
      <c r="PW140" s="2"/>
      <c r="PX140" s="2"/>
      <c r="PY140" s="2"/>
      <c r="PZ140" s="2"/>
      <c r="QA140" s="2"/>
      <c r="QB140" s="2"/>
      <c r="QC140" s="2"/>
      <c r="QD140" s="2"/>
      <c r="QE140" s="2"/>
      <c r="QF140" s="2"/>
      <c r="QG140" s="2"/>
      <c r="QH140" s="2"/>
      <c r="QI140" s="2"/>
      <c r="QJ140" s="2"/>
      <c r="QK140" s="2"/>
      <c r="QL140" s="2"/>
      <c r="QM140" s="2"/>
      <c r="QN140" s="2"/>
      <c r="QO140" s="2"/>
      <c r="QP140" s="2"/>
      <c r="QQ140" s="2"/>
      <c r="QR140" s="2"/>
      <c r="QS140" s="2"/>
      <c r="QT140" s="2"/>
      <c r="QU140" s="2"/>
      <c r="QV140" s="2"/>
      <c r="QW140" s="2"/>
      <c r="QX140" s="2"/>
      <c r="QY140" s="2"/>
      <c r="QZ140" s="2"/>
      <c r="RA140" s="2"/>
      <c r="RB140" s="2"/>
      <c r="RC140" s="2"/>
      <c r="RD140" s="2"/>
      <c r="RE140" s="2"/>
      <c r="RF140" s="2"/>
      <c r="RG140" s="2"/>
      <c r="RH140" s="2"/>
      <c r="RI140" s="2"/>
      <c r="RJ140" s="2"/>
      <c r="RK140" s="2"/>
      <c r="RL140" s="2"/>
      <c r="RM140" s="2"/>
      <c r="RN140" s="2"/>
      <c r="RO140" s="2"/>
      <c r="RP140" s="2"/>
      <c r="RQ140" s="2"/>
      <c r="RR140" s="2"/>
      <c r="RS140" s="2"/>
      <c r="RT140" s="2"/>
      <c r="RU140" s="2"/>
      <c r="RV140" s="2"/>
      <c r="RW140" s="2"/>
      <c r="RX140" s="2"/>
      <c r="RY140" s="2"/>
      <c r="RZ140" s="2"/>
      <c r="SA140" s="2"/>
      <c r="SB140" s="2"/>
      <c r="SC140" s="2"/>
      <c r="SD140" s="2"/>
      <c r="SE140" s="2"/>
      <c r="SF140" s="2"/>
      <c r="SG140" s="2"/>
      <c r="SH140" s="2"/>
      <c r="SI140" s="2"/>
      <c r="SJ140" s="2"/>
      <c r="SK140" s="2"/>
      <c r="SL140" s="2"/>
      <c r="SM140" s="2"/>
      <c r="SN140" s="2"/>
      <c r="SO140" s="2"/>
      <c r="SP140" s="2"/>
      <c r="SQ140" s="2"/>
      <c r="SR140" s="2"/>
      <c r="SS140" s="2"/>
      <c r="ST140" s="2"/>
      <c r="SU140" s="2"/>
      <c r="SV140" s="2"/>
      <c r="SW140" s="2"/>
      <c r="SX140" s="2"/>
      <c r="SY140" s="2"/>
      <c r="SZ140" s="2"/>
      <c r="TA140" s="2"/>
      <c r="TB140" s="2"/>
      <c r="TC140" s="2"/>
      <c r="TD140" s="2"/>
      <c r="TE140" s="2"/>
      <c r="TF140" s="2"/>
      <c r="TG140" s="2"/>
      <c r="TH140" s="2"/>
      <c r="TI140" s="2"/>
      <c r="TJ140" s="2"/>
      <c r="TK140" s="2"/>
      <c r="TL140" s="2"/>
      <c r="TM140" s="2"/>
      <c r="TN140" s="2"/>
      <c r="TO140" s="2"/>
      <c r="TP140" s="2"/>
      <c r="TQ140" s="2"/>
      <c r="TR140" s="2"/>
      <c r="TS140" s="2"/>
      <c r="TT140" s="2"/>
      <c r="TU140" s="2"/>
      <c r="TV140" s="2"/>
      <c r="TW140" s="2"/>
      <c r="TX140" s="2"/>
      <c r="TY140" s="2"/>
      <c r="TZ140" s="2"/>
      <c r="UA140" s="2"/>
      <c r="UB140" s="2"/>
      <c r="UC140" s="2"/>
      <c r="UD140" s="2"/>
      <c r="UE140" s="2"/>
      <c r="UF140" s="2"/>
      <c r="UG140" s="2"/>
      <c r="UH140" s="2"/>
      <c r="UI140" s="2"/>
      <c r="UJ140" s="2"/>
      <c r="UK140" s="2"/>
      <c r="UL140" s="2"/>
      <c r="UM140" s="2"/>
      <c r="UN140" s="2"/>
      <c r="UO140" s="2"/>
      <c r="UP140" s="2"/>
      <c r="UQ140" s="2"/>
      <c r="UR140" s="2"/>
      <c r="US140" s="2"/>
      <c r="UT140" s="2"/>
      <c r="UU140" s="2"/>
      <c r="UV140" s="2"/>
      <c r="UW140" s="2"/>
      <c r="UX140" s="2"/>
      <c r="UY140" s="2"/>
      <c r="UZ140" s="2"/>
      <c r="VA140" s="2"/>
      <c r="VB140" s="2"/>
      <c r="VC140" s="2"/>
      <c r="VD140" s="2"/>
      <c r="VE140" s="2"/>
      <c r="VF140" s="2"/>
      <c r="VG140" s="2"/>
      <c r="VH140" s="2"/>
      <c r="VI140" s="2"/>
      <c r="VJ140" s="2"/>
      <c r="VK140" s="2"/>
      <c r="VL140" s="2"/>
      <c r="VM140" s="2"/>
      <c r="VN140" s="2"/>
      <c r="VO140" s="2"/>
      <c r="VP140" s="2"/>
      <c r="VQ140" s="2"/>
      <c r="VR140" s="2"/>
      <c r="VS140" s="2"/>
      <c r="VT140" s="2"/>
      <c r="VU140" s="2"/>
      <c r="VV140" s="2"/>
      <c r="VW140" s="2"/>
      <c r="VX140" s="2"/>
      <c r="VY140" s="2"/>
      <c r="VZ140" s="2"/>
      <c r="WA140" s="2"/>
      <c r="WB140" s="2"/>
      <c r="WC140" s="2"/>
      <c r="WD140" s="2"/>
      <c r="WE140" s="2"/>
      <c r="WF140" s="2"/>
      <c r="WG140" s="2"/>
      <c r="WH140" s="2"/>
      <c r="WI140" s="2"/>
      <c r="WJ140" s="2"/>
      <c r="WK140" s="2"/>
      <c r="WL140" s="2"/>
      <c r="WM140" s="2"/>
      <c r="WN140" s="2"/>
      <c r="WO140" s="2"/>
      <c r="WP140" s="2"/>
      <c r="WQ140" s="2"/>
      <c r="WR140" s="2"/>
      <c r="WS140" s="2"/>
      <c r="WT140" s="2"/>
      <c r="WU140" s="2"/>
      <c r="WV140" s="2"/>
      <c r="WW140" s="2"/>
      <c r="WX140" s="2"/>
      <c r="WY140" s="2"/>
      <c r="WZ140" s="2"/>
      <c r="XA140" s="2"/>
      <c r="XB140" s="2"/>
      <c r="XC140" s="2"/>
      <c r="XD140" s="2"/>
      <c r="XE140" s="2"/>
      <c r="XF140" s="2"/>
      <c r="XG140" s="2"/>
      <c r="XH140" s="2"/>
      <c r="XI140" s="2"/>
      <c r="XJ140" s="2"/>
      <c r="XK140" s="2"/>
      <c r="XL140" s="2"/>
      <c r="XM140" s="2"/>
      <c r="XN140" s="2"/>
      <c r="XO140" s="2"/>
      <c r="XP140" s="2"/>
      <c r="XQ140" s="2"/>
      <c r="XR140" s="2"/>
      <c r="XS140" s="2"/>
      <c r="XT140" s="2"/>
      <c r="XU140" s="2"/>
      <c r="XV140" s="2"/>
      <c r="XW140" s="2"/>
      <c r="XX140" s="2"/>
      <c r="XY140" s="2"/>
      <c r="XZ140" s="2"/>
      <c r="YA140" s="2"/>
      <c r="YB140" s="2"/>
      <c r="YC140" s="2"/>
      <c r="YD140" s="2"/>
      <c r="YE140" s="2"/>
      <c r="YF140" s="2"/>
      <c r="YG140" s="2"/>
      <c r="YH140" s="2"/>
      <c r="YI140" s="2"/>
      <c r="YJ140" s="2"/>
      <c r="YK140" s="2"/>
      <c r="YL140" s="2"/>
      <c r="YM140" s="2"/>
      <c r="YN140" s="2"/>
      <c r="YO140" s="2"/>
      <c r="YP140" s="2"/>
      <c r="YQ140" s="2"/>
      <c r="YR140" s="2"/>
      <c r="YS140" s="2"/>
      <c r="YT140" s="2"/>
      <c r="YU140" s="2"/>
      <c r="YV140" s="2"/>
      <c r="YW140" s="2"/>
      <c r="YX140" s="2"/>
      <c r="YY140" s="2"/>
      <c r="YZ140" s="2"/>
      <c r="ZA140" s="2"/>
      <c r="ZB140" s="2"/>
      <c r="ZC140" s="2"/>
      <c r="ZD140" s="2"/>
      <c r="ZE140" s="2"/>
      <c r="ZF140" s="2"/>
      <c r="ZG140" s="2"/>
      <c r="ZH140" s="2"/>
      <c r="ZI140" s="2"/>
      <c r="ZJ140" s="2"/>
      <c r="ZK140" s="2"/>
      <c r="ZL140" s="2"/>
      <c r="ZM140" s="2"/>
      <c r="ZN140" s="2"/>
      <c r="ZO140" s="2"/>
      <c r="ZP140" s="2"/>
      <c r="ZQ140" s="2"/>
      <c r="ZR140" s="2"/>
      <c r="ZS140" s="2"/>
      <c r="ZT140" s="2"/>
      <c r="ZU140" s="2"/>
      <c r="ZV140" s="2"/>
      <c r="ZW140" s="2"/>
      <c r="ZX140" s="2"/>
      <c r="ZY140" s="2"/>
      <c r="ZZ140" s="2"/>
      <c r="AAA140" s="2"/>
      <c r="AAB140" s="2"/>
      <c r="AAC140" s="2"/>
      <c r="AAD140" s="2"/>
      <c r="AAE140" s="2"/>
      <c r="AAF140" s="2"/>
      <c r="AAG140" s="2"/>
      <c r="AAH140" s="2"/>
      <c r="AAI140" s="2"/>
      <c r="AAJ140" s="2"/>
      <c r="AAK140" s="2"/>
      <c r="AAL140" s="2"/>
      <c r="AAM140" s="2"/>
      <c r="AAN140" s="2"/>
      <c r="AAO140" s="2"/>
      <c r="AAP140" s="2"/>
      <c r="AAQ140" s="2"/>
      <c r="AAR140" s="2"/>
      <c r="AAS140" s="2"/>
      <c r="AAT140" s="2"/>
      <c r="AAU140" s="2"/>
      <c r="AAV140" s="2"/>
      <c r="AAW140" s="2"/>
      <c r="AAX140" s="2"/>
      <c r="AAY140" s="2"/>
      <c r="AAZ140" s="2"/>
      <c r="ABA140" s="2"/>
      <c r="ABB140" s="2"/>
      <c r="ABC140" s="2"/>
      <c r="ABD140" s="2"/>
      <c r="ABE140" s="2"/>
      <c r="ABF140" s="2"/>
      <c r="ABG140" s="2"/>
      <c r="ABH140" s="2"/>
      <c r="ABI140" s="2"/>
      <c r="ABJ140" s="2"/>
      <c r="ABK140" s="2"/>
      <c r="ABL140" s="2"/>
      <c r="ABM140" s="2"/>
      <c r="ABN140" s="2"/>
      <c r="ABO140" s="2"/>
      <c r="ABP140" s="2"/>
      <c r="ABQ140" s="2"/>
      <c r="ABR140" s="2"/>
      <c r="ABS140" s="2"/>
      <c r="ABT140" s="2"/>
      <c r="ABU140" s="2"/>
      <c r="ABV140" s="2"/>
      <c r="ABW140" s="2"/>
      <c r="ABX140" s="2"/>
      <c r="ABY140" s="2"/>
      <c r="ABZ140" s="2"/>
      <c r="ACA140" s="2"/>
      <c r="ACB140" s="2"/>
      <c r="ACC140" s="2"/>
      <c r="ACD140" s="2"/>
      <c r="ACE140" s="2"/>
      <c r="ACF140" s="2"/>
      <c r="ACG140" s="2"/>
      <c r="ACH140" s="2"/>
      <c r="ACI140" s="2"/>
      <c r="ACJ140" s="2"/>
      <c r="ACK140" s="2"/>
      <c r="ACL140" s="2"/>
      <c r="ACM140" s="2"/>
      <c r="ACN140" s="2"/>
      <c r="ACO140" s="2"/>
      <c r="ACP140" s="2"/>
      <c r="ACQ140" s="2"/>
      <c r="ACR140" s="2"/>
      <c r="ACS140" s="2"/>
      <c r="ACT140" s="2"/>
      <c r="ACU140" s="2"/>
      <c r="ACV140" s="2"/>
      <c r="ACW140" s="2"/>
      <c r="ACX140" s="2"/>
      <c r="ACY140" s="2"/>
      <c r="ACZ140" s="2"/>
      <c r="ADA140" s="2"/>
      <c r="ADB140" s="2"/>
      <c r="ADC140" s="2"/>
      <c r="ADD140" s="2"/>
      <c r="ADE140" s="2"/>
      <c r="ADF140" s="2"/>
      <c r="ADG140" s="2"/>
      <c r="ADH140" s="2"/>
      <c r="ADI140" s="2"/>
      <c r="ADJ140" s="2"/>
      <c r="ADK140" s="2"/>
      <c r="ADL140" s="2"/>
      <c r="ADM140" s="2"/>
      <c r="ADN140" s="2"/>
      <c r="ADO140" s="2"/>
      <c r="ADP140" s="2"/>
      <c r="ADQ140" s="2"/>
      <c r="ADR140" s="2"/>
      <c r="ADS140" s="2"/>
      <c r="ADT140" s="2"/>
      <c r="ADU140" s="2"/>
      <c r="ADV140" s="2"/>
      <c r="ADW140" s="2"/>
      <c r="ADX140" s="2"/>
      <c r="ADY140" s="2"/>
      <c r="ADZ140" s="2"/>
      <c r="AEA140" s="2"/>
      <c r="AEB140" s="2"/>
      <c r="AEC140" s="2"/>
      <c r="AED140" s="2"/>
      <c r="AEE140" s="2"/>
      <c r="AEF140" s="2"/>
      <c r="AEG140" s="2"/>
      <c r="AEH140" s="2"/>
      <c r="AEI140" s="2"/>
      <c r="AEJ140" s="2"/>
      <c r="AEK140" s="2"/>
      <c r="AEL140" s="2"/>
      <c r="AEM140" s="2"/>
      <c r="AEN140" s="2"/>
      <c r="AEO140" s="2"/>
      <c r="AEP140" s="2"/>
      <c r="AEQ140" s="2"/>
      <c r="AER140" s="2"/>
      <c r="AES140" s="2"/>
      <c r="AET140" s="2"/>
      <c r="AEU140" s="2"/>
      <c r="AEV140" s="2"/>
      <c r="AEW140" s="2"/>
      <c r="AEX140" s="2"/>
      <c r="AEY140" s="2"/>
      <c r="AEZ140" s="2"/>
      <c r="AFA140" s="2"/>
      <c r="AFB140" s="2"/>
      <c r="AFC140" s="2"/>
      <c r="AFD140" s="2"/>
      <c r="AFE140" s="2"/>
      <c r="AFF140" s="2"/>
      <c r="AFG140" s="2"/>
      <c r="AFH140" s="2"/>
      <c r="AFI140" s="2"/>
      <c r="AFJ140" s="2"/>
      <c r="AFK140" s="2"/>
      <c r="AFL140" s="2"/>
      <c r="AFM140" s="2"/>
      <c r="AFN140" s="2"/>
      <c r="AFO140" s="2"/>
      <c r="AFP140" s="2"/>
      <c r="AFQ140" s="2"/>
      <c r="AFR140" s="2"/>
      <c r="AFS140" s="2"/>
      <c r="AFT140" s="2"/>
      <c r="AFU140" s="2"/>
      <c r="AFV140" s="2"/>
      <c r="AFW140" s="2"/>
      <c r="AFX140" s="2"/>
      <c r="AFY140" s="2"/>
      <c r="AFZ140" s="2"/>
      <c r="AGA140" s="2"/>
      <c r="AGB140" s="2"/>
      <c r="AGC140" s="2"/>
      <c r="AGD140" s="2"/>
      <c r="AGE140" s="2"/>
      <c r="AGF140" s="2"/>
      <c r="AGG140" s="2"/>
      <c r="AGH140" s="2"/>
      <c r="AGI140" s="2"/>
      <c r="AGJ140" s="2"/>
      <c r="AGK140" s="2"/>
      <c r="AGL140" s="2"/>
      <c r="AGM140" s="2"/>
      <c r="AGN140" s="2"/>
      <c r="AGO140" s="2"/>
      <c r="AGP140" s="2"/>
      <c r="AGQ140" s="2"/>
      <c r="AGR140" s="2"/>
      <c r="AGS140" s="2"/>
      <c r="AGT140" s="2"/>
      <c r="AGU140" s="2"/>
      <c r="AGV140" s="2"/>
      <c r="AGW140" s="2"/>
      <c r="AGX140" s="2"/>
      <c r="AGY140" s="2"/>
      <c r="AGZ140" s="2"/>
      <c r="AHA140" s="2"/>
      <c r="AHB140" s="2"/>
      <c r="AHC140" s="2"/>
      <c r="AHD140" s="2"/>
      <c r="AHE140" s="2"/>
      <c r="AHF140" s="2"/>
      <c r="AHG140" s="2"/>
      <c r="AHH140" s="2"/>
      <c r="AHI140" s="2"/>
      <c r="AHJ140" s="2"/>
      <c r="AHK140" s="2"/>
      <c r="AHL140" s="2"/>
      <c r="AHM140" s="2"/>
      <c r="AHN140" s="2"/>
      <c r="AHO140" s="2"/>
      <c r="AHP140" s="2"/>
      <c r="AHQ140" s="2"/>
      <c r="AHR140" s="2"/>
      <c r="AHS140" s="2"/>
      <c r="AHT140" s="2"/>
      <c r="AHU140" s="2"/>
      <c r="AHV140" s="2"/>
      <c r="AHW140" s="2"/>
      <c r="AHX140" s="2"/>
      <c r="AHY140" s="2"/>
      <c r="AHZ140" s="2"/>
      <c r="AIA140" s="2"/>
      <c r="AIB140" s="2"/>
      <c r="AIC140" s="2"/>
      <c r="AID140" s="2"/>
      <c r="AIE140" s="2"/>
      <c r="AIF140" s="2"/>
      <c r="AIG140" s="2"/>
      <c r="AIH140" s="2"/>
      <c r="AII140" s="2"/>
      <c r="AIJ140" s="2"/>
      <c r="AIK140" s="2"/>
      <c r="AIL140" s="2"/>
      <c r="AIM140" s="2"/>
      <c r="AIN140" s="2"/>
      <c r="AIO140" s="2"/>
      <c r="AIP140" s="2"/>
      <c r="AIQ140" s="2"/>
      <c r="AIR140" s="2"/>
      <c r="AIS140" s="2"/>
      <c r="AIT140" s="2"/>
      <c r="AIU140" s="2"/>
      <c r="AIV140" s="2"/>
      <c r="AIW140" s="2"/>
      <c r="AIX140" s="2"/>
      <c r="AIY140" s="2"/>
      <c r="AIZ140" s="2"/>
      <c r="AJA140" s="2"/>
      <c r="AJB140" s="2"/>
      <c r="AJC140" s="2"/>
      <c r="AJD140" s="2"/>
      <c r="AJE140" s="2"/>
      <c r="AJF140" s="2"/>
      <c r="AJG140" s="2"/>
      <c r="AJH140" s="2"/>
      <c r="AJI140" s="2"/>
      <c r="AJJ140" s="2"/>
      <c r="AJK140" s="2"/>
      <c r="AJL140" s="2"/>
      <c r="AJM140" s="2"/>
      <c r="AJN140" s="2"/>
      <c r="AJO140" s="2"/>
      <c r="AJP140" s="2"/>
      <c r="AJQ140" s="2"/>
      <c r="AJR140" s="2"/>
      <c r="AJS140" s="2"/>
      <c r="AJT140" s="2"/>
      <c r="AJU140" s="2"/>
      <c r="AJV140" s="2"/>
      <c r="AJW140" s="2"/>
      <c r="AJX140" s="2"/>
      <c r="AJY140" s="2"/>
      <c r="AJZ140" s="2"/>
      <c r="AKA140" s="2"/>
      <c r="AKB140" s="2"/>
      <c r="AKC140" s="2"/>
      <c r="AKD140" s="2"/>
      <c r="AKE140" s="2"/>
      <c r="AKF140" s="2"/>
      <c r="AKG140" s="2"/>
      <c r="AKH140" s="2"/>
      <c r="AKI140" s="2"/>
      <c r="AKJ140" s="2"/>
      <c r="AKK140" s="2"/>
      <c r="AKL140" s="2"/>
      <c r="AKM140" s="2"/>
      <c r="AKN140" s="2"/>
      <c r="AKO140" s="2"/>
      <c r="AKP140" s="2"/>
      <c r="AKQ140" s="2"/>
      <c r="AKR140" s="2"/>
      <c r="AKS140" s="2"/>
      <c r="AKT140" s="2"/>
      <c r="AKU140" s="2"/>
      <c r="AKV140" s="2"/>
      <c r="AKW140" s="2"/>
      <c r="AKX140" s="2"/>
      <c r="AKY140" s="2"/>
      <c r="AKZ140" s="2"/>
      <c r="ALA140" s="2"/>
      <c r="ALB140" s="2"/>
      <c r="ALC140" s="2"/>
      <c r="ALD140" s="2"/>
      <c r="ALE140" s="2"/>
      <c r="ALF140" s="2"/>
      <c r="ALG140" s="2"/>
      <c r="ALH140" s="2"/>
      <c r="ALI140" s="2"/>
      <c r="ALJ140" s="2"/>
      <c r="ALK140" s="2"/>
      <c r="ALL140" s="2"/>
      <c r="ALM140" s="2"/>
      <c r="ALN140" s="2"/>
      <c r="ALO140" s="2"/>
      <c r="ALP140" s="2"/>
      <c r="ALQ140" s="2"/>
      <c r="ALR140" s="2"/>
      <c r="ALS140" s="2"/>
      <c r="ALT140" s="2"/>
      <c r="ALU140" s="2"/>
      <c r="ALV140" s="2"/>
      <c r="ALW140" s="2"/>
      <c r="ALX140" s="2"/>
      <c r="ALY140" s="2"/>
      <c r="ALZ140" s="2"/>
      <c r="AMA140" s="2"/>
      <c r="AMB140" s="2"/>
      <c r="AMC140" s="2"/>
      <c r="AMD140" s="2"/>
      <c r="AME140" s="2"/>
      <c r="AMF140" s="2"/>
      <c r="AMG140" s="2"/>
      <c r="AMH140" s="2"/>
      <c r="AMI140" s="2"/>
      <c r="AMJ140" s="2"/>
      <c r="AMK140" s="2"/>
      <c r="AML140" s="2"/>
      <c r="AMM140" s="2"/>
      <c r="AMN140" s="2"/>
      <c r="AMO140" s="2"/>
      <c r="AMP140" s="2"/>
      <c r="AMQ140" s="2"/>
      <c r="AMR140" s="2"/>
      <c r="AMS140" s="2"/>
      <c r="AMT140" s="2"/>
      <c r="AMU140" s="2"/>
      <c r="AMV140" s="2"/>
      <c r="AMW140" s="2"/>
      <c r="AMX140" s="2"/>
      <c r="AMY140" s="2"/>
      <c r="AMZ140" s="2"/>
      <c r="ANA140" s="2"/>
      <c r="ANB140" s="2"/>
      <c r="ANC140" s="2"/>
    </row>
    <row r="141" spans="2:1043" s="1" customFormat="1" x14ac:dyDescent="0.25">
      <c r="B141" s="2"/>
      <c r="C141" s="2"/>
      <c r="D141" s="2"/>
      <c r="E141" s="2"/>
      <c r="F141" s="2"/>
      <c r="G141" s="2"/>
      <c r="H141" s="2"/>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c r="LI141" s="2"/>
      <c r="LJ141" s="2"/>
      <c r="LK141" s="2"/>
      <c r="LL141" s="2"/>
      <c r="LM141" s="2"/>
      <c r="LN141" s="2"/>
      <c r="LO141" s="2"/>
      <c r="LP141" s="2"/>
      <c r="LQ141" s="2"/>
      <c r="LR141" s="2"/>
      <c r="LS141" s="2"/>
      <c r="LT141" s="2"/>
      <c r="LU141" s="2"/>
      <c r="LV141" s="2"/>
      <c r="LW141" s="2"/>
      <c r="LX141" s="2"/>
      <c r="LY141" s="2"/>
      <c r="LZ141" s="2"/>
      <c r="MA141" s="2"/>
      <c r="MB141" s="2"/>
      <c r="MC141" s="2"/>
      <c r="MD141" s="2"/>
      <c r="ME141" s="2"/>
      <c r="MF141" s="2"/>
      <c r="MG141" s="2"/>
      <c r="MH141" s="2"/>
      <c r="MI141" s="2"/>
      <c r="MJ141" s="2"/>
      <c r="MK141" s="2"/>
      <c r="ML141" s="2"/>
      <c r="MM141" s="2"/>
      <c r="MN141" s="2"/>
      <c r="MO141" s="2"/>
      <c r="MP141" s="2"/>
      <c r="MQ141" s="2"/>
      <c r="MR141" s="2"/>
      <c r="MS141" s="2"/>
      <c r="MT141" s="2"/>
      <c r="MU141" s="2"/>
      <c r="MV141" s="2"/>
      <c r="MW141" s="2"/>
      <c r="MX141" s="2"/>
      <c r="MY141" s="2"/>
      <c r="MZ141" s="2"/>
      <c r="NA141" s="2"/>
      <c r="NB141" s="2"/>
      <c r="NC141" s="2"/>
      <c r="ND141" s="2"/>
      <c r="NE141" s="2"/>
      <c r="NF141" s="2"/>
      <c r="NG141" s="2"/>
      <c r="NH141" s="2"/>
      <c r="NI141" s="2"/>
      <c r="NJ141" s="2"/>
      <c r="NK141" s="2"/>
      <c r="NL141" s="2"/>
      <c r="NM141" s="2"/>
      <c r="NN141" s="2"/>
      <c r="NO141" s="2"/>
      <c r="NP141" s="2"/>
      <c r="NQ141" s="2"/>
      <c r="NR141" s="2"/>
      <c r="NS141" s="2"/>
      <c r="NT141" s="2"/>
      <c r="NU141" s="2"/>
      <c r="NV141" s="2"/>
      <c r="NW141" s="2"/>
      <c r="NX141" s="2"/>
      <c r="NY141" s="2"/>
      <c r="NZ141" s="2"/>
      <c r="OA141" s="2"/>
      <c r="OB141" s="2"/>
      <c r="OC141" s="2"/>
      <c r="OD141" s="2"/>
      <c r="OE141" s="2"/>
      <c r="OF141" s="2"/>
      <c r="OG141" s="2"/>
      <c r="OH141" s="2"/>
      <c r="OI141" s="2"/>
      <c r="OJ141" s="2"/>
      <c r="OK141" s="2"/>
      <c r="OL141" s="2"/>
      <c r="OM141" s="2"/>
      <c r="ON141" s="2"/>
      <c r="OO141" s="2"/>
      <c r="OP141" s="2"/>
      <c r="OQ141" s="2"/>
      <c r="OR141" s="2"/>
      <c r="OS141" s="2"/>
      <c r="OT141" s="2"/>
      <c r="OU141" s="2"/>
      <c r="OV141" s="2"/>
      <c r="OW141" s="2"/>
      <c r="OX141" s="2"/>
      <c r="OY141" s="2"/>
      <c r="OZ141" s="2"/>
      <c r="PA141" s="2"/>
      <c r="PB141" s="2"/>
      <c r="PC141" s="2"/>
      <c r="PD141" s="2"/>
      <c r="PE141" s="2"/>
      <c r="PF141" s="2"/>
      <c r="PG141" s="2"/>
      <c r="PH141" s="2"/>
      <c r="PI141" s="2"/>
      <c r="PJ141" s="2"/>
      <c r="PK141" s="2"/>
      <c r="PL141" s="2"/>
      <c r="PM141" s="2"/>
      <c r="PN141" s="2"/>
      <c r="PO141" s="2"/>
      <c r="PP141" s="2"/>
      <c r="PQ141" s="2"/>
      <c r="PR141" s="2"/>
      <c r="PS141" s="2"/>
      <c r="PT141" s="2"/>
      <c r="PU141" s="2"/>
      <c r="PV141" s="2"/>
      <c r="PW141" s="2"/>
      <c r="PX141" s="2"/>
      <c r="PY141" s="2"/>
      <c r="PZ141" s="2"/>
      <c r="QA141" s="2"/>
      <c r="QB141" s="2"/>
      <c r="QC141" s="2"/>
      <c r="QD141" s="2"/>
      <c r="QE141" s="2"/>
      <c r="QF141" s="2"/>
      <c r="QG141" s="2"/>
      <c r="QH141" s="2"/>
      <c r="QI141" s="2"/>
      <c r="QJ141" s="2"/>
      <c r="QK141" s="2"/>
      <c r="QL141" s="2"/>
      <c r="QM141" s="2"/>
      <c r="QN141" s="2"/>
      <c r="QO141" s="2"/>
      <c r="QP141" s="2"/>
      <c r="QQ141" s="2"/>
      <c r="QR141" s="2"/>
      <c r="QS141" s="2"/>
      <c r="QT141" s="2"/>
      <c r="QU141" s="2"/>
      <c r="QV141" s="2"/>
      <c r="QW141" s="2"/>
      <c r="QX141" s="2"/>
      <c r="QY141" s="2"/>
      <c r="QZ141" s="2"/>
      <c r="RA141" s="2"/>
      <c r="RB141" s="2"/>
      <c r="RC141" s="2"/>
      <c r="RD141" s="2"/>
      <c r="RE141" s="2"/>
      <c r="RF141" s="2"/>
      <c r="RG141" s="2"/>
      <c r="RH141" s="2"/>
      <c r="RI141" s="2"/>
      <c r="RJ141" s="2"/>
      <c r="RK141" s="2"/>
      <c r="RL141" s="2"/>
      <c r="RM141" s="2"/>
      <c r="RN141" s="2"/>
      <c r="RO141" s="2"/>
      <c r="RP141" s="2"/>
      <c r="RQ141" s="2"/>
      <c r="RR141" s="2"/>
      <c r="RS141" s="2"/>
      <c r="RT141" s="2"/>
      <c r="RU141" s="2"/>
      <c r="RV141" s="2"/>
      <c r="RW141" s="2"/>
      <c r="RX141" s="2"/>
      <c r="RY141" s="2"/>
      <c r="RZ141" s="2"/>
      <c r="SA141" s="2"/>
      <c r="SB141" s="2"/>
      <c r="SC141" s="2"/>
      <c r="SD141" s="2"/>
      <c r="SE141" s="2"/>
      <c r="SF141" s="2"/>
      <c r="SG141" s="2"/>
      <c r="SH141" s="2"/>
      <c r="SI141" s="2"/>
      <c r="SJ141" s="2"/>
      <c r="SK141" s="2"/>
      <c r="SL141" s="2"/>
      <c r="SM141" s="2"/>
      <c r="SN141" s="2"/>
      <c r="SO141" s="2"/>
      <c r="SP141" s="2"/>
      <c r="SQ141" s="2"/>
      <c r="SR141" s="2"/>
      <c r="SS141" s="2"/>
      <c r="ST141" s="2"/>
      <c r="SU141" s="2"/>
      <c r="SV141" s="2"/>
      <c r="SW141" s="2"/>
      <c r="SX141" s="2"/>
      <c r="SY141" s="2"/>
      <c r="SZ141" s="2"/>
      <c r="TA141" s="2"/>
      <c r="TB141" s="2"/>
      <c r="TC141" s="2"/>
      <c r="TD141" s="2"/>
      <c r="TE141" s="2"/>
      <c r="TF141" s="2"/>
      <c r="TG141" s="2"/>
      <c r="TH141" s="2"/>
      <c r="TI141" s="2"/>
      <c r="TJ141" s="2"/>
      <c r="TK141" s="2"/>
      <c r="TL141" s="2"/>
      <c r="TM141" s="2"/>
      <c r="TN141" s="2"/>
      <c r="TO141" s="2"/>
      <c r="TP141" s="2"/>
      <c r="TQ141" s="2"/>
      <c r="TR141" s="2"/>
      <c r="TS141" s="2"/>
      <c r="TT141" s="2"/>
      <c r="TU141" s="2"/>
      <c r="TV141" s="2"/>
      <c r="TW141" s="2"/>
      <c r="TX141" s="2"/>
      <c r="TY141" s="2"/>
      <c r="TZ141" s="2"/>
      <c r="UA141" s="2"/>
      <c r="UB141" s="2"/>
      <c r="UC141" s="2"/>
      <c r="UD141" s="2"/>
      <c r="UE141" s="2"/>
      <c r="UF141" s="2"/>
      <c r="UG141" s="2"/>
      <c r="UH141" s="2"/>
      <c r="UI141" s="2"/>
      <c r="UJ141" s="2"/>
      <c r="UK141" s="2"/>
      <c r="UL141" s="2"/>
      <c r="UM141" s="2"/>
      <c r="UN141" s="2"/>
      <c r="UO141" s="2"/>
      <c r="UP141" s="2"/>
      <c r="UQ141" s="2"/>
      <c r="UR141" s="2"/>
      <c r="US141" s="2"/>
      <c r="UT141" s="2"/>
      <c r="UU141" s="2"/>
      <c r="UV141" s="2"/>
      <c r="UW141" s="2"/>
      <c r="UX141" s="2"/>
      <c r="UY141" s="2"/>
      <c r="UZ141" s="2"/>
      <c r="VA141" s="2"/>
      <c r="VB141" s="2"/>
      <c r="VC141" s="2"/>
      <c r="VD141" s="2"/>
      <c r="VE141" s="2"/>
      <c r="VF141" s="2"/>
      <c r="VG141" s="2"/>
      <c r="VH141" s="2"/>
      <c r="VI141" s="2"/>
      <c r="VJ141" s="2"/>
      <c r="VK141" s="2"/>
      <c r="VL141" s="2"/>
      <c r="VM141" s="2"/>
      <c r="VN141" s="2"/>
      <c r="VO141" s="2"/>
      <c r="VP141" s="2"/>
      <c r="VQ141" s="2"/>
      <c r="VR141" s="2"/>
      <c r="VS141" s="2"/>
      <c r="VT141" s="2"/>
      <c r="VU141" s="2"/>
      <c r="VV141" s="2"/>
      <c r="VW141" s="2"/>
      <c r="VX141" s="2"/>
      <c r="VY141" s="2"/>
      <c r="VZ141" s="2"/>
      <c r="WA141" s="2"/>
      <c r="WB141" s="2"/>
      <c r="WC141" s="2"/>
      <c r="WD141" s="2"/>
      <c r="WE141" s="2"/>
      <c r="WF141" s="2"/>
      <c r="WG141" s="2"/>
      <c r="WH141" s="2"/>
      <c r="WI141" s="2"/>
      <c r="WJ141" s="2"/>
      <c r="WK141" s="2"/>
      <c r="WL141" s="2"/>
      <c r="WM141" s="2"/>
      <c r="WN141" s="2"/>
      <c r="WO141" s="2"/>
      <c r="WP141" s="2"/>
      <c r="WQ141" s="2"/>
      <c r="WR141" s="2"/>
      <c r="WS141" s="2"/>
      <c r="WT141" s="2"/>
      <c r="WU141" s="2"/>
      <c r="WV141" s="2"/>
      <c r="WW141" s="2"/>
      <c r="WX141" s="2"/>
      <c r="WY141" s="2"/>
      <c r="WZ141" s="2"/>
      <c r="XA141" s="2"/>
      <c r="XB141" s="2"/>
      <c r="XC141" s="2"/>
      <c r="XD141" s="2"/>
      <c r="XE141" s="2"/>
      <c r="XF141" s="2"/>
      <c r="XG141" s="2"/>
      <c r="XH141" s="2"/>
      <c r="XI141" s="2"/>
      <c r="XJ141" s="2"/>
      <c r="XK141" s="2"/>
      <c r="XL141" s="2"/>
      <c r="XM141" s="2"/>
      <c r="XN141" s="2"/>
      <c r="XO141" s="2"/>
      <c r="XP141" s="2"/>
      <c r="XQ141" s="2"/>
      <c r="XR141" s="2"/>
      <c r="XS141" s="2"/>
      <c r="XT141" s="2"/>
      <c r="XU141" s="2"/>
      <c r="XV141" s="2"/>
      <c r="XW141" s="2"/>
      <c r="XX141" s="2"/>
      <c r="XY141" s="2"/>
      <c r="XZ141" s="2"/>
      <c r="YA141" s="2"/>
      <c r="YB141" s="2"/>
      <c r="YC141" s="2"/>
      <c r="YD141" s="2"/>
      <c r="YE141" s="2"/>
      <c r="YF141" s="2"/>
      <c r="YG141" s="2"/>
      <c r="YH141" s="2"/>
      <c r="YI141" s="2"/>
      <c r="YJ141" s="2"/>
      <c r="YK141" s="2"/>
      <c r="YL141" s="2"/>
      <c r="YM141" s="2"/>
      <c r="YN141" s="2"/>
      <c r="YO141" s="2"/>
      <c r="YP141" s="2"/>
      <c r="YQ141" s="2"/>
      <c r="YR141" s="2"/>
      <c r="YS141" s="2"/>
      <c r="YT141" s="2"/>
      <c r="YU141" s="2"/>
      <c r="YV141" s="2"/>
      <c r="YW141" s="2"/>
      <c r="YX141" s="2"/>
      <c r="YY141" s="2"/>
      <c r="YZ141" s="2"/>
      <c r="ZA141" s="2"/>
      <c r="ZB141" s="2"/>
      <c r="ZC141" s="2"/>
      <c r="ZD141" s="2"/>
      <c r="ZE141" s="2"/>
      <c r="ZF141" s="2"/>
      <c r="ZG141" s="2"/>
      <c r="ZH141" s="2"/>
      <c r="ZI141" s="2"/>
      <c r="ZJ141" s="2"/>
      <c r="ZK141" s="2"/>
      <c r="ZL141" s="2"/>
      <c r="ZM141" s="2"/>
      <c r="ZN141" s="2"/>
      <c r="ZO141" s="2"/>
      <c r="ZP141" s="2"/>
      <c r="ZQ141" s="2"/>
      <c r="ZR141" s="2"/>
      <c r="ZS141" s="2"/>
      <c r="ZT141" s="2"/>
      <c r="ZU141" s="2"/>
      <c r="ZV141" s="2"/>
      <c r="ZW141" s="2"/>
      <c r="ZX141" s="2"/>
      <c r="ZY141" s="2"/>
      <c r="ZZ141" s="2"/>
      <c r="AAA141" s="2"/>
      <c r="AAB141" s="2"/>
      <c r="AAC141" s="2"/>
      <c r="AAD141" s="2"/>
      <c r="AAE141" s="2"/>
      <c r="AAF141" s="2"/>
      <c r="AAG141" s="2"/>
      <c r="AAH141" s="2"/>
      <c r="AAI141" s="2"/>
      <c r="AAJ141" s="2"/>
      <c r="AAK141" s="2"/>
      <c r="AAL141" s="2"/>
      <c r="AAM141" s="2"/>
      <c r="AAN141" s="2"/>
      <c r="AAO141" s="2"/>
      <c r="AAP141" s="2"/>
      <c r="AAQ141" s="2"/>
      <c r="AAR141" s="2"/>
      <c r="AAS141" s="2"/>
      <c r="AAT141" s="2"/>
      <c r="AAU141" s="2"/>
      <c r="AAV141" s="2"/>
      <c r="AAW141" s="2"/>
      <c r="AAX141" s="2"/>
      <c r="AAY141" s="2"/>
      <c r="AAZ141" s="2"/>
      <c r="ABA141" s="2"/>
      <c r="ABB141" s="2"/>
      <c r="ABC141" s="2"/>
      <c r="ABD141" s="2"/>
      <c r="ABE141" s="2"/>
      <c r="ABF141" s="2"/>
      <c r="ABG141" s="2"/>
      <c r="ABH141" s="2"/>
      <c r="ABI141" s="2"/>
      <c r="ABJ141" s="2"/>
      <c r="ABK141" s="2"/>
      <c r="ABL141" s="2"/>
      <c r="ABM141" s="2"/>
      <c r="ABN141" s="2"/>
      <c r="ABO141" s="2"/>
      <c r="ABP141" s="2"/>
      <c r="ABQ141" s="2"/>
      <c r="ABR141" s="2"/>
      <c r="ABS141" s="2"/>
      <c r="ABT141" s="2"/>
      <c r="ABU141" s="2"/>
      <c r="ABV141" s="2"/>
      <c r="ABW141" s="2"/>
      <c r="ABX141" s="2"/>
      <c r="ABY141" s="2"/>
      <c r="ABZ141" s="2"/>
      <c r="ACA141" s="2"/>
      <c r="ACB141" s="2"/>
      <c r="ACC141" s="2"/>
      <c r="ACD141" s="2"/>
      <c r="ACE141" s="2"/>
      <c r="ACF141" s="2"/>
      <c r="ACG141" s="2"/>
      <c r="ACH141" s="2"/>
      <c r="ACI141" s="2"/>
      <c r="ACJ141" s="2"/>
      <c r="ACK141" s="2"/>
      <c r="ACL141" s="2"/>
      <c r="ACM141" s="2"/>
      <c r="ACN141" s="2"/>
      <c r="ACO141" s="2"/>
      <c r="ACP141" s="2"/>
      <c r="ACQ141" s="2"/>
      <c r="ACR141" s="2"/>
      <c r="ACS141" s="2"/>
      <c r="ACT141" s="2"/>
      <c r="ACU141" s="2"/>
      <c r="ACV141" s="2"/>
      <c r="ACW141" s="2"/>
      <c r="ACX141" s="2"/>
      <c r="ACY141" s="2"/>
      <c r="ACZ141" s="2"/>
      <c r="ADA141" s="2"/>
      <c r="ADB141" s="2"/>
      <c r="ADC141" s="2"/>
      <c r="ADD141" s="2"/>
      <c r="ADE141" s="2"/>
      <c r="ADF141" s="2"/>
      <c r="ADG141" s="2"/>
      <c r="ADH141" s="2"/>
      <c r="ADI141" s="2"/>
      <c r="ADJ141" s="2"/>
      <c r="ADK141" s="2"/>
      <c r="ADL141" s="2"/>
      <c r="ADM141" s="2"/>
      <c r="ADN141" s="2"/>
      <c r="ADO141" s="2"/>
      <c r="ADP141" s="2"/>
      <c r="ADQ141" s="2"/>
      <c r="ADR141" s="2"/>
      <c r="ADS141" s="2"/>
      <c r="ADT141" s="2"/>
      <c r="ADU141" s="2"/>
      <c r="ADV141" s="2"/>
      <c r="ADW141" s="2"/>
      <c r="ADX141" s="2"/>
      <c r="ADY141" s="2"/>
      <c r="ADZ141" s="2"/>
      <c r="AEA141" s="2"/>
      <c r="AEB141" s="2"/>
      <c r="AEC141" s="2"/>
      <c r="AED141" s="2"/>
      <c r="AEE141" s="2"/>
      <c r="AEF141" s="2"/>
      <c r="AEG141" s="2"/>
      <c r="AEH141" s="2"/>
      <c r="AEI141" s="2"/>
      <c r="AEJ141" s="2"/>
      <c r="AEK141" s="2"/>
      <c r="AEL141" s="2"/>
      <c r="AEM141" s="2"/>
      <c r="AEN141" s="2"/>
      <c r="AEO141" s="2"/>
      <c r="AEP141" s="2"/>
      <c r="AEQ141" s="2"/>
      <c r="AER141" s="2"/>
      <c r="AES141" s="2"/>
      <c r="AET141" s="2"/>
      <c r="AEU141" s="2"/>
      <c r="AEV141" s="2"/>
      <c r="AEW141" s="2"/>
      <c r="AEX141" s="2"/>
      <c r="AEY141" s="2"/>
      <c r="AEZ141" s="2"/>
      <c r="AFA141" s="2"/>
      <c r="AFB141" s="2"/>
      <c r="AFC141" s="2"/>
      <c r="AFD141" s="2"/>
      <c r="AFE141" s="2"/>
      <c r="AFF141" s="2"/>
      <c r="AFG141" s="2"/>
      <c r="AFH141" s="2"/>
      <c r="AFI141" s="2"/>
      <c r="AFJ141" s="2"/>
      <c r="AFK141" s="2"/>
      <c r="AFL141" s="2"/>
      <c r="AFM141" s="2"/>
      <c r="AFN141" s="2"/>
      <c r="AFO141" s="2"/>
      <c r="AFP141" s="2"/>
      <c r="AFQ141" s="2"/>
      <c r="AFR141" s="2"/>
      <c r="AFS141" s="2"/>
      <c r="AFT141" s="2"/>
      <c r="AFU141" s="2"/>
      <c r="AFV141" s="2"/>
      <c r="AFW141" s="2"/>
      <c r="AFX141" s="2"/>
      <c r="AFY141" s="2"/>
      <c r="AFZ141" s="2"/>
      <c r="AGA141" s="2"/>
      <c r="AGB141" s="2"/>
      <c r="AGC141" s="2"/>
      <c r="AGD141" s="2"/>
      <c r="AGE141" s="2"/>
      <c r="AGF141" s="2"/>
      <c r="AGG141" s="2"/>
      <c r="AGH141" s="2"/>
      <c r="AGI141" s="2"/>
      <c r="AGJ141" s="2"/>
      <c r="AGK141" s="2"/>
      <c r="AGL141" s="2"/>
      <c r="AGM141" s="2"/>
      <c r="AGN141" s="2"/>
      <c r="AGO141" s="2"/>
      <c r="AGP141" s="2"/>
      <c r="AGQ141" s="2"/>
      <c r="AGR141" s="2"/>
      <c r="AGS141" s="2"/>
      <c r="AGT141" s="2"/>
      <c r="AGU141" s="2"/>
      <c r="AGV141" s="2"/>
      <c r="AGW141" s="2"/>
      <c r="AGX141" s="2"/>
      <c r="AGY141" s="2"/>
      <c r="AGZ141" s="2"/>
      <c r="AHA141" s="2"/>
      <c r="AHB141" s="2"/>
      <c r="AHC141" s="2"/>
      <c r="AHD141" s="2"/>
      <c r="AHE141" s="2"/>
      <c r="AHF141" s="2"/>
      <c r="AHG141" s="2"/>
      <c r="AHH141" s="2"/>
      <c r="AHI141" s="2"/>
      <c r="AHJ141" s="2"/>
      <c r="AHK141" s="2"/>
      <c r="AHL141" s="2"/>
      <c r="AHM141" s="2"/>
      <c r="AHN141" s="2"/>
      <c r="AHO141" s="2"/>
      <c r="AHP141" s="2"/>
      <c r="AHQ141" s="2"/>
      <c r="AHR141" s="2"/>
      <c r="AHS141" s="2"/>
      <c r="AHT141" s="2"/>
      <c r="AHU141" s="2"/>
      <c r="AHV141" s="2"/>
      <c r="AHW141" s="2"/>
      <c r="AHX141" s="2"/>
      <c r="AHY141" s="2"/>
      <c r="AHZ141" s="2"/>
      <c r="AIA141" s="2"/>
      <c r="AIB141" s="2"/>
      <c r="AIC141" s="2"/>
      <c r="AID141" s="2"/>
      <c r="AIE141" s="2"/>
      <c r="AIF141" s="2"/>
      <c r="AIG141" s="2"/>
      <c r="AIH141" s="2"/>
      <c r="AII141" s="2"/>
      <c r="AIJ141" s="2"/>
      <c r="AIK141" s="2"/>
      <c r="AIL141" s="2"/>
      <c r="AIM141" s="2"/>
      <c r="AIN141" s="2"/>
      <c r="AIO141" s="2"/>
      <c r="AIP141" s="2"/>
      <c r="AIQ141" s="2"/>
      <c r="AIR141" s="2"/>
      <c r="AIS141" s="2"/>
      <c r="AIT141" s="2"/>
      <c r="AIU141" s="2"/>
      <c r="AIV141" s="2"/>
      <c r="AIW141" s="2"/>
      <c r="AIX141" s="2"/>
      <c r="AIY141" s="2"/>
      <c r="AIZ141" s="2"/>
      <c r="AJA141" s="2"/>
      <c r="AJB141" s="2"/>
      <c r="AJC141" s="2"/>
      <c r="AJD141" s="2"/>
      <c r="AJE141" s="2"/>
      <c r="AJF141" s="2"/>
      <c r="AJG141" s="2"/>
      <c r="AJH141" s="2"/>
      <c r="AJI141" s="2"/>
      <c r="AJJ141" s="2"/>
      <c r="AJK141" s="2"/>
      <c r="AJL141" s="2"/>
      <c r="AJM141" s="2"/>
      <c r="AJN141" s="2"/>
      <c r="AJO141" s="2"/>
      <c r="AJP141" s="2"/>
      <c r="AJQ141" s="2"/>
      <c r="AJR141" s="2"/>
      <c r="AJS141" s="2"/>
      <c r="AJT141" s="2"/>
      <c r="AJU141" s="2"/>
      <c r="AJV141" s="2"/>
      <c r="AJW141" s="2"/>
      <c r="AJX141" s="2"/>
      <c r="AJY141" s="2"/>
      <c r="AJZ141" s="2"/>
      <c r="AKA141" s="2"/>
      <c r="AKB141" s="2"/>
      <c r="AKC141" s="2"/>
      <c r="AKD141" s="2"/>
      <c r="AKE141" s="2"/>
      <c r="AKF141" s="2"/>
      <c r="AKG141" s="2"/>
      <c r="AKH141" s="2"/>
      <c r="AKI141" s="2"/>
      <c r="AKJ141" s="2"/>
      <c r="AKK141" s="2"/>
      <c r="AKL141" s="2"/>
      <c r="AKM141" s="2"/>
      <c r="AKN141" s="2"/>
      <c r="AKO141" s="2"/>
      <c r="AKP141" s="2"/>
      <c r="AKQ141" s="2"/>
      <c r="AKR141" s="2"/>
      <c r="AKS141" s="2"/>
      <c r="AKT141" s="2"/>
      <c r="AKU141" s="2"/>
      <c r="AKV141" s="2"/>
      <c r="AKW141" s="2"/>
      <c r="AKX141" s="2"/>
      <c r="AKY141" s="2"/>
      <c r="AKZ141" s="2"/>
      <c r="ALA141" s="2"/>
      <c r="ALB141" s="2"/>
      <c r="ALC141" s="2"/>
      <c r="ALD141" s="2"/>
      <c r="ALE141" s="2"/>
      <c r="ALF141" s="2"/>
      <c r="ALG141" s="2"/>
      <c r="ALH141" s="2"/>
      <c r="ALI141" s="2"/>
      <c r="ALJ141" s="2"/>
      <c r="ALK141" s="2"/>
      <c r="ALL141" s="2"/>
      <c r="ALM141" s="2"/>
      <c r="ALN141" s="2"/>
      <c r="ALO141" s="2"/>
      <c r="ALP141" s="2"/>
      <c r="ALQ141" s="2"/>
      <c r="ALR141" s="2"/>
      <c r="ALS141" s="2"/>
      <c r="ALT141" s="2"/>
      <c r="ALU141" s="2"/>
      <c r="ALV141" s="2"/>
      <c r="ALW141" s="2"/>
      <c r="ALX141" s="2"/>
      <c r="ALY141" s="2"/>
      <c r="ALZ141" s="2"/>
      <c r="AMA141" s="2"/>
      <c r="AMB141" s="2"/>
      <c r="AMC141" s="2"/>
      <c r="AMD141" s="2"/>
      <c r="AME141" s="2"/>
      <c r="AMF141" s="2"/>
      <c r="AMG141" s="2"/>
      <c r="AMH141" s="2"/>
      <c r="AMI141" s="2"/>
      <c r="AMJ141" s="2"/>
      <c r="AMK141" s="2"/>
      <c r="AML141" s="2"/>
      <c r="AMM141" s="2"/>
      <c r="AMN141" s="2"/>
      <c r="AMO141" s="2"/>
      <c r="AMP141" s="2"/>
      <c r="AMQ141" s="2"/>
      <c r="AMR141" s="2"/>
      <c r="AMS141" s="2"/>
      <c r="AMT141" s="2"/>
      <c r="AMU141" s="2"/>
      <c r="AMV141" s="2"/>
      <c r="AMW141" s="2"/>
      <c r="AMX141" s="2"/>
      <c r="AMY141" s="2"/>
      <c r="AMZ141" s="2"/>
      <c r="ANA141" s="2"/>
      <c r="ANB141" s="2"/>
      <c r="ANC141" s="2"/>
    </row>
    <row r="142" spans="2:1043" s="1" customFormat="1" x14ac:dyDescent="0.25">
      <c r="B142" s="2"/>
      <c r="C142" s="2"/>
      <c r="D142" s="2"/>
      <c r="E142" s="2"/>
      <c r="F142" s="2"/>
      <c r="G142" s="2"/>
      <c r="H142" s="2"/>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c r="IY142" s="2"/>
      <c r="IZ142" s="2"/>
      <c r="JA142" s="2"/>
      <c r="JB142" s="2"/>
      <c r="JC142" s="2"/>
      <c r="JD142" s="2"/>
      <c r="JE142" s="2"/>
      <c r="JF142" s="2"/>
      <c r="JG142" s="2"/>
      <c r="JH142" s="2"/>
      <c r="JI142" s="2"/>
      <c r="JJ142" s="2"/>
      <c r="JK142" s="2"/>
      <c r="JL142" s="2"/>
      <c r="JM142" s="2"/>
      <c r="JN142" s="2"/>
      <c r="JO142" s="2"/>
      <c r="JP142" s="2"/>
      <c r="JQ142" s="2"/>
      <c r="JR142" s="2"/>
      <c r="JS142" s="2"/>
      <c r="JT142" s="2"/>
      <c r="JU142" s="2"/>
      <c r="JV142" s="2"/>
      <c r="JW142" s="2"/>
      <c r="JX142" s="2"/>
      <c r="JY142" s="2"/>
      <c r="JZ142" s="2"/>
      <c r="KA142" s="2"/>
      <c r="KB142" s="2"/>
      <c r="KC142" s="2"/>
      <c r="KD142" s="2"/>
      <c r="KE142" s="2"/>
      <c r="KF142" s="2"/>
      <c r="KG142" s="2"/>
      <c r="KH142" s="2"/>
      <c r="KI142" s="2"/>
      <c r="KJ142" s="2"/>
      <c r="KK142" s="2"/>
      <c r="KL142" s="2"/>
      <c r="KM142" s="2"/>
      <c r="KN142" s="2"/>
      <c r="KO142" s="2"/>
      <c r="KP142" s="2"/>
      <c r="KQ142" s="2"/>
      <c r="KR142" s="2"/>
      <c r="KS142" s="2"/>
      <c r="KT142" s="2"/>
      <c r="KU142" s="2"/>
      <c r="KV142" s="2"/>
      <c r="KW142" s="2"/>
      <c r="KX142" s="2"/>
      <c r="KY142" s="2"/>
      <c r="KZ142" s="2"/>
      <c r="LA142" s="2"/>
      <c r="LB142" s="2"/>
      <c r="LC142" s="2"/>
      <c r="LD142" s="2"/>
      <c r="LE142" s="2"/>
      <c r="LF142" s="2"/>
      <c r="LG142" s="2"/>
      <c r="LH142" s="2"/>
      <c r="LI142" s="2"/>
      <c r="LJ142" s="2"/>
      <c r="LK142" s="2"/>
      <c r="LL142" s="2"/>
      <c r="LM142" s="2"/>
      <c r="LN142" s="2"/>
      <c r="LO142" s="2"/>
      <c r="LP142" s="2"/>
      <c r="LQ142" s="2"/>
      <c r="LR142" s="2"/>
      <c r="LS142" s="2"/>
      <c r="LT142" s="2"/>
      <c r="LU142" s="2"/>
      <c r="LV142" s="2"/>
      <c r="LW142" s="2"/>
      <c r="LX142" s="2"/>
      <c r="LY142" s="2"/>
      <c r="LZ142" s="2"/>
      <c r="MA142" s="2"/>
      <c r="MB142" s="2"/>
      <c r="MC142" s="2"/>
      <c r="MD142" s="2"/>
      <c r="ME142" s="2"/>
      <c r="MF142" s="2"/>
      <c r="MG142" s="2"/>
      <c r="MH142" s="2"/>
      <c r="MI142" s="2"/>
      <c r="MJ142" s="2"/>
      <c r="MK142" s="2"/>
      <c r="ML142" s="2"/>
      <c r="MM142" s="2"/>
      <c r="MN142" s="2"/>
      <c r="MO142" s="2"/>
      <c r="MP142" s="2"/>
      <c r="MQ142" s="2"/>
      <c r="MR142" s="2"/>
      <c r="MS142" s="2"/>
      <c r="MT142" s="2"/>
      <c r="MU142" s="2"/>
      <c r="MV142" s="2"/>
      <c r="MW142" s="2"/>
      <c r="MX142" s="2"/>
      <c r="MY142" s="2"/>
      <c r="MZ142" s="2"/>
      <c r="NA142" s="2"/>
      <c r="NB142" s="2"/>
      <c r="NC142" s="2"/>
      <c r="ND142" s="2"/>
      <c r="NE142" s="2"/>
      <c r="NF142" s="2"/>
      <c r="NG142" s="2"/>
      <c r="NH142" s="2"/>
      <c r="NI142" s="2"/>
      <c r="NJ142" s="2"/>
      <c r="NK142" s="2"/>
      <c r="NL142" s="2"/>
      <c r="NM142" s="2"/>
      <c r="NN142" s="2"/>
      <c r="NO142" s="2"/>
      <c r="NP142" s="2"/>
      <c r="NQ142" s="2"/>
      <c r="NR142" s="2"/>
      <c r="NS142" s="2"/>
      <c r="NT142" s="2"/>
      <c r="NU142" s="2"/>
      <c r="NV142" s="2"/>
      <c r="NW142" s="2"/>
      <c r="NX142" s="2"/>
      <c r="NY142" s="2"/>
      <c r="NZ142" s="2"/>
      <c r="OA142" s="2"/>
      <c r="OB142" s="2"/>
      <c r="OC142" s="2"/>
      <c r="OD142" s="2"/>
      <c r="OE142" s="2"/>
      <c r="OF142" s="2"/>
      <c r="OG142" s="2"/>
      <c r="OH142" s="2"/>
      <c r="OI142" s="2"/>
      <c r="OJ142" s="2"/>
      <c r="OK142" s="2"/>
      <c r="OL142" s="2"/>
      <c r="OM142" s="2"/>
      <c r="ON142" s="2"/>
      <c r="OO142" s="2"/>
      <c r="OP142" s="2"/>
      <c r="OQ142" s="2"/>
      <c r="OR142" s="2"/>
      <c r="OS142" s="2"/>
      <c r="OT142" s="2"/>
      <c r="OU142" s="2"/>
      <c r="OV142" s="2"/>
      <c r="OW142" s="2"/>
      <c r="OX142" s="2"/>
      <c r="OY142" s="2"/>
      <c r="OZ142" s="2"/>
      <c r="PA142" s="2"/>
      <c r="PB142" s="2"/>
      <c r="PC142" s="2"/>
      <c r="PD142" s="2"/>
      <c r="PE142" s="2"/>
      <c r="PF142" s="2"/>
      <c r="PG142" s="2"/>
      <c r="PH142" s="2"/>
      <c r="PI142" s="2"/>
      <c r="PJ142" s="2"/>
      <c r="PK142" s="2"/>
      <c r="PL142" s="2"/>
      <c r="PM142" s="2"/>
      <c r="PN142" s="2"/>
      <c r="PO142" s="2"/>
      <c r="PP142" s="2"/>
      <c r="PQ142" s="2"/>
      <c r="PR142" s="2"/>
      <c r="PS142" s="2"/>
      <c r="PT142" s="2"/>
      <c r="PU142" s="2"/>
      <c r="PV142" s="2"/>
      <c r="PW142" s="2"/>
      <c r="PX142" s="2"/>
      <c r="PY142" s="2"/>
      <c r="PZ142" s="2"/>
      <c r="QA142" s="2"/>
      <c r="QB142" s="2"/>
      <c r="QC142" s="2"/>
      <c r="QD142" s="2"/>
      <c r="QE142" s="2"/>
      <c r="QF142" s="2"/>
      <c r="QG142" s="2"/>
      <c r="QH142" s="2"/>
      <c r="QI142" s="2"/>
      <c r="QJ142" s="2"/>
      <c r="QK142" s="2"/>
      <c r="QL142" s="2"/>
      <c r="QM142" s="2"/>
      <c r="QN142" s="2"/>
      <c r="QO142" s="2"/>
      <c r="QP142" s="2"/>
      <c r="QQ142" s="2"/>
      <c r="QR142" s="2"/>
      <c r="QS142" s="2"/>
      <c r="QT142" s="2"/>
      <c r="QU142" s="2"/>
      <c r="QV142" s="2"/>
      <c r="QW142" s="2"/>
      <c r="QX142" s="2"/>
      <c r="QY142" s="2"/>
      <c r="QZ142" s="2"/>
      <c r="RA142" s="2"/>
      <c r="RB142" s="2"/>
      <c r="RC142" s="2"/>
      <c r="RD142" s="2"/>
      <c r="RE142" s="2"/>
      <c r="RF142" s="2"/>
      <c r="RG142" s="2"/>
      <c r="RH142" s="2"/>
      <c r="RI142" s="2"/>
      <c r="RJ142" s="2"/>
      <c r="RK142" s="2"/>
      <c r="RL142" s="2"/>
      <c r="RM142" s="2"/>
      <c r="RN142" s="2"/>
      <c r="RO142" s="2"/>
      <c r="RP142" s="2"/>
      <c r="RQ142" s="2"/>
      <c r="RR142" s="2"/>
      <c r="RS142" s="2"/>
      <c r="RT142" s="2"/>
      <c r="RU142" s="2"/>
      <c r="RV142" s="2"/>
      <c r="RW142" s="2"/>
      <c r="RX142" s="2"/>
      <c r="RY142" s="2"/>
      <c r="RZ142" s="2"/>
      <c r="SA142" s="2"/>
      <c r="SB142" s="2"/>
      <c r="SC142" s="2"/>
      <c r="SD142" s="2"/>
      <c r="SE142" s="2"/>
      <c r="SF142" s="2"/>
      <c r="SG142" s="2"/>
      <c r="SH142" s="2"/>
      <c r="SI142" s="2"/>
      <c r="SJ142" s="2"/>
      <c r="SK142" s="2"/>
      <c r="SL142" s="2"/>
      <c r="SM142" s="2"/>
      <c r="SN142" s="2"/>
      <c r="SO142" s="2"/>
      <c r="SP142" s="2"/>
      <c r="SQ142" s="2"/>
      <c r="SR142" s="2"/>
      <c r="SS142" s="2"/>
      <c r="ST142" s="2"/>
      <c r="SU142" s="2"/>
      <c r="SV142" s="2"/>
      <c r="SW142" s="2"/>
      <c r="SX142" s="2"/>
      <c r="SY142" s="2"/>
      <c r="SZ142" s="2"/>
      <c r="TA142" s="2"/>
      <c r="TB142" s="2"/>
      <c r="TC142" s="2"/>
      <c r="TD142" s="2"/>
      <c r="TE142" s="2"/>
      <c r="TF142" s="2"/>
      <c r="TG142" s="2"/>
      <c r="TH142" s="2"/>
      <c r="TI142" s="2"/>
      <c r="TJ142" s="2"/>
      <c r="TK142" s="2"/>
      <c r="TL142" s="2"/>
      <c r="TM142" s="2"/>
      <c r="TN142" s="2"/>
      <c r="TO142" s="2"/>
      <c r="TP142" s="2"/>
      <c r="TQ142" s="2"/>
      <c r="TR142" s="2"/>
      <c r="TS142" s="2"/>
      <c r="TT142" s="2"/>
      <c r="TU142" s="2"/>
      <c r="TV142" s="2"/>
      <c r="TW142" s="2"/>
      <c r="TX142" s="2"/>
      <c r="TY142" s="2"/>
      <c r="TZ142" s="2"/>
      <c r="UA142" s="2"/>
      <c r="UB142" s="2"/>
      <c r="UC142" s="2"/>
      <c r="UD142" s="2"/>
      <c r="UE142" s="2"/>
      <c r="UF142" s="2"/>
      <c r="UG142" s="2"/>
      <c r="UH142" s="2"/>
      <c r="UI142" s="2"/>
      <c r="UJ142" s="2"/>
      <c r="UK142" s="2"/>
      <c r="UL142" s="2"/>
      <c r="UM142" s="2"/>
      <c r="UN142" s="2"/>
      <c r="UO142" s="2"/>
      <c r="UP142" s="2"/>
      <c r="UQ142" s="2"/>
      <c r="UR142" s="2"/>
      <c r="US142" s="2"/>
      <c r="UT142" s="2"/>
      <c r="UU142" s="2"/>
      <c r="UV142" s="2"/>
      <c r="UW142" s="2"/>
      <c r="UX142" s="2"/>
      <c r="UY142" s="2"/>
      <c r="UZ142" s="2"/>
      <c r="VA142" s="2"/>
      <c r="VB142" s="2"/>
      <c r="VC142" s="2"/>
      <c r="VD142" s="2"/>
      <c r="VE142" s="2"/>
      <c r="VF142" s="2"/>
      <c r="VG142" s="2"/>
      <c r="VH142" s="2"/>
      <c r="VI142" s="2"/>
      <c r="VJ142" s="2"/>
      <c r="VK142" s="2"/>
      <c r="VL142" s="2"/>
      <c r="VM142" s="2"/>
      <c r="VN142" s="2"/>
      <c r="VO142" s="2"/>
      <c r="VP142" s="2"/>
      <c r="VQ142" s="2"/>
      <c r="VR142" s="2"/>
      <c r="VS142" s="2"/>
      <c r="VT142" s="2"/>
      <c r="VU142" s="2"/>
      <c r="VV142" s="2"/>
      <c r="VW142" s="2"/>
      <c r="VX142" s="2"/>
      <c r="VY142" s="2"/>
      <c r="VZ142" s="2"/>
      <c r="WA142" s="2"/>
      <c r="WB142" s="2"/>
      <c r="WC142" s="2"/>
      <c r="WD142" s="2"/>
      <c r="WE142" s="2"/>
      <c r="WF142" s="2"/>
      <c r="WG142" s="2"/>
      <c r="WH142" s="2"/>
      <c r="WI142" s="2"/>
      <c r="WJ142" s="2"/>
      <c r="WK142" s="2"/>
      <c r="WL142" s="2"/>
      <c r="WM142" s="2"/>
      <c r="WN142" s="2"/>
      <c r="WO142" s="2"/>
      <c r="WP142" s="2"/>
      <c r="WQ142" s="2"/>
      <c r="WR142" s="2"/>
      <c r="WS142" s="2"/>
      <c r="WT142" s="2"/>
      <c r="WU142" s="2"/>
      <c r="WV142" s="2"/>
      <c r="WW142" s="2"/>
      <c r="WX142" s="2"/>
      <c r="WY142" s="2"/>
      <c r="WZ142" s="2"/>
      <c r="XA142" s="2"/>
      <c r="XB142" s="2"/>
      <c r="XC142" s="2"/>
      <c r="XD142" s="2"/>
      <c r="XE142" s="2"/>
      <c r="XF142" s="2"/>
      <c r="XG142" s="2"/>
      <c r="XH142" s="2"/>
      <c r="XI142" s="2"/>
      <c r="XJ142" s="2"/>
      <c r="XK142" s="2"/>
      <c r="XL142" s="2"/>
      <c r="XM142" s="2"/>
      <c r="XN142" s="2"/>
      <c r="XO142" s="2"/>
      <c r="XP142" s="2"/>
      <c r="XQ142" s="2"/>
      <c r="XR142" s="2"/>
      <c r="XS142" s="2"/>
      <c r="XT142" s="2"/>
      <c r="XU142" s="2"/>
      <c r="XV142" s="2"/>
      <c r="XW142" s="2"/>
      <c r="XX142" s="2"/>
      <c r="XY142" s="2"/>
      <c r="XZ142" s="2"/>
      <c r="YA142" s="2"/>
      <c r="YB142" s="2"/>
      <c r="YC142" s="2"/>
      <c r="YD142" s="2"/>
      <c r="YE142" s="2"/>
      <c r="YF142" s="2"/>
      <c r="YG142" s="2"/>
      <c r="YH142" s="2"/>
      <c r="YI142" s="2"/>
      <c r="YJ142" s="2"/>
      <c r="YK142" s="2"/>
      <c r="YL142" s="2"/>
      <c r="YM142" s="2"/>
      <c r="YN142" s="2"/>
      <c r="YO142" s="2"/>
      <c r="YP142" s="2"/>
      <c r="YQ142" s="2"/>
      <c r="YR142" s="2"/>
      <c r="YS142" s="2"/>
      <c r="YT142" s="2"/>
      <c r="YU142" s="2"/>
      <c r="YV142" s="2"/>
      <c r="YW142" s="2"/>
      <c r="YX142" s="2"/>
      <c r="YY142" s="2"/>
      <c r="YZ142" s="2"/>
      <c r="ZA142" s="2"/>
      <c r="ZB142" s="2"/>
      <c r="ZC142" s="2"/>
      <c r="ZD142" s="2"/>
      <c r="ZE142" s="2"/>
      <c r="ZF142" s="2"/>
      <c r="ZG142" s="2"/>
      <c r="ZH142" s="2"/>
      <c r="ZI142" s="2"/>
      <c r="ZJ142" s="2"/>
      <c r="ZK142" s="2"/>
      <c r="ZL142" s="2"/>
      <c r="ZM142" s="2"/>
      <c r="ZN142" s="2"/>
      <c r="ZO142" s="2"/>
      <c r="ZP142" s="2"/>
      <c r="ZQ142" s="2"/>
      <c r="ZR142" s="2"/>
      <c r="ZS142" s="2"/>
      <c r="ZT142" s="2"/>
      <c r="ZU142" s="2"/>
      <c r="ZV142" s="2"/>
      <c r="ZW142" s="2"/>
      <c r="ZX142" s="2"/>
      <c r="ZY142" s="2"/>
      <c r="ZZ142" s="2"/>
      <c r="AAA142" s="2"/>
      <c r="AAB142" s="2"/>
      <c r="AAC142" s="2"/>
      <c r="AAD142" s="2"/>
      <c r="AAE142" s="2"/>
      <c r="AAF142" s="2"/>
      <c r="AAG142" s="2"/>
      <c r="AAH142" s="2"/>
      <c r="AAI142" s="2"/>
      <c r="AAJ142" s="2"/>
      <c r="AAK142" s="2"/>
      <c r="AAL142" s="2"/>
      <c r="AAM142" s="2"/>
      <c r="AAN142" s="2"/>
      <c r="AAO142" s="2"/>
      <c r="AAP142" s="2"/>
      <c r="AAQ142" s="2"/>
      <c r="AAR142" s="2"/>
      <c r="AAS142" s="2"/>
      <c r="AAT142" s="2"/>
      <c r="AAU142" s="2"/>
      <c r="AAV142" s="2"/>
      <c r="AAW142" s="2"/>
      <c r="AAX142" s="2"/>
      <c r="AAY142" s="2"/>
      <c r="AAZ142" s="2"/>
      <c r="ABA142" s="2"/>
      <c r="ABB142" s="2"/>
      <c r="ABC142" s="2"/>
      <c r="ABD142" s="2"/>
      <c r="ABE142" s="2"/>
      <c r="ABF142" s="2"/>
      <c r="ABG142" s="2"/>
      <c r="ABH142" s="2"/>
      <c r="ABI142" s="2"/>
      <c r="ABJ142" s="2"/>
      <c r="ABK142" s="2"/>
      <c r="ABL142" s="2"/>
      <c r="ABM142" s="2"/>
      <c r="ABN142" s="2"/>
      <c r="ABO142" s="2"/>
      <c r="ABP142" s="2"/>
      <c r="ABQ142" s="2"/>
      <c r="ABR142" s="2"/>
      <c r="ABS142" s="2"/>
      <c r="ABT142" s="2"/>
      <c r="ABU142" s="2"/>
      <c r="ABV142" s="2"/>
      <c r="ABW142" s="2"/>
      <c r="ABX142" s="2"/>
      <c r="ABY142" s="2"/>
      <c r="ABZ142" s="2"/>
      <c r="ACA142" s="2"/>
      <c r="ACB142" s="2"/>
      <c r="ACC142" s="2"/>
      <c r="ACD142" s="2"/>
      <c r="ACE142" s="2"/>
      <c r="ACF142" s="2"/>
      <c r="ACG142" s="2"/>
      <c r="ACH142" s="2"/>
      <c r="ACI142" s="2"/>
      <c r="ACJ142" s="2"/>
      <c r="ACK142" s="2"/>
      <c r="ACL142" s="2"/>
      <c r="ACM142" s="2"/>
      <c r="ACN142" s="2"/>
      <c r="ACO142" s="2"/>
      <c r="ACP142" s="2"/>
      <c r="ACQ142" s="2"/>
      <c r="ACR142" s="2"/>
      <c r="ACS142" s="2"/>
      <c r="ACT142" s="2"/>
      <c r="ACU142" s="2"/>
      <c r="ACV142" s="2"/>
      <c r="ACW142" s="2"/>
      <c r="ACX142" s="2"/>
      <c r="ACY142" s="2"/>
      <c r="ACZ142" s="2"/>
      <c r="ADA142" s="2"/>
      <c r="ADB142" s="2"/>
      <c r="ADC142" s="2"/>
      <c r="ADD142" s="2"/>
      <c r="ADE142" s="2"/>
      <c r="ADF142" s="2"/>
      <c r="ADG142" s="2"/>
      <c r="ADH142" s="2"/>
      <c r="ADI142" s="2"/>
      <c r="ADJ142" s="2"/>
      <c r="ADK142" s="2"/>
      <c r="ADL142" s="2"/>
      <c r="ADM142" s="2"/>
      <c r="ADN142" s="2"/>
      <c r="ADO142" s="2"/>
      <c r="ADP142" s="2"/>
      <c r="ADQ142" s="2"/>
      <c r="ADR142" s="2"/>
      <c r="ADS142" s="2"/>
      <c r="ADT142" s="2"/>
      <c r="ADU142" s="2"/>
      <c r="ADV142" s="2"/>
      <c r="ADW142" s="2"/>
      <c r="ADX142" s="2"/>
      <c r="ADY142" s="2"/>
      <c r="ADZ142" s="2"/>
      <c r="AEA142" s="2"/>
      <c r="AEB142" s="2"/>
      <c r="AEC142" s="2"/>
      <c r="AED142" s="2"/>
      <c r="AEE142" s="2"/>
      <c r="AEF142" s="2"/>
      <c r="AEG142" s="2"/>
      <c r="AEH142" s="2"/>
      <c r="AEI142" s="2"/>
      <c r="AEJ142" s="2"/>
      <c r="AEK142" s="2"/>
      <c r="AEL142" s="2"/>
      <c r="AEM142" s="2"/>
      <c r="AEN142" s="2"/>
      <c r="AEO142" s="2"/>
      <c r="AEP142" s="2"/>
      <c r="AEQ142" s="2"/>
      <c r="AER142" s="2"/>
      <c r="AES142" s="2"/>
      <c r="AET142" s="2"/>
      <c r="AEU142" s="2"/>
      <c r="AEV142" s="2"/>
      <c r="AEW142" s="2"/>
      <c r="AEX142" s="2"/>
      <c r="AEY142" s="2"/>
      <c r="AEZ142" s="2"/>
      <c r="AFA142" s="2"/>
      <c r="AFB142" s="2"/>
      <c r="AFC142" s="2"/>
      <c r="AFD142" s="2"/>
      <c r="AFE142" s="2"/>
      <c r="AFF142" s="2"/>
      <c r="AFG142" s="2"/>
      <c r="AFH142" s="2"/>
      <c r="AFI142" s="2"/>
      <c r="AFJ142" s="2"/>
      <c r="AFK142" s="2"/>
      <c r="AFL142" s="2"/>
      <c r="AFM142" s="2"/>
      <c r="AFN142" s="2"/>
      <c r="AFO142" s="2"/>
      <c r="AFP142" s="2"/>
      <c r="AFQ142" s="2"/>
      <c r="AFR142" s="2"/>
      <c r="AFS142" s="2"/>
      <c r="AFT142" s="2"/>
      <c r="AFU142" s="2"/>
      <c r="AFV142" s="2"/>
      <c r="AFW142" s="2"/>
      <c r="AFX142" s="2"/>
      <c r="AFY142" s="2"/>
      <c r="AFZ142" s="2"/>
      <c r="AGA142" s="2"/>
      <c r="AGB142" s="2"/>
      <c r="AGC142" s="2"/>
      <c r="AGD142" s="2"/>
      <c r="AGE142" s="2"/>
      <c r="AGF142" s="2"/>
      <c r="AGG142" s="2"/>
      <c r="AGH142" s="2"/>
      <c r="AGI142" s="2"/>
      <c r="AGJ142" s="2"/>
      <c r="AGK142" s="2"/>
      <c r="AGL142" s="2"/>
      <c r="AGM142" s="2"/>
      <c r="AGN142" s="2"/>
      <c r="AGO142" s="2"/>
      <c r="AGP142" s="2"/>
      <c r="AGQ142" s="2"/>
      <c r="AGR142" s="2"/>
      <c r="AGS142" s="2"/>
      <c r="AGT142" s="2"/>
      <c r="AGU142" s="2"/>
      <c r="AGV142" s="2"/>
      <c r="AGW142" s="2"/>
      <c r="AGX142" s="2"/>
      <c r="AGY142" s="2"/>
      <c r="AGZ142" s="2"/>
      <c r="AHA142" s="2"/>
      <c r="AHB142" s="2"/>
      <c r="AHC142" s="2"/>
      <c r="AHD142" s="2"/>
      <c r="AHE142" s="2"/>
      <c r="AHF142" s="2"/>
      <c r="AHG142" s="2"/>
      <c r="AHH142" s="2"/>
      <c r="AHI142" s="2"/>
      <c r="AHJ142" s="2"/>
      <c r="AHK142" s="2"/>
      <c r="AHL142" s="2"/>
      <c r="AHM142" s="2"/>
      <c r="AHN142" s="2"/>
      <c r="AHO142" s="2"/>
      <c r="AHP142" s="2"/>
      <c r="AHQ142" s="2"/>
      <c r="AHR142" s="2"/>
      <c r="AHS142" s="2"/>
      <c r="AHT142" s="2"/>
      <c r="AHU142" s="2"/>
      <c r="AHV142" s="2"/>
      <c r="AHW142" s="2"/>
      <c r="AHX142" s="2"/>
      <c r="AHY142" s="2"/>
      <c r="AHZ142" s="2"/>
      <c r="AIA142" s="2"/>
      <c r="AIB142" s="2"/>
      <c r="AIC142" s="2"/>
      <c r="AID142" s="2"/>
      <c r="AIE142" s="2"/>
      <c r="AIF142" s="2"/>
      <c r="AIG142" s="2"/>
      <c r="AIH142" s="2"/>
      <c r="AII142" s="2"/>
      <c r="AIJ142" s="2"/>
      <c r="AIK142" s="2"/>
      <c r="AIL142" s="2"/>
      <c r="AIM142" s="2"/>
      <c r="AIN142" s="2"/>
      <c r="AIO142" s="2"/>
      <c r="AIP142" s="2"/>
      <c r="AIQ142" s="2"/>
      <c r="AIR142" s="2"/>
      <c r="AIS142" s="2"/>
      <c r="AIT142" s="2"/>
      <c r="AIU142" s="2"/>
      <c r="AIV142" s="2"/>
      <c r="AIW142" s="2"/>
      <c r="AIX142" s="2"/>
      <c r="AIY142" s="2"/>
      <c r="AIZ142" s="2"/>
      <c r="AJA142" s="2"/>
      <c r="AJB142" s="2"/>
      <c r="AJC142" s="2"/>
      <c r="AJD142" s="2"/>
      <c r="AJE142" s="2"/>
      <c r="AJF142" s="2"/>
      <c r="AJG142" s="2"/>
      <c r="AJH142" s="2"/>
      <c r="AJI142" s="2"/>
      <c r="AJJ142" s="2"/>
      <c r="AJK142" s="2"/>
      <c r="AJL142" s="2"/>
      <c r="AJM142" s="2"/>
      <c r="AJN142" s="2"/>
      <c r="AJO142" s="2"/>
      <c r="AJP142" s="2"/>
      <c r="AJQ142" s="2"/>
      <c r="AJR142" s="2"/>
      <c r="AJS142" s="2"/>
      <c r="AJT142" s="2"/>
      <c r="AJU142" s="2"/>
      <c r="AJV142" s="2"/>
      <c r="AJW142" s="2"/>
      <c r="AJX142" s="2"/>
      <c r="AJY142" s="2"/>
      <c r="AJZ142" s="2"/>
      <c r="AKA142" s="2"/>
      <c r="AKB142" s="2"/>
      <c r="AKC142" s="2"/>
      <c r="AKD142" s="2"/>
      <c r="AKE142" s="2"/>
      <c r="AKF142" s="2"/>
      <c r="AKG142" s="2"/>
      <c r="AKH142" s="2"/>
      <c r="AKI142" s="2"/>
      <c r="AKJ142" s="2"/>
      <c r="AKK142" s="2"/>
      <c r="AKL142" s="2"/>
      <c r="AKM142" s="2"/>
      <c r="AKN142" s="2"/>
      <c r="AKO142" s="2"/>
      <c r="AKP142" s="2"/>
      <c r="AKQ142" s="2"/>
      <c r="AKR142" s="2"/>
      <c r="AKS142" s="2"/>
      <c r="AKT142" s="2"/>
      <c r="AKU142" s="2"/>
      <c r="AKV142" s="2"/>
      <c r="AKW142" s="2"/>
      <c r="AKX142" s="2"/>
      <c r="AKY142" s="2"/>
      <c r="AKZ142" s="2"/>
      <c r="ALA142" s="2"/>
      <c r="ALB142" s="2"/>
      <c r="ALC142" s="2"/>
      <c r="ALD142" s="2"/>
      <c r="ALE142" s="2"/>
      <c r="ALF142" s="2"/>
      <c r="ALG142" s="2"/>
      <c r="ALH142" s="2"/>
      <c r="ALI142" s="2"/>
      <c r="ALJ142" s="2"/>
      <c r="ALK142" s="2"/>
      <c r="ALL142" s="2"/>
      <c r="ALM142" s="2"/>
      <c r="ALN142" s="2"/>
      <c r="ALO142" s="2"/>
      <c r="ALP142" s="2"/>
      <c r="ALQ142" s="2"/>
      <c r="ALR142" s="2"/>
      <c r="ALS142" s="2"/>
      <c r="ALT142" s="2"/>
      <c r="ALU142" s="2"/>
      <c r="ALV142" s="2"/>
      <c r="ALW142" s="2"/>
      <c r="ALX142" s="2"/>
      <c r="ALY142" s="2"/>
      <c r="ALZ142" s="2"/>
      <c r="AMA142" s="2"/>
      <c r="AMB142" s="2"/>
      <c r="AMC142" s="2"/>
      <c r="AMD142" s="2"/>
      <c r="AME142" s="2"/>
      <c r="AMF142" s="2"/>
      <c r="AMG142" s="2"/>
      <c r="AMH142" s="2"/>
      <c r="AMI142" s="2"/>
      <c r="AMJ142" s="2"/>
      <c r="AMK142" s="2"/>
      <c r="AML142" s="2"/>
      <c r="AMM142" s="2"/>
      <c r="AMN142" s="2"/>
      <c r="AMO142" s="2"/>
      <c r="AMP142" s="2"/>
      <c r="AMQ142" s="2"/>
      <c r="AMR142" s="2"/>
      <c r="AMS142" s="2"/>
      <c r="AMT142" s="2"/>
      <c r="AMU142" s="2"/>
      <c r="AMV142" s="2"/>
      <c r="AMW142" s="2"/>
      <c r="AMX142" s="2"/>
      <c r="AMY142" s="2"/>
      <c r="AMZ142" s="2"/>
      <c r="ANA142" s="2"/>
      <c r="ANB142" s="2"/>
      <c r="ANC142" s="2"/>
    </row>
    <row r="143" spans="2:1043" s="1" customFormat="1" x14ac:dyDescent="0.25">
      <c r="B143" s="2"/>
      <c r="C143" s="2"/>
      <c r="D143" s="2"/>
      <c r="E143" s="2"/>
      <c r="F143" s="2"/>
      <c r="G143" s="2"/>
      <c r="H143" s="2"/>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c r="IX143" s="2"/>
      <c r="IY143" s="2"/>
      <c r="IZ143" s="2"/>
      <c r="JA143" s="2"/>
      <c r="JB143" s="2"/>
      <c r="JC143" s="2"/>
      <c r="JD143" s="2"/>
      <c r="JE143" s="2"/>
      <c r="JF143" s="2"/>
      <c r="JG143" s="2"/>
      <c r="JH143" s="2"/>
      <c r="JI143" s="2"/>
      <c r="JJ143" s="2"/>
      <c r="JK143" s="2"/>
      <c r="JL143" s="2"/>
      <c r="JM143" s="2"/>
      <c r="JN143" s="2"/>
      <c r="JO143" s="2"/>
      <c r="JP143" s="2"/>
      <c r="JQ143" s="2"/>
      <c r="JR143" s="2"/>
      <c r="JS143" s="2"/>
      <c r="JT143" s="2"/>
      <c r="JU143" s="2"/>
      <c r="JV143" s="2"/>
      <c r="JW143" s="2"/>
      <c r="JX143" s="2"/>
      <c r="JY143" s="2"/>
      <c r="JZ143" s="2"/>
      <c r="KA143" s="2"/>
      <c r="KB143" s="2"/>
      <c r="KC143" s="2"/>
      <c r="KD143" s="2"/>
      <c r="KE143" s="2"/>
      <c r="KF143" s="2"/>
      <c r="KG143" s="2"/>
      <c r="KH143" s="2"/>
      <c r="KI143" s="2"/>
      <c r="KJ143" s="2"/>
      <c r="KK143" s="2"/>
      <c r="KL143" s="2"/>
      <c r="KM143" s="2"/>
      <c r="KN143" s="2"/>
      <c r="KO143" s="2"/>
      <c r="KP143" s="2"/>
      <c r="KQ143" s="2"/>
      <c r="KR143" s="2"/>
      <c r="KS143" s="2"/>
      <c r="KT143" s="2"/>
      <c r="KU143" s="2"/>
      <c r="KV143" s="2"/>
      <c r="KW143" s="2"/>
      <c r="KX143" s="2"/>
      <c r="KY143" s="2"/>
      <c r="KZ143" s="2"/>
      <c r="LA143" s="2"/>
      <c r="LB143" s="2"/>
      <c r="LC143" s="2"/>
      <c r="LD143" s="2"/>
      <c r="LE143" s="2"/>
      <c r="LF143" s="2"/>
      <c r="LG143" s="2"/>
      <c r="LH143" s="2"/>
      <c r="LI143" s="2"/>
      <c r="LJ143" s="2"/>
      <c r="LK143" s="2"/>
      <c r="LL143" s="2"/>
      <c r="LM143" s="2"/>
      <c r="LN143" s="2"/>
      <c r="LO143" s="2"/>
      <c r="LP143" s="2"/>
      <c r="LQ143" s="2"/>
      <c r="LR143" s="2"/>
      <c r="LS143" s="2"/>
      <c r="LT143" s="2"/>
      <c r="LU143" s="2"/>
      <c r="LV143" s="2"/>
      <c r="LW143" s="2"/>
      <c r="LX143" s="2"/>
      <c r="LY143" s="2"/>
      <c r="LZ143" s="2"/>
      <c r="MA143" s="2"/>
      <c r="MB143" s="2"/>
      <c r="MC143" s="2"/>
      <c r="MD143" s="2"/>
      <c r="ME143" s="2"/>
      <c r="MF143" s="2"/>
      <c r="MG143" s="2"/>
      <c r="MH143" s="2"/>
      <c r="MI143" s="2"/>
      <c r="MJ143" s="2"/>
      <c r="MK143" s="2"/>
      <c r="ML143" s="2"/>
      <c r="MM143" s="2"/>
      <c r="MN143" s="2"/>
      <c r="MO143" s="2"/>
      <c r="MP143" s="2"/>
      <c r="MQ143" s="2"/>
      <c r="MR143" s="2"/>
      <c r="MS143" s="2"/>
      <c r="MT143" s="2"/>
      <c r="MU143" s="2"/>
      <c r="MV143" s="2"/>
      <c r="MW143" s="2"/>
      <c r="MX143" s="2"/>
      <c r="MY143" s="2"/>
      <c r="MZ143" s="2"/>
      <c r="NA143" s="2"/>
      <c r="NB143" s="2"/>
      <c r="NC143" s="2"/>
      <c r="ND143" s="2"/>
      <c r="NE143" s="2"/>
      <c r="NF143" s="2"/>
      <c r="NG143" s="2"/>
      <c r="NH143" s="2"/>
      <c r="NI143" s="2"/>
      <c r="NJ143" s="2"/>
      <c r="NK143" s="2"/>
      <c r="NL143" s="2"/>
      <c r="NM143" s="2"/>
      <c r="NN143" s="2"/>
      <c r="NO143" s="2"/>
      <c r="NP143" s="2"/>
      <c r="NQ143" s="2"/>
      <c r="NR143" s="2"/>
      <c r="NS143" s="2"/>
      <c r="NT143" s="2"/>
      <c r="NU143" s="2"/>
      <c r="NV143" s="2"/>
      <c r="NW143" s="2"/>
      <c r="NX143" s="2"/>
      <c r="NY143" s="2"/>
      <c r="NZ143" s="2"/>
      <c r="OA143" s="2"/>
      <c r="OB143" s="2"/>
      <c r="OC143" s="2"/>
      <c r="OD143" s="2"/>
      <c r="OE143" s="2"/>
      <c r="OF143" s="2"/>
      <c r="OG143" s="2"/>
      <c r="OH143" s="2"/>
      <c r="OI143" s="2"/>
      <c r="OJ143" s="2"/>
      <c r="OK143" s="2"/>
      <c r="OL143" s="2"/>
      <c r="OM143" s="2"/>
      <c r="ON143" s="2"/>
      <c r="OO143" s="2"/>
      <c r="OP143" s="2"/>
      <c r="OQ143" s="2"/>
      <c r="OR143" s="2"/>
      <c r="OS143" s="2"/>
      <c r="OT143" s="2"/>
      <c r="OU143" s="2"/>
      <c r="OV143" s="2"/>
      <c r="OW143" s="2"/>
      <c r="OX143" s="2"/>
      <c r="OY143" s="2"/>
      <c r="OZ143" s="2"/>
      <c r="PA143" s="2"/>
      <c r="PB143" s="2"/>
      <c r="PC143" s="2"/>
      <c r="PD143" s="2"/>
      <c r="PE143" s="2"/>
      <c r="PF143" s="2"/>
      <c r="PG143" s="2"/>
      <c r="PH143" s="2"/>
      <c r="PI143" s="2"/>
      <c r="PJ143" s="2"/>
      <c r="PK143" s="2"/>
      <c r="PL143" s="2"/>
      <c r="PM143" s="2"/>
      <c r="PN143" s="2"/>
      <c r="PO143" s="2"/>
      <c r="PP143" s="2"/>
      <c r="PQ143" s="2"/>
      <c r="PR143" s="2"/>
      <c r="PS143" s="2"/>
      <c r="PT143" s="2"/>
      <c r="PU143" s="2"/>
      <c r="PV143" s="2"/>
      <c r="PW143" s="2"/>
      <c r="PX143" s="2"/>
      <c r="PY143" s="2"/>
      <c r="PZ143" s="2"/>
      <c r="QA143" s="2"/>
      <c r="QB143" s="2"/>
      <c r="QC143" s="2"/>
      <c r="QD143" s="2"/>
      <c r="QE143" s="2"/>
      <c r="QF143" s="2"/>
      <c r="QG143" s="2"/>
      <c r="QH143" s="2"/>
      <c r="QI143" s="2"/>
      <c r="QJ143" s="2"/>
      <c r="QK143" s="2"/>
      <c r="QL143" s="2"/>
      <c r="QM143" s="2"/>
      <c r="QN143" s="2"/>
      <c r="QO143" s="2"/>
      <c r="QP143" s="2"/>
      <c r="QQ143" s="2"/>
      <c r="QR143" s="2"/>
      <c r="QS143" s="2"/>
      <c r="QT143" s="2"/>
      <c r="QU143" s="2"/>
      <c r="QV143" s="2"/>
      <c r="QW143" s="2"/>
      <c r="QX143" s="2"/>
      <c r="QY143" s="2"/>
      <c r="QZ143" s="2"/>
      <c r="RA143" s="2"/>
      <c r="RB143" s="2"/>
      <c r="RC143" s="2"/>
      <c r="RD143" s="2"/>
      <c r="RE143" s="2"/>
      <c r="RF143" s="2"/>
      <c r="RG143" s="2"/>
      <c r="RH143" s="2"/>
      <c r="RI143" s="2"/>
      <c r="RJ143" s="2"/>
      <c r="RK143" s="2"/>
      <c r="RL143" s="2"/>
      <c r="RM143" s="2"/>
      <c r="RN143" s="2"/>
      <c r="RO143" s="2"/>
      <c r="RP143" s="2"/>
      <c r="RQ143" s="2"/>
      <c r="RR143" s="2"/>
      <c r="RS143" s="2"/>
      <c r="RT143" s="2"/>
      <c r="RU143" s="2"/>
      <c r="RV143" s="2"/>
      <c r="RW143" s="2"/>
      <c r="RX143" s="2"/>
      <c r="RY143" s="2"/>
      <c r="RZ143" s="2"/>
      <c r="SA143" s="2"/>
      <c r="SB143" s="2"/>
      <c r="SC143" s="2"/>
      <c r="SD143" s="2"/>
      <c r="SE143" s="2"/>
      <c r="SF143" s="2"/>
      <c r="SG143" s="2"/>
      <c r="SH143" s="2"/>
      <c r="SI143" s="2"/>
      <c r="SJ143" s="2"/>
      <c r="SK143" s="2"/>
      <c r="SL143" s="2"/>
      <c r="SM143" s="2"/>
      <c r="SN143" s="2"/>
      <c r="SO143" s="2"/>
      <c r="SP143" s="2"/>
      <c r="SQ143" s="2"/>
      <c r="SR143" s="2"/>
      <c r="SS143" s="2"/>
      <c r="ST143" s="2"/>
      <c r="SU143" s="2"/>
      <c r="SV143" s="2"/>
      <c r="SW143" s="2"/>
      <c r="SX143" s="2"/>
      <c r="SY143" s="2"/>
      <c r="SZ143" s="2"/>
      <c r="TA143" s="2"/>
      <c r="TB143" s="2"/>
      <c r="TC143" s="2"/>
      <c r="TD143" s="2"/>
      <c r="TE143" s="2"/>
      <c r="TF143" s="2"/>
      <c r="TG143" s="2"/>
      <c r="TH143" s="2"/>
      <c r="TI143" s="2"/>
      <c r="TJ143" s="2"/>
      <c r="TK143" s="2"/>
      <c r="TL143" s="2"/>
      <c r="TM143" s="2"/>
      <c r="TN143" s="2"/>
      <c r="TO143" s="2"/>
      <c r="TP143" s="2"/>
      <c r="TQ143" s="2"/>
      <c r="TR143" s="2"/>
      <c r="TS143" s="2"/>
      <c r="TT143" s="2"/>
      <c r="TU143" s="2"/>
      <c r="TV143" s="2"/>
      <c r="TW143" s="2"/>
      <c r="TX143" s="2"/>
      <c r="TY143" s="2"/>
      <c r="TZ143" s="2"/>
      <c r="UA143" s="2"/>
      <c r="UB143" s="2"/>
      <c r="UC143" s="2"/>
      <c r="UD143" s="2"/>
      <c r="UE143" s="2"/>
      <c r="UF143" s="2"/>
      <c r="UG143" s="2"/>
      <c r="UH143" s="2"/>
      <c r="UI143" s="2"/>
      <c r="UJ143" s="2"/>
      <c r="UK143" s="2"/>
      <c r="UL143" s="2"/>
      <c r="UM143" s="2"/>
      <c r="UN143" s="2"/>
      <c r="UO143" s="2"/>
      <c r="UP143" s="2"/>
      <c r="UQ143" s="2"/>
      <c r="UR143" s="2"/>
      <c r="US143" s="2"/>
      <c r="UT143" s="2"/>
      <c r="UU143" s="2"/>
      <c r="UV143" s="2"/>
      <c r="UW143" s="2"/>
      <c r="UX143" s="2"/>
      <c r="UY143" s="2"/>
      <c r="UZ143" s="2"/>
      <c r="VA143" s="2"/>
      <c r="VB143" s="2"/>
      <c r="VC143" s="2"/>
      <c r="VD143" s="2"/>
      <c r="VE143" s="2"/>
      <c r="VF143" s="2"/>
      <c r="VG143" s="2"/>
      <c r="VH143" s="2"/>
      <c r="VI143" s="2"/>
      <c r="VJ143" s="2"/>
      <c r="VK143" s="2"/>
      <c r="VL143" s="2"/>
      <c r="VM143" s="2"/>
      <c r="VN143" s="2"/>
      <c r="VO143" s="2"/>
      <c r="VP143" s="2"/>
      <c r="VQ143" s="2"/>
      <c r="VR143" s="2"/>
      <c r="VS143" s="2"/>
      <c r="VT143" s="2"/>
      <c r="VU143" s="2"/>
      <c r="VV143" s="2"/>
      <c r="VW143" s="2"/>
      <c r="VX143" s="2"/>
      <c r="VY143" s="2"/>
      <c r="VZ143" s="2"/>
      <c r="WA143" s="2"/>
      <c r="WB143" s="2"/>
      <c r="WC143" s="2"/>
      <c r="WD143" s="2"/>
      <c r="WE143" s="2"/>
      <c r="WF143" s="2"/>
      <c r="WG143" s="2"/>
      <c r="WH143" s="2"/>
      <c r="WI143" s="2"/>
      <c r="WJ143" s="2"/>
      <c r="WK143" s="2"/>
      <c r="WL143" s="2"/>
      <c r="WM143" s="2"/>
      <c r="WN143" s="2"/>
      <c r="WO143" s="2"/>
      <c r="WP143" s="2"/>
      <c r="WQ143" s="2"/>
      <c r="WR143" s="2"/>
      <c r="WS143" s="2"/>
      <c r="WT143" s="2"/>
      <c r="WU143" s="2"/>
      <c r="WV143" s="2"/>
      <c r="WW143" s="2"/>
      <c r="WX143" s="2"/>
      <c r="WY143" s="2"/>
      <c r="WZ143" s="2"/>
      <c r="XA143" s="2"/>
      <c r="XB143" s="2"/>
      <c r="XC143" s="2"/>
      <c r="XD143" s="2"/>
      <c r="XE143" s="2"/>
      <c r="XF143" s="2"/>
      <c r="XG143" s="2"/>
      <c r="XH143" s="2"/>
      <c r="XI143" s="2"/>
      <c r="XJ143" s="2"/>
      <c r="XK143" s="2"/>
      <c r="XL143" s="2"/>
      <c r="XM143" s="2"/>
      <c r="XN143" s="2"/>
      <c r="XO143" s="2"/>
      <c r="XP143" s="2"/>
      <c r="XQ143" s="2"/>
      <c r="XR143" s="2"/>
      <c r="XS143" s="2"/>
      <c r="XT143" s="2"/>
      <c r="XU143" s="2"/>
      <c r="XV143" s="2"/>
      <c r="XW143" s="2"/>
      <c r="XX143" s="2"/>
      <c r="XY143" s="2"/>
      <c r="XZ143" s="2"/>
      <c r="YA143" s="2"/>
      <c r="YB143" s="2"/>
      <c r="YC143" s="2"/>
      <c r="YD143" s="2"/>
      <c r="YE143" s="2"/>
      <c r="YF143" s="2"/>
      <c r="YG143" s="2"/>
      <c r="YH143" s="2"/>
      <c r="YI143" s="2"/>
      <c r="YJ143" s="2"/>
      <c r="YK143" s="2"/>
      <c r="YL143" s="2"/>
      <c r="YM143" s="2"/>
      <c r="YN143" s="2"/>
      <c r="YO143" s="2"/>
      <c r="YP143" s="2"/>
      <c r="YQ143" s="2"/>
      <c r="YR143" s="2"/>
      <c r="YS143" s="2"/>
      <c r="YT143" s="2"/>
      <c r="YU143" s="2"/>
      <c r="YV143" s="2"/>
      <c r="YW143" s="2"/>
      <c r="YX143" s="2"/>
      <c r="YY143" s="2"/>
      <c r="YZ143" s="2"/>
      <c r="ZA143" s="2"/>
      <c r="ZB143" s="2"/>
      <c r="ZC143" s="2"/>
      <c r="ZD143" s="2"/>
      <c r="ZE143" s="2"/>
      <c r="ZF143" s="2"/>
      <c r="ZG143" s="2"/>
      <c r="ZH143" s="2"/>
      <c r="ZI143" s="2"/>
      <c r="ZJ143" s="2"/>
      <c r="ZK143" s="2"/>
      <c r="ZL143" s="2"/>
      <c r="ZM143" s="2"/>
      <c r="ZN143" s="2"/>
      <c r="ZO143" s="2"/>
      <c r="ZP143" s="2"/>
      <c r="ZQ143" s="2"/>
      <c r="ZR143" s="2"/>
      <c r="ZS143" s="2"/>
      <c r="ZT143" s="2"/>
      <c r="ZU143" s="2"/>
      <c r="ZV143" s="2"/>
      <c r="ZW143" s="2"/>
      <c r="ZX143" s="2"/>
      <c r="ZY143" s="2"/>
      <c r="ZZ143" s="2"/>
      <c r="AAA143" s="2"/>
      <c r="AAB143" s="2"/>
      <c r="AAC143" s="2"/>
      <c r="AAD143" s="2"/>
      <c r="AAE143" s="2"/>
      <c r="AAF143" s="2"/>
      <c r="AAG143" s="2"/>
      <c r="AAH143" s="2"/>
      <c r="AAI143" s="2"/>
      <c r="AAJ143" s="2"/>
      <c r="AAK143" s="2"/>
      <c r="AAL143" s="2"/>
      <c r="AAM143" s="2"/>
      <c r="AAN143" s="2"/>
      <c r="AAO143" s="2"/>
      <c r="AAP143" s="2"/>
      <c r="AAQ143" s="2"/>
      <c r="AAR143" s="2"/>
      <c r="AAS143" s="2"/>
      <c r="AAT143" s="2"/>
      <c r="AAU143" s="2"/>
      <c r="AAV143" s="2"/>
      <c r="AAW143" s="2"/>
      <c r="AAX143" s="2"/>
      <c r="AAY143" s="2"/>
      <c r="AAZ143" s="2"/>
      <c r="ABA143" s="2"/>
      <c r="ABB143" s="2"/>
      <c r="ABC143" s="2"/>
      <c r="ABD143" s="2"/>
      <c r="ABE143" s="2"/>
      <c r="ABF143" s="2"/>
      <c r="ABG143" s="2"/>
      <c r="ABH143" s="2"/>
      <c r="ABI143" s="2"/>
      <c r="ABJ143" s="2"/>
      <c r="ABK143" s="2"/>
      <c r="ABL143" s="2"/>
      <c r="ABM143" s="2"/>
      <c r="ABN143" s="2"/>
      <c r="ABO143" s="2"/>
      <c r="ABP143" s="2"/>
      <c r="ABQ143" s="2"/>
      <c r="ABR143" s="2"/>
      <c r="ABS143" s="2"/>
      <c r="ABT143" s="2"/>
      <c r="ABU143" s="2"/>
      <c r="ABV143" s="2"/>
      <c r="ABW143" s="2"/>
      <c r="ABX143" s="2"/>
      <c r="ABY143" s="2"/>
      <c r="ABZ143" s="2"/>
      <c r="ACA143" s="2"/>
      <c r="ACB143" s="2"/>
      <c r="ACC143" s="2"/>
      <c r="ACD143" s="2"/>
      <c r="ACE143" s="2"/>
      <c r="ACF143" s="2"/>
      <c r="ACG143" s="2"/>
      <c r="ACH143" s="2"/>
      <c r="ACI143" s="2"/>
      <c r="ACJ143" s="2"/>
      <c r="ACK143" s="2"/>
      <c r="ACL143" s="2"/>
      <c r="ACM143" s="2"/>
      <c r="ACN143" s="2"/>
      <c r="ACO143" s="2"/>
      <c r="ACP143" s="2"/>
      <c r="ACQ143" s="2"/>
      <c r="ACR143" s="2"/>
      <c r="ACS143" s="2"/>
      <c r="ACT143" s="2"/>
      <c r="ACU143" s="2"/>
      <c r="ACV143" s="2"/>
      <c r="ACW143" s="2"/>
      <c r="ACX143" s="2"/>
      <c r="ACY143" s="2"/>
      <c r="ACZ143" s="2"/>
      <c r="ADA143" s="2"/>
      <c r="ADB143" s="2"/>
      <c r="ADC143" s="2"/>
      <c r="ADD143" s="2"/>
      <c r="ADE143" s="2"/>
      <c r="ADF143" s="2"/>
      <c r="ADG143" s="2"/>
      <c r="ADH143" s="2"/>
      <c r="ADI143" s="2"/>
      <c r="ADJ143" s="2"/>
      <c r="ADK143" s="2"/>
      <c r="ADL143" s="2"/>
      <c r="ADM143" s="2"/>
      <c r="ADN143" s="2"/>
      <c r="ADO143" s="2"/>
      <c r="ADP143" s="2"/>
      <c r="ADQ143" s="2"/>
      <c r="ADR143" s="2"/>
      <c r="ADS143" s="2"/>
      <c r="ADT143" s="2"/>
      <c r="ADU143" s="2"/>
      <c r="ADV143" s="2"/>
      <c r="ADW143" s="2"/>
      <c r="ADX143" s="2"/>
      <c r="ADY143" s="2"/>
      <c r="ADZ143" s="2"/>
      <c r="AEA143" s="2"/>
      <c r="AEB143" s="2"/>
      <c r="AEC143" s="2"/>
      <c r="AED143" s="2"/>
      <c r="AEE143" s="2"/>
      <c r="AEF143" s="2"/>
      <c r="AEG143" s="2"/>
      <c r="AEH143" s="2"/>
      <c r="AEI143" s="2"/>
      <c r="AEJ143" s="2"/>
      <c r="AEK143" s="2"/>
      <c r="AEL143" s="2"/>
      <c r="AEM143" s="2"/>
      <c r="AEN143" s="2"/>
      <c r="AEO143" s="2"/>
      <c r="AEP143" s="2"/>
      <c r="AEQ143" s="2"/>
      <c r="AER143" s="2"/>
      <c r="AES143" s="2"/>
      <c r="AET143" s="2"/>
      <c r="AEU143" s="2"/>
      <c r="AEV143" s="2"/>
      <c r="AEW143" s="2"/>
      <c r="AEX143" s="2"/>
      <c r="AEY143" s="2"/>
      <c r="AEZ143" s="2"/>
      <c r="AFA143" s="2"/>
      <c r="AFB143" s="2"/>
      <c r="AFC143" s="2"/>
      <c r="AFD143" s="2"/>
      <c r="AFE143" s="2"/>
      <c r="AFF143" s="2"/>
      <c r="AFG143" s="2"/>
      <c r="AFH143" s="2"/>
      <c r="AFI143" s="2"/>
      <c r="AFJ143" s="2"/>
      <c r="AFK143" s="2"/>
      <c r="AFL143" s="2"/>
      <c r="AFM143" s="2"/>
      <c r="AFN143" s="2"/>
      <c r="AFO143" s="2"/>
      <c r="AFP143" s="2"/>
      <c r="AFQ143" s="2"/>
      <c r="AFR143" s="2"/>
      <c r="AFS143" s="2"/>
      <c r="AFT143" s="2"/>
      <c r="AFU143" s="2"/>
      <c r="AFV143" s="2"/>
      <c r="AFW143" s="2"/>
      <c r="AFX143" s="2"/>
      <c r="AFY143" s="2"/>
      <c r="AFZ143" s="2"/>
      <c r="AGA143" s="2"/>
      <c r="AGB143" s="2"/>
      <c r="AGC143" s="2"/>
      <c r="AGD143" s="2"/>
      <c r="AGE143" s="2"/>
      <c r="AGF143" s="2"/>
      <c r="AGG143" s="2"/>
      <c r="AGH143" s="2"/>
      <c r="AGI143" s="2"/>
      <c r="AGJ143" s="2"/>
      <c r="AGK143" s="2"/>
      <c r="AGL143" s="2"/>
      <c r="AGM143" s="2"/>
      <c r="AGN143" s="2"/>
      <c r="AGO143" s="2"/>
      <c r="AGP143" s="2"/>
      <c r="AGQ143" s="2"/>
      <c r="AGR143" s="2"/>
      <c r="AGS143" s="2"/>
      <c r="AGT143" s="2"/>
      <c r="AGU143" s="2"/>
      <c r="AGV143" s="2"/>
      <c r="AGW143" s="2"/>
      <c r="AGX143" s="2"/>
      <c r="AGY143" s="2"/>
      <c r="AGZ143" s="2"/>
      <c r="AHA143" s="2"/>
      <c r="AHB143" s="2"/>
      <c r="AHC143" s="2"/>
      <c r="AHD143" s="2"/>
      <c r="AHE143" s="2"/>
      <c r="AHF143" s="2"/>
      <c r="AHG143" s="2"/>
      <c r="AHH143" s="2"/>
      <c r="AHI143" s="2"/>
      <c r="AHJ143" s="2"/>
      <c r="AHK143" s="2"/>
      <c r="AHL143" s="2"/>
      <c r="AHM143" s="2"/>
      <c r="AHN143" s="2"/>
      <c r="AHO143" s="2"/>
      <c r="AHP143" s="2"/>
      <c r="AHQ143" s="2"/>
      <c r="AHR143" s="2"/>
      <c r="AHS143" s="2"/>
      <c r="AHT143" s="2"/>
      <c r="AHU143" s="2"/>
      <c r="AHV143" s="2"/>
      <c r="AHW143" s="2"/>
      <c r="AHX143" s="2"/>
      <c r="AHY143" s="2"/>
      <c r="AHZ143" s="2"/>
      <c r="AIA143" s="2"/>
      <c r="AIB143" s="2"/>
      <c r="AIC143" s="2"/>
      <c r="AID143" s="2"/>
      <c r="AIE143" s="2"/>
      <c r="AIF143" s="2"/>
      <c r="AIG143" s="2"/>
      <c r="AIH143" s="2"/>
      <c r="AII143" s="2"/>
      <c r="AIJ143" s="2"/>
      <c r="AIK143" s="2"/>
      <c r="AIL143" s="2"/>
      <c r="AIM143" s="2"/>
      <c r="AIN143" s="2"/>
      <c r="AIO143" s="2"/>
      <c r="AIP143" s="2"/>
      <c r="AIQ143" s="2"/>
      <c r="AIR143" s="2"/>
      <c r="AIS143" s="2"/>
      <c r="AIT143" s="2"/>
      <c r="AIU143" s="2"/>
      <c r="AIV143" s="2"/>
      <c r="AIW143" s="2"/>
      <c r="AIX143" s="2"/>
      <c r="AIY143" s="2"/>
      <c r="AIZ143" s="2"/>
      <c r="AJA143" s="2"/>
      <c r="AJB143" s="2"/>
      <c r="AJC143" s="2"/>
      <c r="AJD143" s="2"/>
      <c r="AJE143" s="2"/>
      <c r="AJF143" s="2"/>
      <c r="AJG143" s="2"/>
      <c r="AJH143" s="2"/>
      <c r="AJI143" s="2"/>
      <c r="AJJ143" s="2"/>
      <c r="AJK143" s="2"/>
      <c r="AJL143" s="2"/>
      <c r="AJM143" s="2"/>
      <c r="AJN143" s="2"/>
      <c r="AJO143" s="2"/>
      <c r="AJP143" s="2"/>
      <c r="AJQ143" s="2"/>
      <c r="AJR143" s="2"/>
      <c r="AJS143" s="2"/>
      <c r="AJT143" s="2"/>
      <c r="AJU143" s="2"/>
      <c r="AJV143" s="2"/>
      <c r="AJW143" s="2"/>
      <c r="AJX143" s="2"/>
      <c r="AJY143" s="2"/>
      <c r="AJZ143" s="2"/>
      <c r="AKA143" s="2"/>
      <c r="AKB143" s="2"/>
      <c r="AKC143" s="2"/>
      <c r="AKD143" s="2"/>
      <c r="AKE143" s="2"/>
      <c r="AKF143" s="2"/>
      <c r="AKG143" s="2"/>
      <c r="AKH143" s="2"/>
      <c r="AKI143" s="2"/>
      <c r="AKJ143" s="2"/>
      <c r="AKK143" s="2"/>
      <c r="AKL143" s="2"/>
      <c r="AKM143" s="2"/>
      <c r="AKN143" s="2"/>
      <c r="AKO143" s="2"/>
      <c r="AKP143" s="2"/>
      <c r="AKQ143" s="2"/>
      <c r="AKR143" s="2"/>
      <c r="AKS143" s="2"/>
      <c r="AKT143" s="2"/>
      <c r="AKU143" s="2"/>
      <c r="AKV143" s="2"/>
      <c r="AKW143" s="2"/>
      <c r="AKX143" s="2"/>
      <c r="AKY143" s="2"/>
      <c r="AKZ143" s="2"/>
      <c r="ALA143" s="2"/>
      <c r="ALB143" s="2"/>
      <c r="ALC143" s="2"/>
      <c r="ALD143" s="2"/>
      <c r="ALE143" s="2"/>
      <c r="ALF143" s="2"/>
      <c r="ALG143" s="2"/>
      <c r="ALH143" s="2"/>
      <c r="ALI143" s="2"/>
      <c r="ALJ143" s="2"/>
      <c r="ALK143" s="2"/>
      <c r="ALL143" s="2"/>
      <c r="ALM143" s="2"/>
      <c r="ALN143" s="2"/>
      <c r="ALO143" s="2"/>
      <c r="ALP143" s="2"/>
      <c r="ALQ143" s="2"/>
      <c r="ALR143" s="2"/>
      <c r="ALS143" s="2"/>
      <c r="ALT143" s="2"/>
      <c r="ALU143" s="2"/>
      <c r="ALV143" s="2"/>
      <c r="ALW143" s="2"/>
      <c r="ALX143" s="2"/>
      <c r="ALY143" s="2"/>
      <c r="ALZ143" s="2"/>
      <c r="AMA143" s="2"/>
      <c r="AMB143" s="2"/>
      <c r="AMC143" s="2"/>
      <c r="AMD143" s="2"/>
      <c r="AME143" s="2"/>
      <c r="AMF143" s="2"/>
      <c r="AMG143" s="2"/>
      <c r="AMH143" s="2"/>
      <c r="AMI143" s="2"/>
      <c r="AMJ143" s="2"/>
      <c r="AMK143" s="2"/>
      <c r="AML143" s="2"/>
      <c r="AMM143" s="2"/>
      <c r="AMN143" s="2"/>
      <c r="AMO143" s="2"/>
      <c r="AMP143" s="2"/>
      <c r="AMQ143" s="2"/>
      <c r="AMR143" s="2"/>
      <c r="AMS143" s="2"/>
      <c r="AMT143" s="2"/>
      <c r="AMU143" s="2"/>
      <c r="AMV143" s="2"/>
      <c r="AMW143" s="2"/>
      <c r="AMX143" s="2"/>
      <c r="AMY143" s="2"/>
      <c r="AMZ143" s="2"/>
      <c r="ANA143" s="2"/>
      <c r="ANB143" s="2"/>
      <c r="ANC143" s="2"/>
    </row>
    <row r="144" spans="2:1043" s="1" customFormat="1" x14ac:dyDescent="0.25">
      <c r="B144" s="2"/>
      <c r="C144" s="2"/>
      <c r="D144" s="2"/>
      <c r="E144" s="2"/>
      <c r="F144" s="2"/>
      <c r="G144" s="2"/>
      <c r="H144" s="2"/>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c r="IX144" s="2"/>
      <c r="IY144" s="2"/>
      <c r="IZ144" s="2"/>
      <c r="JA144" s="2"/>
      <c r="JB144" s="2"/>
      <c r="JC144" s="2"/>
      <c r="JD144" s="2"/>
      <c r="JE144" s="2"/>
      <c r="JF144" s="2"/>
      <c r="JG144" s="2"/>
      <c r="JH144" s="2"/>
      <c r="JI144" s="2"/>
      <c r="JJ144" s="2"/>
      <c r="JK144" s="2"/>
      <c r="JL144" s="2"/>
      <c r="JM144" s="2"/>
      <c r="JN144" s="2"/>
      <c r="JO144" s="2"/>
      <c r="JP144" s="2"/>
      <c r="JQ144" s="2"/>
      <c r="JR144" s="2"/>
      <c r="JS144" s="2"/>
      <c r="JT144" s="2"/>
      <c r="JU144" s="2"/>
      <c r="JV144" s="2"/>
      <c r="JW144" s="2"/>
      <c r="JX144" s="2"/>
      <c r="JY144" s="2"/>
      <c r="JZ144" s="2"/>
      <c r="KA144" s="2"/>
      <c r="KB144" s="2"/>
      <c r="KC144" s="2"/>
      <c r="KD144" s="2"/>
      <c r="KE144" s="2"/>
      <c r="KF144" s="2"/>
      <c r="KG144" s="2"/>
      <c r="KH144" s="2"/>
      <c r="KI144" s="2"/>
      <c r="KJ144" s="2"/>
      <c r="KK144" s="2"/>
      <c r="KL144" s="2"/>
      <c r="KM144" s="2"/>
      <c r="KN144" s="2"/>
      <c r="KO144" s="2"/>
      <c r="KP144" s="2"/>
      <c r="KQ144" s="2"/>
      <c r="KR144" s="2"/>
      <c r="KS144" s="2"/>
      <c r="KT144" s="2"/>
      <c r="KU144" s="2"/>
      <c r="KV144" s="2"/>
      <c r="KW144" s="2"/>
      <c r="KX144" s="2"/>
      <c r="KY144" s="2"/>
      <c r="KZ144" s="2"/>
      <c r="LA144" s="2"/>
      <c r="LB144" s="2"/>
      <c r="LC144" s="2"/>
      <c r="LD144" s="2"/>
      <c r="LE144" s="2"/>
      <c r="LF144" s="2"/>
      <c r="LG144" s="2"/>
      <c r="LH144" s="2"/>
      <c r="LI144" s="2"/>
      <c r="LJ144" s="2"/>
      <c r="LK144" s="2"/>
      <c r="LL144" s="2"/>
      <c r="LM144" s="2"/>
      <c r="LN144" s="2"/>
      <c r="LO144" s="2"/>
      <c r="LP144" s="2"/>
      <c r="LQ144" s="2"/>
      <c r="LR144" s="2"/>
      <c r="LS144" s="2"/>
      <c r="LT144" s="2"/>
      <c r="LU144" s="2"/>
      <c r="LV144" s="2"/>
      <c r="LW144" s="2"/>
      <c r="LX144" s="2"/>
      <c r="LY144" s="2"/>
      <c r="LZ144" s="2"/>
      <c r="MA144" s="2"/>
      <c r="MB144" s="2"/>
      <c r="MC144" s="2"/>
      <c r="MD144" s="2"/>
      <c r="ME144" s="2"/>
      <c r="MF144" s="2"/>
      <c r="MG144" s="2"/>
      <c r="MH144" s="2"/>
      <c r="MI144" s="2"/>
      <c r="MJ144" s="2"/>
      <c r="MK144" s="2"/>
      <c r="ML144" s="2"/>
      <c r="MM144" s="2"/>
      <c r="MN144" s="2"/>
      <c r="MO144" s="2"/>
      <c r="MP144" s="2"/>
      <c r="MQ144" s="2"/>
      <c r="MR144" s="2"/>
      <c r="MS144" s="2"/>
      <c r="MT144" s="2"/>
      <c r="MU144" s="2"/>
      <c r="MV144" s="2"/>
      <c r="MW144" s="2"/>
      <c r="MX144" s="2"/>
      <c r="MY144" s="2"/>
      <c r="MZ144" s="2"/>
      <c r="NA144" s="2"/>
      <c r="NB144" s="2"/>
      <c r="NC144" s="2"/>
      <c r="ND144" s="2"/>
      <c r="NE144" s="2"/>
      <c r="NF144" s="2"/>
      <c r="NG144" s="2"/>
      <c r="NH144" s="2"/>
      <c r="NI144" s="2"/>
      <c r="NJ144" s="2"/>
      <c r="NK144" s="2"/>
      <c r="NL144" s="2"/>
      <c r="NM144" s="2"/>
      <c r="NN144" s="2"/>
      <c r="NO144" s="2"/>
      <c r="NP144" s="2"/>
      <c r="NQ144" s="2"/>
      <c r="NR144" s="2"/>
      <c r="NS144" s="2"/>
      <c r="NT144" s="2"/>
      <c r="NU144" s="2"/>
      <c r="NV144" s="2"/>
      <c r="NW144" s="2"/>
      <c r="NX144" s="2"/>
      <c r="NY144" s="2"/>
      <c r="NZ144" s="2"/>
      <c r="OA144" s="2"/>
      <c r="OB144" s="2"/>
      <c r="OC144" s="2"/>
      <c r="OD144" s="2"/>
      <c r="OE144" s="2"/>
      <c r="OF144" s="2"/>
      <c r="OG144" s="2"/>
      <c r="OH144" s="2"/>
      <c r="OI144" s="2"/>
      <c r="OJ144" s="2"/>
      <c r="OK144" s="2"/>
      <c r="OL144" s="2"/>
      <c r="OM144" s="2"/>
      <c r="ON144" s="2"/>
      <c r="OO144" s="2"/>
      <c r="OP144" s="2"/>
      <c r="OQ144" s="2"/>
      <c r="OR144" s="2"/>
      <c r="OS144" s="2"/>
      <c r="OT144" s="2"/>
      <c r="OU144" s="2"/>
      <c r="OV144" s="2"/>
      <c r="OW144" s="2"/>
      <c r="OX144" s="2"/>
      <c r="OY144" s="2"/>
      <c r="OZ144" s="2"/>
      <c r="PA144" s="2"/>
      <c r="PB144" s="2"/>
      <c r="PC144" s="2"/>
      <c r="PD144" s="2"/>
      <c r="PE144" s="2"/>
      <c r="PF144" s="2"/>
      <c r="PG144" s="2"/>
      <c r="PH144" s="2"/>
      <c r="PI144" s="2"/>
      <c r="PJ144" s="2"/>
      <c r="PK144" s="2"/>
      <c r="PL144" s="2"/>
      <c r="PM144" s="2"/>
      <c r="PN144" s="2"/>
      <c r="PO144" s="2"/>
      <c r="PP144" s="2"/>
      <c r="PQ144" s="2"/>
      <c r="PR144" s="2"/>
      <c r="PS144" s="2"/>
      <c r="PT144" s="2"/>
      <c r="PU144" s="2"/>
      <c r="PV144" s="2"/>
      <c r="PW144" s="2"/>
      <c r="PX144" s="2"/>
      <c r="PY144" s="2"/>
      <c r="PZ144" s="2"/>
      <c r="QA144" s="2"/>
      <c r="QB144" s="2"/>
      <c r="QC144" s="2"/>
      <c r="QD144" s="2"/>
      <c r="QE144" s="2"/>
      <c r="QF144" s="2"/>
      <c r="QG144" s="2"/>
      <c r="QH144" s="2"/>
      <c r="QI144" s="2"/>
      <c r="QJ144" s="2"/>
      <c r="QK144" s="2"/>
      <c r="QL144" s="2"/>
      <c r="QM144" s="2"/>
      <c r="QN144" s="2"/>
      <c r="QO144" s="2"/>
      <c r="QP144" s="2"/>
      <c r="QQ144" s="2"/>
      <c r="QR144" s="2"/>
      <c r="QS144" s="2"/>
      <c r="QT144" s="2"/>
      <c r="QU144" s="2"/>
      <c r="QV144" s="2"/>
      <c r="QW144" s="2"/>
      <c r="QX144" s="2"/>
      <c r="QY144" s="2"/>
      <c r="QZ144" s="2"/>
      <c r="RA144" s="2"/>
      <c r="RB144" s="2"/>
      <c r="RC144" s="2"/>
      <c r="RD144" s="2"/>
      <c r="RE144" s="2"/>
      <c r="RF144" s="2"/>
      <c r="RG144" s="2"/>
      <c r="RH144" s="2"/>
      <c r="RI144" s="2"/>
      <c r="RJ144" s="2"/>
      <c r="RK144" s="2"/>
      <c r="RL144" s="2"/>
      <c r="RM144" s="2"/>
      <c r="RN144" s="2"/>
      <c r="RO144" s="2"/>
      <c r="RP144" s="2"/>
      <c r="RQ144" s="2"/>
      <c r="RR144" s="2"/>
      <c r="RS144" s="2"/>
      <c r="RT144" s="2"/>
      <c r="RU144" s="2"/>
      <c r="RV144" s="2"/>
      <c r="RW144" s="2"/>
      <c r="RX144" s="2"/>
      <c r="RY144" s="2"/>
      <c r="RZ144" s="2"/>
      <c r="SA144" s="2"/>
      <c r="SB144" s="2"/>
      <c r="SC144" s="2"/>
      <c r="SD144" s="2"/>
      <c r="SE144" s="2"/>
      <c r="SF144" s="2"/>
      <c r="SG144" s="2"/>
      <c r="SH144" s="2"/>
      <c r="SI144" s="2"/>
      <c r="SJ144" s="2"/>
      <c r="SK144" s="2"/>
      <c r="SL144" s="2"/>
      <c r="SM144" s="2"/>
      <c r="SN144" s="2"/>
      <c r="SO144" s="2"/>
      <c r="SP144" s="2"/>
      <c r="SQ144" s="2"/>
      <c r="SR144" s="2"/>
      <c r="SS144" s="2"/>
      <c r="ST144" s="2"/>
      <c r="SU144" s="2"/>
      <c r="SV144" s="2"/>
      <c r="SW144" s="2"/>
      <c r="SX144" s="2"/>
      <c r="SY144" s="2"/>
      <c r="SZ144" s="2"/>
      <c r="TA144" s="2"/>
      <c r="TB144" s="2"/>
      <c r="TC144" s="2"/>
      <c r="TD144" s="2"/>
      <c r="TE144" s="2"/>
      <c r="TF144" s="2"/>
      <c r="TG144" s="2"/>
      <c r="TH144" s="2"/>
      <c r="TI144" s="2"/>
      <c r="TJ144" s="2"/>
      <c r="TK144" s="2"/>
      <c r="TL144" s="2"/>
      <c r="TM144" s="2"/>
      <c r="TN144" s="2"/>
      <c r="TO144" s="2"/>
      <c r="TP144" s="2"/>
      <c r="TQ144" s="2"/>
      <c r="TR144" s="2"/>
      <c r="TS144" s="2"/>
      <c r="TT144" s="2"/>
      <c r="TU144" s="2"/>
      <c r="TV144" s="2"/>
      <c r="TW144" s="2"/>
      <c r="TX144" s="2"/>
      <c r="TY144" s="2"/>
      <c r="TZ144" s="2"/>
      <c r="UA144" s="2"/>
      <c r="UB144" s="2"/>
      <c r="UC144" s="2"/>
      <c r="UD144" s="2"/>
      <c r="UE144" s="2"/>
      <c r="UF144" s="2"/>
      <c r="UG144" s="2"/>
      <c r="UH144" s="2"/>
      <c r="UI144" s="2"/>
      <c r="UJ144" s="2"/>
      <c r="UK144" s="2"/>
      <c r="UL144" s="2"/>
      <c r="UM144" s="2"/>
      <c r="UN144" s="2"/>
      <c r="UO144" s="2"/>
      <c r="UP144" s="2"/>
      <c r="UQ144" s="2"/>
      <c r="UR144" s="2"/>
      <c r="US144" s="2"/>
      <c r="UT144" s="2"/>
      <c r="UU144" s="2"/>
      <c r="UV144" s="2"/>
      <c r="UW144" s="2"/>
      <c r="UX144" s="2"/>
      <c r="UY144" s="2"/>
      <c r="UZ144" s="2"/>
      <c r="VA144" s="2"/>
      <c r="VB144" s="2"/>
      <c r="VC144" s="2"/>
      <c r="VD144" s="2"/>
      <c r="VE144" s="2"/>
      <c r="VF144" s="2"/>
      <c r="VG144" s="2"/>
      <c r="VH144" s="2"/>
      <c r="VI144" s="2"/>
      <c r="VJ144" s="2"/>
      <c r="VK144" s="2"/>
      <c r="VL144" s="2"/>
      <c r="VM144" s="2"/>
      <c r="VN144" s="2"/>
      <c r="VO144" s="2"/>
      <c r="VP144" s="2"/>
      <c r="VQ144" s="2"/>
      <c r="VR144" s="2"/>
      <c r="VS144" s="2"/>
      <c r="VT144" s="2"/>
      <c r="VU144" s="2"/>
      <c r="VV144" s="2"/>
      <c r="VW144" s="2"/>
      <c r="VX144" s="2"/>
      <c r="VY144" s="2"/>
      <c r="VZ144" s="2"/>
      <c r="WA144" s="2"/>
      <c r="WB144" s="2"/>
      <c r="WC144" s="2"/>
      <c r="WD144" s="2"/>
      <c r="WE144" s="2"/>
      <c r="WF144" s="2"/>
      <c r="WG144" s="2"/>
      <c r="WH144" s="2"/>
      <c r="WI144" s="2"/>
      <c r="WJ144" s="2"/>
      <c r="WK144" s="2"/>
      <c r="WL144" s="2"/>
      <c r="WM144" s="2"/>
      <c r="WN144" s="2"/>
      <c r="WO144" s="2"/>
      <c r="WP144" s="2"/>
      <c r="WQ144" s="2"/>
      <c r="WR144" s="2"/>
      <c r="WS144" s="2"/>
      <c r="WT144" s="2"/>
      <c r="WU144" s="2"/>
      <c r="WV144" s="2"/>
      <c r="WW144" s="2"/>
      <c r="WX144" s="2"/>
      <c r="WY144" s="2"/>
      <c r="WZ144" s="2"/>
      <c r="XA144" s="2"/>
      <c r="XB144" s="2"/>
      <c r="XC144" s="2"/>
      <c r="XD144" s="2"/>
      <c r="XE144" s="2"/>
      <c r="XF144" s="2"/>
      <c r="XG144" s="2"/>
      <c r="XH144" s="2"/>
      <c r="XI144" s="2"/>
      <c r="XJ144" s="2"/>
      <c r="XK144" s="2"/>
      <c r="XL144" s="2"/>
      <c r="XM144" s="2"/>
      <c r="XN144" s="2"/>
      <c r="XO144" s="2"/>
      <c r="XP144" s="2"/>
      <c r="XQ144" s="2"/>
      <c r="XR144" s="2"/>
      <c r="XS144" s="2"/>
      <c r="XT144" s="2"/>
      <c r="XU144" s="2"/>
      <c r="XV144" s="2"/>
      <c r="XW144" s="2"/>
      <c r="XX144" s="2"/>
      <c r="XY144" s="2"/>
      <c r="XZ144" s="2"/>
      <c r="YA144" s="2"/>
      <c r="YB144" s="2"/>
      <c r="YC144" s="2"/>
      <c r="YD144" s="2"/>
      <c r="YE144" s="2"/>
      <c r="YF144" s="2"/>
      <c r="YG144" s="2"/>
      <c r="YH144" s="2"/>
      <c r="YI144" s="2"/>
      <c r="YJ144" s="2"/>
      <c r="YK144" s="2"/>
      <c r="YL144" s="2"/>
      <c r="YM144" s="2"/>
      <c r="YN144" s="2"/>
      <c r="YO144" s="2"/>
      <c r="YP144" s="2"/>
      <c r="YQ144" s="2"/>
      <c r="YR144" s="2"/>
      <c r="YS144" s="2"/>
      <c r="YT144" s="2"/>
      <c r="YU144" s="2"/>
      <c r="YV144" s="2"/>
      <c r="YW144" s="2"/>
      <c r="YX144" s="2"/>
      <c r="YY144" s="2"/>
      <c r="YZ144" s="2"/>
      <c r="ZA144" s="2"/>
      <c r="ZB144" s="2"/>
      <c r="ZC144" s="2"/>
      <c r="ZD144" s="2"/>
      <c r="ZE144" s="2"/>
      <c r="ZF144" s="2"/>
      <c r="ZG144" s="2"/>
      <c r="ZH144" s="2"/>
      <c r="ZI144" s="2"/>
      <c r="ZJ144" s="2"/>
      <c r="ZK144" s="2"/>
      <c r="ZL144" s="2"/>
      <c r="ZM144" s="2"/>
      <c r="ZN144" s="2"/>
      <c r="ZO144" s="2"/>
      <c r="ZP144" s="2"/>
      <c r="ZQ144" s="2"/>
      <c r="ZR144" s="2"/>
      <c r="ZS144" s="2"/>
      <c r="ZT144" s="2"/>
      <c r="ZU144" s="2"/>
      <c r="ZV144" s="2"/>
      <c r="ZW144" s="2"/>
      <c r="ZX144" s="2"/>
      <c r="ZY144" s="2"/>
      <c r="ZZ144" s="2"/>
      <c r="AAA144" s="2"/>
      <c r="AAB144" s="2"/>
      <c r="AAC144" s="2"/>
      <c r="AAD144" s="2"/>
      <c r="AAE144" s="2"/>
      <c r="AAF144" s="2"/>
      <c r="AAG144" s="2"/>
      <c r="AAH144" s="2"/>
      <c r="AAI144" s="2"/>
      <c r="AAJ144" s="2"/>
      <c r="AAK144" s="2"/>
      <c r="AAL144" s="2"/>
      <c r="AAM144" s="2"/>
      <c r="AAN144" s="2"/>
      <c r="AAO144" s="2"/>
      <c r="AAP144" s="2"/>
      <c r="AAQ144" s="2"/>
      <c r="AAR144" s="2"/>
      <c r="AAS144" s="2"/>
      <c r="AAT144" s="2"/>
      <c r="AAU144" s="2"/>
      <c r="AAV144" s="2"/>
      <c r="AAW144" s="2"/>
      <c r="AAX144" s="2"/>
      <c r="AAY144" s="2"/>
      <c r="AAZ144" s="2"/>
      <c r="ABA144" s="2"/>
      <c r="ABB144" s="2"/>
      <c r="ABC144" s="2"/>
      <c r="ABD144" s="2"/>
      <c r="ABE144" s="2"/>
      <c r="ABF144" s="2"/>
      <c r="ABG144" s="2"/>
      <c r="ABH144" s="2"/>
      <c r="ABI144" s="2"/>
      <c r="ABJ144" s="2"/>
      <c r="ABK144" s="2"/>
      <c r="ABL144" s="2"/>
      <c r="ABM144" s="2"/>
      <c r="ABN144" s="2"/>
      <c r="ABO144" s="2"/>
      <c r="ABP144" s="2"/>
      <c r="ABQ144" s="2"/>
      <c r="ABR144" s="2"/>
      <c r="ABS144" s="2"/>
      <c r="ABT144" s="2"/>
      <c r="ABU144" s="2"/>
      <c r="ABV144" s="2"/>
      <c r="ABW144" s="2"/>
      <c r="ABX144" s="2"/>
      <c r="ABY144" s="2"/>
      <c r="ABZ144" s="2"/>
      <c r="ACA144" s="2"/>
      <c r="ACB144" s="2"/>
      <c r="ACC144" s="2"/>
      <c r="ACD144" s="2"/>
      <c r="ACE144" s="2"/>
      <c r="ACF144" s="2"/>
      <c r="ACG144" s="2"/>
      <c r="ACH144" s="2"/>
      <c r="ACI144" s="2"/>
      <c r="ACJ144" s="2"/>
      <c r="ACK144" s="2"/>
      <c r="ACL144" s="2"/>
      <c r="ACM144" s="2"/>
      <c r="ACN144" s="2"/>
      <c r="ACO144" s="2"/>
      <c r="ACP144" s="2"/>
      <c r="ACQ144" s="2"/>
      <c r="ACR144" s="2"/>
      <c r="ACS144" s="2"/>
      <c r="ACT144" s="2"/>
      <c r="ACU144" s="2"/>
      <c r="ACV144" s="2"/>
      <c r="ACW144" s="2"/>
      <c r="ACX144" s="2"/>
      <c r="ACY144" s="2"/>
      <c r="ACZ144" s="2"/>
      <c r="ADA144" s="2"/>
      <c r="ADB144" s="2"/>
      <c r="ADC144" s="2"/>
      <c r="ADD144" s="2"/>
      <c r="ADE144" s="2"/>
      <c r="ADF144" s="2"/>
      <c r="ADG144" s="2"/>
      <c r="ADH144" s="2"/>
      <c r="ADI144" s="2"/>
      <c r="ADJ144" s="2"/>
      <c r="ADK144" s="2"/>
      <c r="ADL144" s="2"/>
      <c r="ADM144" s="2"/>
      <c r="ADN144" s="2"/>
      <c r="ADO144" s="2"/>
      <c r="ADP144" s="2"/>
      <c r="ADQ144" s="2"/>
      <c r="ADR144" s="2"/>
      <c r="ADS144" s="2"/>
      <c r="ADT144" s="2"/>
      <c r="ADU144" s="2"/>
      <c r="ADV144" s="2"/>
      <c r="ADW144" s="2"/>
      <c r="ADX144" s="2"/>
      <c r="ADY144" s="2"/>
      <c r="ADZ144" s="2"/>
      <c r="AEA144" s="2"/>
      <c r="AEB144" s="2"/>
      <c r="AEC144" s="2"/>
      <c r="AED144" s="2"/>
      <c r="AEE144" s="2"/>
      <c r="AEF144" s="2"/>
      <c r="AEG144" s="2"/>
      <c r="AEH144" s="2"/>
      <c r="AEI144" s="2"/>
      <c r="AEJ144" s="2"/>
      <c r="AEK144" s="2"/>
      <c r="AEL144" s="2"/>
      <c r="AEM144" s="2"/>
      <c r="AEN144" s="2"/>
      <c r="AEO144" s="2"/>
      <c r="AEP144" s="2"/>
      <c r="AEQ144" s="2"/>
      <c r="AER144" s="2"/>
      <c r="AES144" s="2"/>
      <c r="AET144" s="2"/>
      <c r="AEU144" s="2"/>
      <c r="AEV144" s="2"/>
      <c r="AEW144" s="2"/>
      <c r="AEX144" s="2"/>
      <c r="AEY144" s="2"/>
      <c r="AEZ144" s="2"/>
      <c r="AFA144" s="2"/>
      <c r="AFB144" s="2"/>
      <c r="AFC144" s="2"/>
      <c r="AFD144" s="2"/>
      <c r="AFE144" s="2"/>
      <c r="AFF144" s="2"/>
      <c r="AFG144" s="2"/>
      <c r="AFH144" s="2"/>
      <c r="AFI144" s="2"/>
      <c r="AFJ144" s="2"/>
      <c r="AFK144" s="2"/>
      <c r="AFL144" s="2"/>
      <c r="AFM144" s="2"/>
      <c r="AFN144" s="2"/>
      <c r="AFO144" s="2"/>
      <c r="AFP144" s="2"/>
      <c r="AFQ144" s="2"/>
      <c r="AFR144" s="2"/>
      <c r="AFS144" s="2"/>
      <c r="AFT144" s="2"/>
      <c r="AFU144" s="2"/>
      <c r="AFV144" s="2"/>
      <c r="AFW144" s="2"/>
      <c r="AFX144" s="2"/>
      <c r="AFY144" s="2"/>
      <c r="AFZ144" s="2"/>
      <c r="AGA144" s="2"/>
      <c r="AGB144" s="2"/>
      <c r="AGC144" s="2"/>
      <c r="AGD144" s="2"/>
      <c r="AGE144" s="2"/>
      <c r="AGF144" s="2"/>
      <c r="AGG144" s="2"/>
      <c r="AGH144" s="2"/>
      <c r="AGI144" s="2"/>
      <c r="AGJ144" s="2"/>
      <c r="AGK144" s="2"/>
      <c r="AGL144" s="2"/>
      <c r="AGM144" s="2"/>
      <c r="AGN144" s="2"/>
      <c r="AGO144" s="2"/>
      <c r="AGP144" s="2"/>
      <c r="AGQ144" s="2"/>
      <c r="AGR144" s="2"/>
      <c r="AGS144" s="2"/>
      <c r="AGT144" s="2"/>
      <c r="AGU144" s="2"/>
      <c r="AGV144" s="2"/>
      <c r="AGW144" s="2"/>
      <c r="AGX144" s="2"/>
      <c r="AGY144" s="2"/>
      <c r="AGZ144" s="2"/>
      <c r="AHA144" s="2"/>
      <c r="AHB144" s="2"/>
      <c r="AHC144" s="2"/>
      <c r="AHD144" s="2"/>
      <c r="AHE144" s="2"/>
      <c r="AHF144" s="2"/>
      <c r="AHG144" s="2"/>
      <c r="AHH144" s="2"/>
      <c r="AHI144" s="2"/>
      <c r="AHJ144" s="2"/>
      <c r="AHK144" s="2"/>
      <c r="AHL144" s="2"/>
      <c r="AHM144" s="2"/>
      <c r="AHN144" s="2"/>
      <c r="AHO144" s="2"/>
      <c r="AHP144" s="2"/>
      <c r="AHQ144" s="2"/>
      <c r="AHR144" s="2"/>
      <c r="AHS144" s="2"/>
      <c r="AHT144" s="2"/>
      <c r="AHU144" s="2"/>
      <c r="AHV144" s="2"/>
      <c r="AHW144" s="2"/>
      <c r="AHX144" s="2"/>
      <c r="AHY144" s="2"/>
      <c r="AHZ144" s="2"/>
      <c r="AIA144" s="2"/>
      <c r="AIB144" s="2"/>
      <c r="AIC144" s="2"/>
      <c r="AID144" s="2"/>
      <c r="AIE144" s="2"/>
      <c r="AIF144" s="2"/>
      <c r="AIG144" s="2"/>
      <c r="AIH144" s="2"/>
      <c r="AII144" s="2"/>
      <c r="AIJ144" s="2"/>
      <c r="AIK144" s="2"/>
      <c r="AIL144" s="2"/>
      <c r="AIM144" s="2"/>
      <c r="AIN144" s="2"/>
      <c r="AIO144" s="2"/>
      <c r="AIP144" s="2"/>
      <c r="AIQ144" s="2"/>
      <c r="AIR144" s="2"/>
      <c r="AIS144" s="2"/>
      <c r="AIT144" s="2"/>
      <c r="AIU144" s="2"/>
      <c r="AIV144" s="2"/>
      <c r="AIW144" s="2"/>
      <c r="AIX144" s="2"/>
      <c r="AIY144" s="2"/>
      <c r="AIZ144" s="2"/>
      <c r="AJA144" s="2"/>
      <c r="AJB144" s="2"/>
      <c r="AJC144" s="2"/>
      <c r="AJD144" s="2"/>
      <c r="AJE144" s="2"/>
      <c r="AJF144" s="2"/>
      <c r="AJG144" s="2"/>
      <c r="AJH144" s="2"/>
      <c r="AJI144" s="2"/>
      <c r="AJJ144" s="2"/>
      <c r="AJK144" s="2"/>
      <c r="AJL144" s="2"/>
      <c r="AJM144" s="2"/>
      <c r="AJN144" s="2"/>
      <c r="AJO144" s="2"/>
      <c r="AJP144" s="2"/>
      <c r="AJQ144" s="2"/>
      <c r="AJR144" s="2"/>
      <c r="AJS144" s="2"/>
      <c r="AJT144" s="2"/>
      <c r="AJU144" s="2"/>
      <c r="AJV144" s="2"/>
      <c r="AJW144" s="2"/>
      <c r="AJX144" s="2"/>
      <c r="AJY144" s="2"/>
      <c r="AJZ144" s="2"/>
      <c r="AKA144" s="2"/>
      <c r="AKB144" s="2"/>
      <c r="AKC144" s="2"/>
      <c r="AKD144" s="2"/>
      <c r="AKE144" s="2"/>
      <c r="AKF144" s="2"/>
      <c r="AKG144" s="2"/>
      <c r="AKH144" s="2"/>
      <c r="AKI144" s="2"/>
      <c r="AKJ144" s="2"/>
      <c r="AKK144" s="2"/>
      <c r="AKL144" s="2"/>
      <c r="AKM144" s="2"/>
      <c r="AKN144" s="2"/>
      <c r="AKO144" s="2"/>
      <c r="AKP144" s="2"/>
      <c r="AKQ144" s="2"/>
      <c r="AKR144" s="2"/>
      <c r="AKS144" s="2"/>
      <c r="AKT144" s="2"/>
      <c r="AKU144" s="2"/>
      <c r="AKV144" s="2"/>
      <c r="AKW144" s="2"/>
      <c r="AKX144" s="2"/>
      <c r="AKY144" s="2"/>
      <c r="AKZ144" s="2"/>
      <c r="ALA144" s="2"/>
      <c r="ALB144" s="2"/>
      <c r="ALC144" s="2"/>
      <c r="ALD144" s="2"/>
      <c r="ALE144" s="2"/>
      <c r="ALF144" s="2"/>
      <c r="ALG144" s="2"/>
      <c r="ALH144" s="2"/>
      <c r="ALI144" s="2"/>
      <c r="ALJ144" s="2"/>
      <c r="ALK144" s="2"/>
      <c r="ALL144" s="2"/>
      <c r="ALM144" s="2"/>
      <c r="ALN144" s="2"/>
      <c r="ALO144" s="2"/>
      <c r="ALP144" s="2"/>
      <c r="ALQ144" s="2"/>
      <c r="ALR144" s="2"/>
      <c r="ALS144" s="2"/>
      <c r="ALT144" s="2"/>
      <c r="ALU144" s="2"/>
      <c r="ALV144" s="2"/>
      <c r="ALW144" s="2"/>
      <c r="ALX144" s="2"/>
      <c r="ALY144" s="2"/>
      <c r="ALZ144" s="2"/>
      <c r="AMA144" s="2"/>
      <c r="AMB144" s="2"/>
      <c r="AMC144" s="2"/>
      <c r="AMD144" s="2"/>
      <c r="AME144" s="2"/>
      <c r="AMF144" s="2"/>
      <c r="AMG144" s="2"/>
      <c r="AMH144" s="2"/>
      <c r="AMI144" s="2"/>
      <c r="AMJ144" s="2"/>
      <c r="AMK144" s="2"/>
      <c r="AML144" s="2"/>
      <c r="AMM144" s="2"/>
      <c r="AMN144" s="2"/>
      <c r="AMO144" s="2"/>
      <c r="AMP144" s="2"/>
      <c r="AMQ144" s="2"/>
      <c r="AMR144" s="2"/>
      <c r="AMS144" s="2"/>
      <c r="AMT144" s="2"/>
      <c r="AMU144" s="2"/>
      <c r="AMV144" s="2"/>
      <c r="AMW144" s="2"/>
      <c r="AMX144" s="2"/>
      <c r="AMY144" s="2"/>
      <c r="AMZ144" s="2"/>
      <c r="ANA144" s="2"/>
      <c r="ANB144" s="2"/>
      <c r="ANC144" s="2"/>
    </row>
    <row r="145" spans="2:1043" s="1" customFormat="1" x14ac:dyDescent="0.25">
      <c r="B145" s="2"/>
      <c r="C145" s="2"/>
      <c r="D145" s="2"/>
      <c r="E145" s="2"/>
      <c r="F145" s="2"/>
      <c r="G145" s="2"/>
      <c r="H145" s="2"/>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c r="IX145" s="2"/>
      <c r="IY145" s="2"/>
      <c r="IZ145" s="2"/>
      <c r="JA145" s="2"/>
      <c r="JB145" s="2"/>
      <c r="JC145" s="2"/>
      <c r="JD145" s="2"/>
      <c r="JE145" s="2"/>
      <c r="JF145" s="2"/>
      <c r="JG145" s="2"/>
      <c r="JH145" s="2"/>
      <c r="JI145" s="2"/>
      <c r="JJ145" s="2"/>
      <c r="JK145" s="2"/>
      <c r="JL145" s="2"/>
      <c r="JM145" s="2"/>
      <c r="JN145" s="2"/>
      <c r="JO145" s="2"/>
      <c r="JP145" s="2"/>
      <c r="JQ145" s="2"/>
      <c r="JR145" s="2"/>
      <c r="JS145" s="2"/>
      <c r="JT145" s="2"/>
      <c r="JU145" s="2"/>
      <c r="JV145" s="2"/>
      <c r="JW145" s="2"/>
      <c r="JX145" s="2"/>
      <c r="JY145" s="2"/>
      <c r="JZ145" s="2"/>
      <c r="KA145" s="2"/>
      <c r="KB145" s="2"/>
      <c r="KC145" s="2"/>
      <c r="KD145" s="2"/>
      <c r="KE145" s="2"/>
      <c r="KF145" s="2"/>
      <c r="KG145" s="2"/>
      <c r="KH145" s="2"/>
      <c r="KI145" s="2"/>
      <c r="KJ145" s="2"/>
      <c r="KK145" s="2"/>
      <c r="KL145" s="2"/>
      <c r="KM145" s="2"/>
      <c r="KN145" s="2"/>
      <c r="KO145" s="2"/>
      <c r="KP145" s="2"/>
      <c r="KQ145" s="2"/>
      <c r="KR145" s="2"/>
      <c r="KS145" s="2"/>
      <c r="KT145" s="2"/>
      <c r="KU145" s="2"/>
      <c r="KV145" s="2"/>
      <c r="KW145" s="2"/>
      <c r="KX145" s="2"/>
      <c r="KY145" s="2"/>
      <c r="KZ145" s="2"/>
      <c r="LA145" s="2"/>
      <c r="LB145" s="2"/>
      <c r="LC145" s="2"/>
      <c r="LD145" s="2"/>
      <c r="LE145" s="2"/>
      <c r="LF145" s="2"/>
      <c r="LG145" s="2"/>
      <c r="LH145" s="2"/>
      <c r="LI145" s="2"/>
      <c r="LJ145" s="2"/>
      <c r="LK145" s="2"/>
      <c r="LL145" s="2"/>
      <c r="LM145" s="2"/>
      <c r="LN145" s="2"/>
      <c r="LO145" s="2"/>
      <c r="LP145" s="2"/>
      <c r="LQ145" s="2"/>
      <c r="LR145" s="2"/>
      <c r="LS145" s="2"/>
      <c r="LT145" s="2"/>
      <c r="LU145" s="2"/>
      <c r="LV145" s="2"/>
      <c r="LW145" s="2"/>
      <c r="LX145" s="2"/>
      <c r="LY145" s="2"/>
      <c r="LZ145" s="2"/>
      <c r="MA145" s="2"/>
      <c r="MB145" s="2"/>
      <c r="MC145" s="2"/>
      <c r="MD145" s="2"/>
      <c r="ME145" s="2"/>
      <c r="MF145" s="2"/>
      <c r="MG145" s="2"/>
      <c r="MH145" s="2"/>
      <c r="MI145" s="2"/>
      <c r="MJ145" s="2"/>
      <c r="MK145" s="2"/>
      <c r="ML145" s="2"/>
      <c r="MM145" s="2"/>
      <c r="MN145" s="2"/>
      <c r="MO145" s="2"/>
      <c r="MP145" s="2"/>
      <c r="MQ145" s="2"/>
      <c r="MR145" s="2"/>
      <c r="MS145" s="2"/>
      <c r="MT145" s="2"/>
      <c r="MU145" s="2"/>
      <c r="MV145" s="2"/>
      <c r="MW145" s="2"/>
      <c r="MX145" s="2"/>
      <c r="MY145" s="2"/>
      <c r="MZ145" s="2"/>
      <c r="NA145" s="2"/>
      <c r="NB145" s="2"/>
      <c r="NC145" s="2"/>
      <c r="ND145" s="2"/>
      <c r="NE145" s="2"/>
      <c r="NF145" s="2"/>
      <c r="NG145" s="2"/>
      <c r="NH145" s="2"/>
      <c r="NI145" s="2"/>
      <c r="NJ145" s="2"/>
      <c r="NK145" s="2"/>
      <c r="NL145" s="2"/>
      <c r="NM145" s="2"/>
      <c r="NN145" s="2"/>
      <c r="NO145" s="2"/>
      <c r="NP145" s="2"/>
      <c r="NQ145" s="2"/>
      <c r="NR145" s="2"/>
      <c r="NS145" s="2"/>
      <c r="NT145" s="2"/>
      <c r="NU145" s="2"/>
      <c r="NV145" s="2"/>
      <c r="NW145" s="2"/>
      <c r="NX145" s="2"/>
      <c r="NY145" s="2"/>
      <c r="NZ145" s="2"/>
      <c r="OA145" s="2"/>
      <c r="OB145" s="2"/>
      <c r="OC145" s="2"/>
      <c r="OD145" s="2"/>
      <c r="OE145" s="2"/>
      <c r="OF145" s="2"/>
      <c r="OG145" s="2"/>
      <c r="OH145" s="2"/>
      <c r="OI145" s="2"/>
      <c r="OJ145" s="2"/>
      <c r="OK145" s="2"/>
      <c r="OL145" s="2"/>
      <c r="OM145" s="2"/>
      <c r="ON145" s="2"/>
      <c r="OO145" s="2"/>
      <c r="OP145" s="2"/>
      <c r="OQ145" s="2"/>
      <c r="OR145" s="2"/>
      <c r="OS145" s="2"/>
      <c r="OT145" s="2"/>
      <c r="OU145" s="2"/>
      <c r="OV145" s="2"/>
      <c r="OW145" s="2"/>
      <c r="OX145" s="2"/>
      <c r="OY145" s="2"/>
      <c r="OZ145" s="2"/>
      <c r="PA145" s="2"/>
      <c r="PB145" s="2"/>
      <c r="PC145" s="2"/>
      <c r="PD145" s="2"/>
      <c r="PE145" s="2"/>
      <c r="PF145" s="2"/>
      <c r="PG145" s="2"/>
      <c r="PH145" s="2"/>
      <c r="PI145" s="2"/>
      <c r="PJ145" s="2"/>
      <c r="PK145" s="2"/>
      <c r="PL145" s="2"/>
      <c r="PM145" s="2"/>
      <c r="PN145" s="2"/>
      <c r="PO145" s="2"/>
      <c r="PP145" s="2"/>
      <c r="PQ145" s="2"/>
      <c r="PR145" s="2"/>
      <c r="PS145" s="2"/>
      <c r="PT145" s="2"/>
      <c r="PU145" s="2"/>
      <c r="PV145" s="2"/>
      <c r="PW145" s="2"/>
      <c r="PX145" s="2"/>
      <c r="PY145" s="2"/>
      <c r="PZ145" s="2"/>
      <c r="QA145" s="2"/>
      <c r="QB145" s="2"/>
      <c r="QC145" s="2"/>
      <c r="QD145" s="2"/>
      <c r="QE145" s="2"/>
      <c r="QF145" s="2"/>
      <c r="QG145" s="2"/>
      <c r="QH145" s="2"/>
      <c r="QI145" s="2"/>
      <c r="QJ145" s="2"/>
      <c r="QK145" s="2"/>
      <c r="QL145" s="2"/>
      <c r="QM145" s="2"/>
      <c r="QN145" s="2"/>
      <c r="QO145" s="2"/>
      <c r="QP145" s="2"/>
      <c r="QQ145" s="2"/>
      <c r="QR145" s="2"/>
      <c r="QS145" s="2"/>
      <c r="QT145" s="2"/>
      <c r="QU145" s="2"/>
      <c r="QV145" s="2"/>
      <c r="QW145" s="2"/>
      <c r="QX145" s="2"/>
      <c r="QY145" s="2"/>
      <c r="QZ145" s="2"/>
      <c r="RA145" s="2"/>
      <c r="RB145" s="2"/>
      <c r="RC145" s="2"/>
      <c r="RD145" s="2"/>
      <c r="RE145" s="2"/>
      <c r="RF145" s="2"/>
      <c r="RG145" s="2"/>
      <c r="RH145" s="2"/>
      <c r="RI145" s="2"/>
      <c r="RJ145" s="2"/>
      <c r="RK145" s="2"/>
      <c r="RL145" s="2"/>
      <c r="RM145" s="2"/>
      <c r="RN145" s="2"/>
      <c r="RO145" s="2"/>
      <c r="RP145" s="2"/>
      <c r="RQ145" s="2"/>
      <c r="RR145" s="2"/>
      <c r="RS145" s="2"/>
      <c r="RT145" s="2"/>
      <c r="RU145" s="2"/>
      <c r="RV145" s="2"/>
      <c r="RW145" s="2"/>
      <c r="RX145" s="2"/>
      <c r="RY145" s="2"/>
      <c r="RZ145" s="2"/>
      <c r="SA145" s="2"/>
      <c r="SB145" s="2"/>
      <c r="SC145" s="2"/>
      <c r="SD145" s="2"/>
      <c r="SE145" s="2"/>
      <c r="SF145" s="2"/>
      <c r="SG145" s="2"/>
      <c r="SH145" s="2"/>
      <c r="SI145" s="2"/>
      <c r="SJ145" s="2"/>
      <c r="SK145" s="2"/>
      <c r="SL145" s="2"/>
      <c r="SM145" s="2"/>
      <c r="SN145" s="2"/>
      <c r="SO145" s="2"/>
      <c r="SP145" s="2"/>
      <c r="SQ145" s="2"/>
      <c r="SR145" s="2"/>
      <c r="SS145" s="2"/>
      <c r="ST145" s="2"/>
      <c r="SU145" s="2"/>
      <c r="SV145" s="2"/>
      <c r="SW145" s="2"/>
      <c r="SX145" s="2"/>
      <c r="SY145" s="2"/>
      <c r="SZ145" s="2"/>
      <c r="TA145" s="2"/>
      <c r="TB145" s="2"/>
      <c r="TC145" s="2"/>
      <c r="TD145" s="2"/>
      <c r="TE145" s="2"/>
      <c r="TF145" s="2"/>
      <c r="TG145" s="2"/>
      <c r="TH145" s="2"/>
      <c r="TI145" s="2"/>
      <c r="TJ145" s="2"/>
      <c r="TK145" s="2"/>
      <c r="TL145" s="2"/>
      <c r="TM145" s="2"/>
      <c r="TN145" s="2"/>
      <c r="TO145" s="2"/>
      <c r="TP145" s="2"/>
      <c r="TQ145" s="2"/>
      <c r="TR145" s="2"/>
      <c r="TS145" s="2"/>
      <c r="TT145" s="2"/>
      <c r="TU145" s="2"/>
      <c r="TV145" s="2"/>
      <c r="TW145" s="2"/>
      <c r="TX145" s="2"/>
      <c r="TY145" s="2"/>
      <c r="TZ145" s="2"/>
      <c r="UA145" s="2"/>
      <c r="UB145" s="2"/>
      <c r="UC145" s="2"/>
      <c r="UD145" s="2"/>
      <c r="UE145" s="2"/>
      <c r="UF145" s="2"/>
      <c r="UG145" s="2"/>
      <c r="UH145" s="2"/>
      <c r="UI145" s="2"/>
      <c r="UJ145" s="2"/>
      <c r="UK145" s="2"/>
      <c r="UL145" s="2"/>
      <c r="UM145" s="2"/>
      <c r="UN145" s="2"/>
      <c r="UO145" s="2"/>
      <c r="UP145" s="2"/>
      <c r="UQ145" s="2"/>
      <c r="UR145" s="2"/>
      <c r="US145" s="2"/>
      <c r="UT145" s="2"/>
      <c r="UU145" s="2"/>
      <c r="UV145" s="2"/>
      <c r="UW145" s="2"/>
      <c r="UX145" s="2"/>
      <c r="UY145" s="2"/>
      <c r="UZ145" s="2"/>
      <c r="VA145" s="2"/>
      <c r="VB145" s="2"/>
      <c r="VC145" s="2"/>
      <c r="VD145" s="2"/>
      <c r="VE145" s="2"/>
      <c r="VF145" s="2"/>
      <c r="VG145" s="2"/>
      <c r="VH145" s="2"/>
      <c r="VI145" s="2"/>
      <c r="VJ145" s="2"/>
      <c r="VK145" s="2"/>
      <c r="VL145" s="2"/>
      <c r="VM145" s="2"/>
      <c r="VN145" s="2"/>
      <c r="VO145" s="2"/>
      <c r="VP145" s="2"/>
      <c r="VQ145" s="2"/>
      <c r="VR145" s="2"/>
      <c r="VS145" s="2"/>
      <c r="VT145" s="2"/>
      <c r="VU145" s="2"/>
      <c r="VV145" s="2"/>
      <c r="VW145" s="2"/>
      <c r="VX145" s="2"/>
      <c r="VY145" s="2"/>
      <c r="VZ145" s="2"/>
      <c r="WA145" s="2"/>
      <c r="WB145" s="2"/>
      <c r="WC145" s="2"/>
      <c r="WD145" s="2"/>
      <c r="WE145" s="2"/>
      <c r="WF145" s="2"/>
      <c r="WG145" s="2"/>
      <c r="WH145" s="2"/>
      <c r="WI145" s="2"/>
      <c r="WJ145" s="2"/>
      <c r="WK145" s="2"/>
      <c r="WL145" s="2"/>
      <c r="WM145" s="2"/>
      <c r="WN145" s="2"/>
      <c r="WO145" s="2"/>
      <c r="WP145" s="2"/>
      <c r="WQ145" s="2"/>
      <c r="WR145" s="2"/>
      <c r="WS145" s="2"/>
      <c r="WT145" s="2"/>
      <c r="WU145" s="2"/>
      <c r="WV145" s="2"/>
      <c r="WW145" s="2"/>
      <c r="WX145" s="2"/>
      <c r="WY145" s="2"/>
      <c r="WZ145" s="2"/>
      <c r="XA145" s="2"/>
      <c r="XB145" s="2"/>
      <c r="XC145" s="2"/>
      <c r="XD145" s="2"/>
      <c r="XE145" s="2"/>
      <c r="XF145" s="2"/>
      <c r="XG145" s="2"/>
      <c r="XH145" s="2"/>
      <c r="XI145" s="2"/>
      <c r="XJ145" s="2"/>
      <c r="XK145" s="2"/>
      <c r="XL145" s="2"/>
      <c r="XM145" s="2"/>
      <c r="XN145" s="2"/>
      <c r="XO145" s="2"/>
      <c r="XP145" s="2"/>
      <c r="XQ145" s="2"/>
      <c r="XR145" s="2"/>
      <c r="XS145" s="2"/>
      <c r="XT145" s="2"/>
      <c r="XU145" s="2"/>
      <c r="XV145" s="2"/>
      <c r="XW145" s="2"/>
      <c r="XX145" s="2"/>
      <c r="XY145" s="2"/>
      <c r="XZ145" s="2"/>
      <c r="YA145" s="2"/>
      <c r="YB145" s="2"/>
      <c r="YC145" s="2"/>
      <c r="YD145" s="2"/>
      <c r="YE145" s="2"/>
      <c r="YF145" s="2"/>
      <c r="YG145" s="2"/>
      <c r="YH145" s="2"/>
      <c r="YI145" s="2"/>
      <c r="YJ145" s="2"/>
      <c r="YK145" s="2"/>
      <c r="YL145" s="2"/>
      <c r="YM145" s="2"/>
      <c r="YN145" s="2"/>
      <c r="YO145" s="2"/>
      <c r="YP145" s="2"/>
      <c r="YQ145" s="2"/>
      <c r="YR145" s="2"/>
      <c r="YS145" s="2"/>
      <c r="YT145" s="2"/>
      <c r="YU145" s="2"/>
      <c r="YV145" s="2"/>
      <c r="YW145" s="2"/>
      <c r="YX145" s="2"/>
      <c r="YY145" s="2"/>
      <c r="YZ145" s="2"/>
      <c r="ZA145" s="2"/>
      <c r="ZB145" s="2"/>
      <c r="ZC145" s="2"/>
      <c r="ZD145" s="2"/>
      <c r="ZE145" s="2"/>
      <c r="ZF145" s="2"/>
      <c r="ZG145" s="2"/>
      <c r="ZH145" s="2"/>
      <c r="ZI145" s="2"/>
      <c r="ZJ145" s="2"/>
      <c r="ZK145" s="2"/>
      <c r="ZL145" s="2"/>
      <c r="ZM145" s="2"/>
      <c r="ZN145" s="2"/>
      <c r="ZO145" s="2"/>
      <c r="ZP145" s="2"/>
      <c r="ZQ145" s="2"/>
      <c r="ZR145" s="2"/>
      <c r="ZS145" s="2"/>
      <c r="ZT145" s="2"/>
      <c r="ZU145" s="2"/>
      <c r="ZV145" s="2"/>
      <c r="ZW145" s="2"/>
      <c r="ZX145" s="2"/>
      <c r="ZY145" s="2"/>
      <c r="ZZ145" s="2"/>
      <c r="AAA145" s="2"/>
      <c r="AAB145" s="2"/>
      <c r="AAC145" s="2"/>
      <c r="AAD145" s="2"/>
      <c r="AAE145" s="2"/>
      <c r="AAF145" s="2"/>
      <c r="AAG145" s="2"/>
      <c r="AAH145" s="2"/>
      <c r="AAI145" s="2"/>
      <c r="AAJ145" s="2"/>
      <c r="AAK145" s="2"/>
      <c r="AAL145" s="2"/>
      <c r="AAM145" s="2"/>
      <c r="AAN145" s="2"/>
      <c r="AAO145" s="2"/>
      <c r="AAP145" s="2"/>
      <c r="AAQ145" s="2"/>
      <c r="AAR145" s="2"/>
      <c r="AAS145" s="2"/>
      <c r="AAT145" s="2"/>
      <c r="AAU145" s="2"/>
      <c r="AAV145" s="2"/>
      <c r="AAW145" s="2"/>
      <c r="AAX145" s="2"/>
      <c r="AAY145" s="2"/>
      <c r="AAZ145" s="2"/>
      <c r="ABA145" s="2"/>
      <c r="ABB145" s="2"/>
      <c r="ABC145" s="2"/>
      <c r="ABD145" s="2"/>
      <c r="ABE145" s="2"/>
      <c r="ABF145" s="2"/>
      <c r="ABG145" s="2"/>
      <c r="ABH145" s="2"/>
      <c r="ABI145" s="2"/>
      <c r="ABJ145" s="2"/>
      <c r="ABK145" s="2"/>
      <c r="ABL145" s="2"/>
      <c r="ABM145" s="2"/>
      <c r="ABN145" s="2"/>
      <c r="ABO145" s="2"/>
      <c r="ABP145" s="2"/>
      <c r="ABQ145" s="2"/>
      <c r="ABR145" s="2"/>
      <c r="ABS145" s="2"/>
      <c r="ABT145" s="2"/>
      <c r="ABU145" s="2"/>
      <c r="ABV145" s="2"/>
      <c r="ABW145" s="2"/>
      <c r="ABX145" s="2"/>
      <c r="ABY145" s="2"/>
      <c r="ABZ145" s="2"/>
      <c r="ACA145" s="2"/>
      <c r="ACB145" s="2"/>
      <c r="ACC145" s="2"/>
      <c r="ACD145" s="2"/>
      <c r="ACE145" s="2"/>
      <c r="ACF145" s="2"/>
      <c r="ACG145" s="2"/>
      <c r="ACH145" s="2"/>
      <c r="ACI145" s="2"/>
      <c r="ACJ145" s="2"/>
      <c r="ACK145" s="2"/>
      <c r="ACL145" s="2"/>
      <c r="ACM145" s="2"/>
      <c r="ACN145" s="2"/>
      <c r="ACO145" s="2"/>
      <c r="ACP145" s="2"/>
      <c r="ACQ145" s="2"/>
      <c r="ACR145" s="2"/>
      <c r="ACS145" s="2"/>
      <c r="ACT145" s="2"/>
      <c r="ACU145" s="2"/>
      <c r="ACV145" s="2"/>
      <c r="ACW145" s="2"/>
      <c r="ACX145" s="2"/>
      <c r="ACY145" s="2"/>
      <c r="ACZ145" s="2"/>
      <c r="ADA145" s="2"/>
      <c r="ADB145" s="2"/>
      <c r="ADC145" s="2"/>
      <c r="ADD145" s="2"/>
      <c r="ADE145" s="2"/>
      <c r="ADF145" s="2"/>
      <c r="ADG145" s="2"/>
      <c r="ADH145" s="2"/>
      <c r="ADI145" s="2"/>
      <c r="ADJ145" s="2"/>
      <c r="ADK145" s="2"/>
      <c r="ADL145" s="2"/>
      <c r="ADM145" s="2"/>
      <c r="ADN145" s="2"/>
      <c r="ADO145" s="2"/>
      <c r="ADP145" s="2"/>
      <c r="ADQ145" s="2"/>
      <c r="ADR145" s="2"/>
      <c r="ADS145" s="2"/>
      <c r="ADT145" s="2"/>
      <c r="ADU145" s="2"/>
      <c r="ADV145" s="2"/>
      <c r="ADW145" s="2"/>
      <c r="ADX145" s="2"/>
      <c r="ADY145" s="2"/>
      <c r="ADZ145" s="2"/>
      <c r="AEA145" s="2"/>
      <c r="AEB145" s="2"/>
      <c r="AEC145" s="2"/>
      <c r="AED145" s="2"/>
      <c r="AEE145" s="2"/>
      <c r="AEF145" s="2"/>
      <c r="AEG145" s="2"/>
      <c r="AEH145" s="2"/>
      <c r="AEI145" s="2"/>
      <c r="AEJ145" s="2"/>
      <c r="AEK145" s="2"/>
      <c r="AEL145" s="2"/>
      <c r="AEM145" s="2"/>
      <c r="AEN145" s="2"/>
      <c r="AEO145" s="2"/>
      <c r="AEP145" s="2"/>
      <c r="AEQ145" s="2"/>
      <c r="AER145" s="2"/>
      <c r="AES145" s="2"/>
      <c r="AET145" s="2"/>
      <c r="AEU145" s="2"/>
      <c r="AEV145" s="2"/>
      <c r="AEW145" s="2"/>
      <c r="AEX145" s="2"/>
      <c r="AEY145" s="2"/>
      <c r="AEZ145" s="2"/>
      <c r="AFA145" s="2"/>
      <c r="AFB145" s="2"/>
      <c r="AFC145" s="2"/>
      <c r="AFD145" s="2"/>
      <c r="AFE145" s="2"/>
      <c r="AFF145" s="2"/>
      <c r="AFG145" s="2"/>
      <c r="AFH145" s="2"/>
      <c r="AFI145" s="2"/>
      <c r="AFJ145" s="2"/>
      <c r="AFK145" s="2"/>
      <c r="AFL145" s="2"/>
      <c r="AFM145" s="2"/>
      <c r="AFN145" s="2"/>
      <c r="AFO145" s="2"/>
      <c r="AFP145" s="2"/>
      <c r="AFQ145" s="2"/>
      <c r="AFR145" s="2"/>
      <c r="AFS145" s="2"/>
      <c r="AFT145" s="2"/>
      <c r="AFU145" s="2"/>
      <c r="AFV145" s="2"/>
      <c r="AFW145" s="2"/>
      <c r="AFX145" s="2"/>
      <c r="AFY145" s="2"/>
      <c r="AFZ145" s="2"/>
      <c r="AGA145" s="2"/>
      <c r="AGB145" s="2"/>
      <c r="AGC145" s="2"/>
      <c r="AGD145" s="2"/>
      <c r="AGE145" s="2"/>
      <c r="AGF145" s="2"/>
      <c r="AGG145" s="2"/>
      <c r="AGH145" s="2"/>
      <c r="AGI145" s="2"/>
      <c r="AGJ145" s="2"/>
      <c r="AGK145" s="2"/>
      <c r="AGL145" s="2"/>
      <c r="AGM145" s="2"/>
      <c r="AGN145" s="2"/>
      <c r="AGO145" s="2"/>
      <c r="AGP145" s="2"/>
      <c r="AGQ145" s="2"/>
      <c r="AGR145" s="2"/>
      <c r="AGS145" s="2"/>
      <c r="AGT145" s="2"/>
      <c r="AGU145" s="2"/>
      <c r="AGV145" s="2"/>
      <c r="AGW145" s="2"/>
      <c r="AGX145" s="2"/>
      <c r="AGY145" s="2"/>
      <c r="AGZ145" s="2"/>
      <c r="AHA145" s="2"/>
      <c r="AHB145" s="2"/>
      <c r="AHC145" s="2"/>
      <c r="AHD145" s="2"/>
      <c r="AHE145" s="2"/>
      <c r="AHF145" s="2"/>
      <c r="AHG145" s="2"/>
      <c r="AHH145" s="2"/>
      <c r="AHI145" s="2"/>
      <c r="AHJ145" s="2"/>
      <c r="AHK145" s="2"/>
      <c r="AHL145" s="2"/>
      <c r="AHM145" s="2"/>
      <c r="AHN145" s="2"/>
      <c r="AHO145" s="2"/>
      <c r="AHP145" s="2"/>
      <c r="AHQ145" s="2"/>
      <c r="AHR145" s="2"/>
      <c r="AHS145" s="2"/>
      <c r="AHT145" s="2"/>
      <c r="AHU145" s="2"/>
      <c r="AHV145" s="2"/>
      <c r="AHW145" s="2"/>
      <c r="AHX145" s="2"/>
      <c r="AHY145" s="2"/>
      <c r="AHZ145" s="2"/>
      <c r="AIA145" s="2"/>
      <c r="AIB145" s="2"/>
      <c r="AIC145" s="2"/>
      <c r="AID145" s="2"/>
      <c r="AIE145" s="2"/>
      <c r="AIF145" s="2"/>
      <c r="AIG145" s="2"/>
      <c r="AIH145" s="2"/>
      <c r="AII145" s="2"/>
      <c r="AIJ145" s="2"/>
      <c r="AIK145" s="2"/>
      <c r="AIL145" s="2"/>
      <c r="AIM145" s="2"/>
      <c r="AIN145" s="2"/>
      <c r="AIO145" s="2"/>
      <c r="AIP145" s="2"/>
      <c r="AIQ145" s="2"/>
      <c r="AIR145" s="2"/>
      <c r="AIS145" s="2"/>
      <c r="AIT145" s="2"/>
      <c r="AIU145" s="2"/>
      <c r="AIV145" s="2"/>
      <c r="AIW145" s="2"/>
      <c r="AIX145" s="2"/>
      <c r="AIY145" s="2"/>
      <c r="AIZ145" s="2"/>
      <c r="AJA145" s="2"/>
      <c r="AJB145" s="2"/>
      <c r="AJC145" s="2"/>
      <c r="AJD145" s="2"/>
      <c r="AJE145" s="2"/>
      <c r="AJF145" s="2"/>
      <c r="AJG145" s="2"/>
      <c r="AJH145" s="2"/>
      <c r="AJI145" s="2"/>
      <c r="AJJ145" s="2"/>
      <c r="AJK145" s="2"/>
      <c r="AJL145" s="2"/>
      <c r="AJM145" s="2"/>
      <c r="AJN145" s="2"/>
      <c r="AJO145" s="2"/>
      <c r="AJP145" s="2"/>
      <c r="AJQ145" s="2"/>
      <c r="AJR145" s="2"/>
      <c r="AJS145" s="2"/>
      <c r="AJT145" s="2"/>
      <c r="AJU145" s="2"/>
      <c r="AJV145" s="2"/>
      <c r="AJW145" s="2"/>
      <c r="AJX145" s="2"/>
      <c r="AJY145" s="2"/>
      <c r="AJZ145" s="2"/>
      <c r="AKA145" s="2"/>
      <c r="AKB145" s="2"/>
      <c r="AKC145" s="2"/>
      <c r="AKD145" s="2"/>
      <c r="AKE145" s="2"/>
      <c r="AKF145" s="2"/>
      <c r="AKG145" s="2"/>
      <c r="AKH145" s="2"/>
      <c r="AKI145" s="2"/>
      <c r="AKJ145" s="2"/>
      <c r="AKK145" s="2"/>
      <c r="AKL145" s="2"/>
      <c r="AKM145" s="2"/>
      <c r="AKN145" s="2"/>
      <c r="AKO145" s="2"/>
      <c r="AKP145" s="2"/>
      <c r="AKQ145" s="2"/>
      <c r="AKR145" s="2"/>
      <c r="AKS145" s="2"/>
      <c r="AKT145" s="2"/>
      <c r="AKU145" s="2"/>
      <c r="AKV145" s="2"/>
      <c r="AKW145" s="2"/>
      <c r="AKX145" s="2"/>
      <c r="AKY145" s="2"/>
      <c r="AKZ145" s="2"/>
      <c r="ALA145" s="2"/>
      <c r="ALB145" s="2"/>
      <c r="ALC145" s="2"/>
      <c r="ALD145" s="2"/>
      <c r="ALE145" s="2"/>
      <c r="ALF145" s="2"/>
      <c r="ALG145" s="2"/>
      <c r="ALH145" s="2"/>
      <c r="ALI145" s="2"/>
      <c r="ALJ145" s="2"/>
      <c r="ALK145" s="2"/>
      <c r="ALL145" s="2"/>
      <c r="ALM145" s="2"/>
      <c r="ALN145" s="2"/>
      <c r="ALO145" s="2"/>
      <c r="ALP145" s="2"/>
      <c r="ALQ145" s="2"/>
      <c r="ALR145" s="2"/>
      <c r="ALS145" s="2"/>
      <c r="ALT145" s="2"/>
      <c r="ALU145" s="2"/>
      <c r="ALV145" s="2"/>
      <c r="ALW145" s="2"/>
      <c r="ALX145" s="2"/>
      <c r="ALY145" s="2"/>
      <c r="ALZ145" s="2"/>
      <c r="AMA145" s="2"/>
      <c r="AMB145" s="2"/>
      <c r="AMC145" s="2"/>
      <c r="AMD145" s="2"/>
      <c r="AME145" s="2"/>
      <c r="AMF145" s="2"/>
      <c r="AMG145" s="2"/>
      <c r="AMH145" s="2"/>
      <c r="AMI145" s="2"/>
      <c r="AMJ145" s="2"/>
      <c r="AMK145" s="2"/>
      <c r="AML145" s="2"/>
      <c r="AMM145" s="2"/>
      <c r="AMN145" s="2"/>
      <c r="AMO145" s="2"/>
      <c r="AMP145" s="2"/>
      <c r="AMQ145" s="2"/>
      <c r="AMR145" s="2"/>
      <c r="AMS145" s="2"/>
      <c r="AMT145" s="2"/>
      <c r="AMU145" s="2"/>
      <c r="AMV145" s="2"/>
      <c r="AMW145" s="2"/>
      <c r="AMX145" s="2"/>
      <c r="AMY145" s="2"/>
      <c r="AMZ145" s="2"/>
      <c r="ANA145" s="2"/>
      <c r="ANB145" s="2"/>
      <c r="ANC145" s="2"/>
    </row>
    <row r="146" spans="2:1043" s="1" customFormat="1" x14ac:dyDescent="0.25">
      <c r="B146" s="2"/>
      <c r="C146" s="2"/>
      <c r="D146" s="2"/>
      <c r="E146" s="2"/>
      <c r="F146" s="2"/>
      <c r="G146" s="2"/>
      <c r="H146" s="2"/>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c r="IY146" s="2"/>
      <c r="IZ146" s="2"/>
      <c r="JA146" s="2"/>
      <c r="JB146" s="2"/>
      <c r="JC146" s="2"/>
      <c r="JD146" s="2"/>
      <c r="JE146" s="2"/>
      <c r="JF146" s="2"/>
      <c r="JG146" s="2"/>
      <c r="JH146" s="2"/>
      <c r="JI146" s="2"/>
      <c r="JJ146" s="2"/>
      <c r="JK146" s="2"/>
      <c r="JL146" s="2"/>
      <c r="JM146" s="2"/>
      <c r="JN146" s="2"/>
      <c r="JO146" s="2"/>
      <c r="JP146" s="2"/>
      <c r="JQ146" s="2"/>
      <c r="JR146" s="2"/>
      <c r="JS146" s="2"/>
      <c r="JT146" s="2"/>
      <c r="JU146" s="2"/>
      <c r="JV146" s="2"/>
      <c r="JW146" s="2"/>
      <c r="JX146" s="2"/>
      <c r="JY146" s="2"/>
      <c r="JZ146" s="2"/>
      <c r="KA146" s="2"/>
      <c r="KB146" s="2"/>
      <c r="KC146" s="2"/>
      <c r="KD146" s="2"/>
      <c r="KE146" s="2"/>
      <c r="KF146" s="2"/>
      <c r="KG146" s="2"/>
      <c r="KH146" s="2"/>
      <c r="KI146" s="2"/>
      <c r="KJ146" s="2"/>
      <c r="KK146" s="2"/>
      <c r="KL146" s="2"/>
      <c r="KM146" s="2"/>
      <c r="KN146" s="2"/>
      <c r="KO146" s="2"/>
      <c r="KP146" s="2"/>
      <c r="KQ146" s="2"/>
      <c r="KR146" s="2"/>
      <c r="KS146" s="2"/>
      <c r="KT146" s="2"/>
      <c r="KU146" s="2"/>
      <c r="KV146" s="2"/>
      <c r="KW146" s="2"/>
      <c r="KX146" s="2"/>
      <c r="KY146" s="2"/>
      <c r="KZ146" s="2"/>
      <c r="LA146" s="2"/>
      <c r="LB146" s="2"/>
      <c r="LC146" s="2"/>
      <c r="LD146" s="2"/>
      <c r="LE146" s="2"/>
      <c r="LF146" s="2"/>
      <c r="LG146" s="2"/>
      <c r="LH146" s="2"/>
      <c r="LI146" s="2"/>
      <c r="LJ146" s="2"/>
      <c r="LK146" s="2"/>
      <c r="LL146" s="2"/>
      <c r="LM146" s="2"/>
      <c r="LN146" s="2"/>
      <c r="LO146" s="2"/>
      <c r="LP146" s="2"/>
      <c r="LQ146" s="2"/>
      <c r="LR146" s="2"/>
      <c r="LS146" s="2"/>
      <c r="LT146" s="2"/>
      <c r="LU146" s="2"/>
      <c r="LV146" s="2"/>
      <c r="LW146" s="2"/>
      <c r="LX146" s="2"/>
      <c r="LY146" s="2"/>
      <c r="LZ146" s="2"/>
      <c r="MA146" s="2"/>
      <c r="MB146" s="2"/>
      <c r="MC146" s="2"/>
      <c r="MD146" s="2"/>
      <c r="ME146" s="2"/>
      <c r="MF146" s="2"/>
      <c r="MG146" s="2"/>
      <c r="MH146" s="2"/>
      <c r="MI146" s="2"/>
      <c r="MJ146" s="2"/>
      <c r="MK146" s="2"/>
      <c r="ML146" s="2"/>
      <c r="MM146" s="2"/>
      <c r="MN146" s="2"/>
      <c r="MO146" s="2"/>
      <c r="MP146" s="2"/>
      <c r="MQ146" s="2"/>
      <c r="MR146" s="2"/>
      <c r="MS146" s="2"/>
      <c r="MT146" s="2"/>
      <c r="MU146" s="2"/>
      <c r="MV146" s="2"/>
      <c r="MW146" s="2"/>
      <c r="MX146" s="2"/>
      <c r="MY146" s="2"/>
      <c r="MZ146" s="2"/>
      <c r="NA146" s="2"/>
      <c r="NB146" s="2"/>
      <c r="NC146" s="2"/>
      <c r="ND146" s="2"/>
      <c r="NE146" s="2"/>
      <c r="NF146" s="2"/>
      <c r="NG146" s="2"/>
      <c r="NH146" s="2"/>
      <c r="NI146" s="2"/>
      <c r="NJ146" s="2"/>
      <c r="NK146" s="2"/>
      <c r="NL146" s="2"/>
      <c r="NM146" s="2"/>
      <c r="NN146" s="2"/>
      <c r="NO146" s="2"/>
      <c r="NP146" s="2"/>
      <c r="NQ146" s="2"/>
      <c r="NR146" s="2"/>
      <c r="NS146" s="2"/>
      <c r="NT146" s="2"/>
      <c r="NU146" s="2"/>
      <c r="NV146" s="2"/>
      <c r="NW146" s="2"/>
      <c r="NX146" s="2"/>
      <c r="NY146" s="2"/>
      <c r="NZ146" s="2"/>
      <c r="OA146" s="2"/>
      <c r="OB146" s="2"/>
      <c r="OC146" s="2"/>
      <c r="OD146" s="2"/>
      <c r="OE146" s="2"/>
      <c r="OF146" s="2"/>
      <c r="OG146" s="2"/>
      <c r="OH146" s="2"/>
      <c r="OI146" s="2"/>
      <c r="OJ146" s="2"/>
      <c r="OK146" s="2"/>
      <c r="OL146" s="2"/>
      <c r="OM146" s="2"/>
      <c r="ON146" s="2"/>
      <c r="OO146" s="2"/>
      <c r="OP146" s="2"/>
      <c r="OQ146" s="2"/>
      <c r="OR146" s="2"/>
      <c r="OS146" s="2"/>
      <c r="OT146" s="2"/>
      <c r="OU146" s="2"/>
      <c r="OV146" s="2"/>
      <c r="OW146" s="2"/>
      <c r="OX146" s="2"/>
      <c r="OY146" s="2"/>
      <c r="OZ146" s="2"/>
      <c r="PA146" s="2"/>
      <c r="PB146" s="2"/>
      <c r="PC146" s="2"/>
      <c r="PD146" s="2"/>
      <c r="PE146" s="2"/>
      <c r="PF146" s="2"/>
      <c r="PG146" s="2"/>
      <c r="PH146" s="2"/>
      <c r="PI146" s="2"/>
      <c r="PJ146" s="2"/>
      <c r="PK146" s="2"/>
      <c r="PL146" s="2"/>
      <c r="PM146" s="2"/>
      <c r="PN146" s="2"/>
      <c r="PO146" s="2"/>
      <c r="PP146" s="2"/>
      <c r="PQ146" s="2"/>
      <c r="PR146" s="2"/>
      <c r="PS146" s="2"/>
      <c r="PT146" s="2"/>
      <c r="PU146" s="2"/>
      <c r="PV146" s="2"/>
      <c r="PW146" s="2"/>
      <c r="PX146" s="2"/>
      <c r="PY146" s="2"/>
      <c r="PZ146" s="2"/>
      <c r="QA146" s="2"/>
      <c r="QB146" s="2"/>
      <c r="QC146" s="2"/>
      <c r="QD146" s="2"/>
      <c r="QE146" s="2"/>
      <c r="QF146" s="2"/>
      <c r="QG146" s="2"/>
      <c r="QH146" s="2"/>
      <c r="QI146" s="2"/>
      <c r="QJ146" s="2"/>
      <c r="QK146" s="2"/>
      <c r="QL146" s="2"/>
      <c r="QM146" s="2"/>
      <c r="QN146" s="2"/>
      <c r="QO146" s="2"/>
      <c r="QP146" s="2"/>
      <c r="QQ146" s="2"/>
      <c r="QR146" s="2"/>
      <c r="QS146" s="2"/>
      <c r="QT146" s="2"/>
      <c r="QU146" s="2"/>
      <c r="QV146" s="2"/>
      <c r="QW146" s="2"/>
      <c r="QX146" s="2"/>
      <c r="QY146" s="2"/>
      <c r="QZ146" s="2"/>
      <c r="RA146" s="2"/>
      <c r="RB146" s="2"/>
      <c r="RC146" s="2"/>
      <c r="RD146" s="2"/>
      <c r="RE146" s="2"/>
      <c r="RF146" s="2"/>
      <c r="RG146" s="2"/>
      <c r="RH146" s="2"/>
      <c r="RI146" s="2"/>
      <c r="RJ146" s="2"/>
      <c r="RK146" s="2"/>
      <c r="RL146" s="2"/>
      <c r="RM146" s="2"/>
      <c r="RN146" s="2"/>
      <c r="RO146" s="2"/>
      <c r="RP146" s="2"/>
      <c r="RQ146" s="2"/>
      <c r="RR146" s="2"/>
      <c r="RS146" s="2"/>
      <c r="RT146" s="2"/>
      <c r="RU146" s="2"/>
      <c r="RV146" s="2"/>
      <c r="RW146" s="2"/>
      <c r="RX146" s="2"/>
      <c r="RY146" s="2"/>
      <c r="RZ146" s="2"/>
      <c r="SA146" s="2"/>
      <c r="SB146" s="2"/>
      <c r="SC146" s="2"/>
      <c r="SD146" s="2"/>
      <c r="SE146" s="2"/>
      <c r="SF146" s="2"/>
      <c r="SG146" s="2"/>
      <c r="SH146" s="2"/>
      <c r="SI146" s="2"/>
      <c r="SJ146" s="2"/>
      <c r="SK146" s="2"/>
      <c r="SL146" s="2"/>
      <c r="SM146" s="2"/>
      <c r="SN146" s="2"/>
      <c r="SO146" s="2"/>
      <c r="SP146" s="2"/>
      <c r="SQ146" s="2"/>
      <c r="SR146" s="2"/>
      <c r="SS146" s="2"/>
      <c r="ST146" s="2"/>
      <c r="SU146" s="2"/>
      <c r="SV146" s="2"/>
      <c r="SW146" s="2"/>
      <c r="SX146" s="2"/>
      <c r="SY146" s="2"/>
      <c r="SZ146" s="2"/>
      <c r="TA146" s="2"/>
      <c r="TB146" s="2"/>
      <c r="TC146" s="2"/>
      <c r="TD146" s="2"/>
      <c r="TE146" s="2"/>
      <c r="TF146" s="2"/>
      <c r="TG146" s="2"/>
      <c r="TH146" s="2"/>
      <c r="TI146" s="2"/>
      <c r="TJ146" s="2"/>
      <c r="TK146" s="2"/>
      <c r="TL146" s="2"/>
      <c r="TM146" s="2"/>
      <c r="TN146" s="2"/>
      <c r="TO146" s="2"/>
      <c r="TP146" s="2"/>
      <c r="TQ146" s="2"/>
      <c r="TR146" s="2"/>
      <c r="TS146" s="2"/>
      <c r="TT146" s="2"/>
      <c r="TU146" s="2"/>
      <c r="TV146" s="2"/>
      <c r="TW146" s="2"/>
      <c r="TX146" s="2"/>
      <c r="TY146" s="2"/>
      <c r="TZ146" s="2"/>
      <c r="UA146" s="2"/>
      <c r="UB146" s="2"/>
      <c r="UC146" s="2"/>
      <c r="UD146" s="2"/>
      <c r="UE146" s="2"/>
      <c r="UF146" s="2"/>
      <c r="UG146" s="2"/>
      <c r="UH146" s="2"/>
      <c r="UI146" s="2"/>
      <c r="UJ146" s="2"/>
      <c r="UK146" s="2"/>
      <c r="UL146" s="2"/>
      <c r="UM146" s="2"/>
      <c r="UN146" s="2"/>
      <c r="UO146" s="2"/>
      <c r="UP146" s="2"/>
      <c r="UQ146" s="2"/>
      <c r="UR146" s="2"/>
      <c r="US146" s="2"/>
      <c r="UT146" s="2"/>
      <c r="UU146" s="2"/>
      <c r="UV146" s="2"/>
      <c r="UW146" s="2"/>
      <c r="UX146" s="2"/>
      <c r="UY146" s="2"/>
      <c r="UZ146" s="2"/>
      <c r="VA146" s="2"/>
      <c r="VB146" s="2"/>
      <c r="VC146" s="2"/>
      <c r="VD146" s="2"/>
      <c r="VE146" s="2"/>
      <c r="VF146" s="2"/>
      <c r="VG146" s="2"/>
      <c r="VH146" s="2"/>
      <c r="VI146" s="2"/>
      <c r="VJ146" s="2"/>
      <c r="VK146" s="2"/>
      <c r="VL146" s="2"/>
      <c r="VM146" s="2"/>
      <c r="VN146" s="2"/>
      <c r="VO146" s="2"/>
      <c r="VP146" s="2"/>
      <c r="VQ146" s="2"/>
      <c r="VR146" s="2"/>
      <c r="VS146" s="2"/>
      <c r="VT146" s="2"/>
      <c r="VU146" s="2"/>
      <c r="VV146" s="2"/>
      <c r="VW146" s="2"/>
      <c r="VX146" s="2"/>
      <c r="VY146" s="2"/>
      <c r="VZ146" s="2"/>
      <c r="WA146" s="2"/>
      <c r="WB146" s="2"/>
      <c r="WC146" s="2"/>
      <c r="WD146" s="2"/>
      <c r="WE146" s="2"/>
      <c r="WF146" s="2"/>
      <c r="WG146" s="2"/>
      <c r="WH146" s="2"/>
      <c r="WI146" s="2"/>
      <c r="WJ146" s="2"/>
      <c r="WK146" s="2"/>
      <c r="WL146" s="2"/>
      <c r="WM146" s="2"/>
      <c r="WN146" s="2"/>
      <c r="WO146" s="2"/>
      <c r="WP146" s="2"/>
      <c r="WQ146" s="2"/>
      <c r="WR146" s="2"/>
      <c r="WS146" s="2"/>
      <c r="WT146" s="2"/>
      <c r="WU146" s="2"/>
      <c r="WV146" s="2"/>
      <c r="WW146" s="2"/>
      <c r="WX146" s="2"/>
      <c r="WY146" s="2"/>
      <c r="WZ146" s="2"/>
      <c r="XA146" s="2"/>
      <c r="XB146" s="2"/>
      <c r="XC146" s="2"/>
      <c r="XD146" s="2"/>
      <c r="XE146" s="2"/>
      <c r="XF146" s="2"/>
      <c r="XG146" s="2"/>
      <c r="XH146" s="2"/>
      <c r="XI146" s="2"/>
      <c r="XJ146" s="2"/>
      <c r="XK146" s="2"/>
      <c r="XL146" s="2"/>
      <c r="XM146" s="2"/>
      <c r="XN146" s="2"/>
      <c r="XO146" s="2"/>
      <c r="XP146" s="2"/>
      <c r="XQ146" s="2"/>
      <c r="XR146" s="2"/>
      <c r="XS146" s="2"/>
      <c r="XT146" s="2"/>
      <c r="XU146" s="2"/>
      <c r="XV146" s="2"/>
      <c r="XW146" s="2"/>
      <c r="XX146" s="2"/>
      <c r="XY146" s="2"/>
      <c r="XZ146" s="2"/>
      <c r="YA146" s="2"/>
      <c r="YB146" s="2"/>
      <c r="YC146" s="2"/>
      <c r="YD146" s="2"/>
      <c r="YE146" s="2"/>
      <c r="YF146" s="2"/>
      <c r="YG146" s="2"/>
      <c r="YH146" s="2"/>
      <c r="YI146" s="2"/>
      <c r="YJ146" s="2"/>
      <c r="YK146" s="2"/>
      <c r="YL146" s="2"/>
      <c r="YM146" s="2"/>
      <c r="YN146" s="2"/>
      <c r="YO146" s="2"/>
      <c r="YP146" s="2"/>
      <c r="YQ146" s="2"/>
      <c r="YR146" s="2"/>
      <c r="YS146" s="2"/>
      <c r="YT146" s="2"/>
      <c r="YU146" s="2"/>
      <c r="YV146" s="2"/>
      <c r="YW146" s="2"/>
      <c r="YX146" s="2"/>
      <c r="YY146" s="2"/>
      <c r="YZ146" s="2"/>
      <c r="ZA146" s="2"/>
      <c r="ZB146" s="2"/>
      <c r="ZC146" s="2"/>
      <c r="ZD146" s="2"/>
      <c r="ZE146" s="2"/>
      <c r="ZF146" s="2"/>
      <c r="ZG146" s="2"/>
      <c r="ZH146" s="2"/>
      <c r="ZI146" s="2"/>
      <c r="ZJ146" s="2"/>
      <c r="ZK146" s="2"/>
      <c r="ZL146" s="2"/>
      <c r="ZM146" s="2"/>
      <c r="ZN146" s="2"/>
      <c r="ZO146" s="2"/>
      <c r="ZP146" s="2"/>
      <c r="ZQ146" s="2"/>
      <c r="ZR146" s="2"/>
      <c r="ZS146" s="2"/>
      <c r="ZT146" s="2"/>
      <c r="ZU146" s="2"/>
      <c r="ZV146" s="2"/>
      <c r="ZW146" s="2"/>
      <c r="ZX146" s="2"/>
      <c r="ZY146" s="2"/>
      <c r="ZZ146" s="2"/>
      <c r="AAA146" s="2"/>
      <c r="AAB146" s="2"/>
      <c r="AAC146" s="2"/>
      <c r="AAD146" s="2"/>
      <c r="AAE146" s="2"/>
      <c r="AAF146" s="2"/>
      <c r="AAG146" s="2"/>
      <c r="AAH146" s="2"/>
      <c r="AAI146" s="2"/>
      <c r="AAJ146" s="2"/>
      <c r="AAK146" s="2"/>
      <c r="AAL146" s="2"/>
      <c r="AAM146" s="2"/>
      <c r="AAN146" s="2"/>
      <c r="AAO146" s="2"/>
      <c r="AAP146" s="2"/>
      <c r="AAQ146" s="2"/>
      <c r="AAR146" s="2"/>
      <c r="AAS146" s="2"/>
      <c r="AAT146" s="2"/>
      <c r="AAU146" s="2"/>
      <c r="AAV146" s="2"/>
      <c r="AAW146" s="2"/>
      <c r="AAX146" s="2"/>
      <c r="AAY146" s="2"/>
      <c r="AAZ146" s="2"/>
      <c r="ABA146" s="2"/>
      <c r="ABB146" s="2"/>
      <c r="ABC146" s="2"/>
      <c r="ABD146" s="2"/>
      <c r="ABE146" s="2"/>
      <c r="ABF146" s="2"/>
      <c r="ABG146" s="2"/>
      <c r="ABH146" s="2"/>
      <c r="ABI146" s="2"/>
      <c r="ABJ146" s="2"/>
      <c r="ABK146" s="2"/>
      <c r="ABL146" s="2"/>
      <c r="ABM146" s="2"/>
      <c r="ABN146" s="2"/>
      <c r="ABO146" s="2"/>
      <c r="ABP146" s="2"/>
      <c r="ABQ146" s="2"/>
      <c r="ABR146" s="2"/>
      <c r="ABS146" s="2"/>
      <c r="ABT146" s="2"/>
      <c r="ABU146" s="2"/>
      <c r="ABV146" s="2"/>
      <c r="ABW146" s="2"/>
      <c r="ABX146" s="2"/>
      <c r="ABY146" s="2"/>
      <c r="ABZ146" s="2"/>
      <c r="ACA146" s="2"/>
      <c r="ACB146" s="2"/>
      <c r="ACC146" s="2"/>
      <c r="ACD146" s="2"/>
      <c r="ACE146" s="2"/>
      <c r="ACF146" s="2"/>
      <c r="ACG146" s="2"/>
      <c r="ACH146" s="2"/>
      <c r="ACI146" s="2"/>
      <c r="ACJ146" s="2"/>
      <c r="ACK146" s="2"/>
      <c r="ACL146" s="2"/>
      <c r="ACM146" s="2"/>
      <c r="ACN146" s="2"/>
      <c r="ACO146" s="2"/>
      <c r="ACP146" s="2"/>
      <c r="ACQ146" s="2"/>
      <c r="ACR146" s="2"/>
      <c r="ACS146" s="2"/>
      <c r="ACT146" s="2"/>
      <c r="ACU146" s="2"/>
      <c r="ACV146" s="2"/>
      <c r="ACW146" s="2"/>
      <c r="ACX146" s="2"/>
      <c r="ACY146" s="2"/>
      <c r="ACZ146" s="2"/>
      <c r="ADA146" s="2"/>
      <c r="ADB146" s="2"/>
      <c r="ADC146" s="2"/>
      <c r="ADD146" s="2"/>
      <c r="ADE146" s="2"/>
      <c r="ADF146" s="2"/>
      <c r="ADG146" s="2"/>
      <c r="ADH146" s="2"/>
      <c r="ADI146" s="2"/>
      <c r="ADJ146" s="2"/>
      <c r="ADK146" s="2"/>
      <c r="ADL146" s="2"/>
      <c r="ADM146" s="2"/>
      <c r="ADN146" s="2"/>
      <c r="ADO146" s="2"/>
      <c r="ADP146" s="2"/>
      <c r="ADQ146" s="2"/>
      <c r="ADR146" s="2"/>
      <c r="ADS146" s="2"/>
      <c r="ADT146" s="2"/>
      <c r="ADU146" s="2"/>
      <c r="ADV146" s="2"/>
      <c r="ADW146" s="2"/>
      <c r="ADX146" s="2"/>
      <c r="ADY146" s="2"/>
      <c r="ADZ146" s="2"/>
      <c r="AEA146" s="2"/>
      <c r="AEB146" s="2"/>
      <c r="AEC146" s="2"/>
      <c r="AED146" s="2"/>
      <c r="AEE146" s="2"/>
      <c r="AEF146" s="2"/>
      <c r="AEG146" s="2"/>
      <c r="AEH146" s="2"/>
      <c r="AEI146" s="2"/>
      <c r="AEJ146" s="2"/>
      <c r="AEK146" s="2"/>
      <c r="AEL146" s="2"/>
      <c r="AEM146" s="2"/>
      <c r="AEN146" s="2"/>
      <c r="AEO146" s="2"/>
      <c r="AEP146" s="2"/>
      <c r="AEQ146" s="2"/>
      <c r="AER146" s="2"/>
      <c r="AES146" s="2"/>
      <c r="AET146" s="2"/>
      <c r="AEU146" s="2"/>
      <c r="AEV146" s="2"/>
      <c r="AEW146" s="2"/>
      <c r="AEX146" s="2"/>
      <c r="AEY146" s="2"/>
      <c r="AEZ146" s="2"/>
      <c r="AFA146" s="2"/>
      <c r="AFB146" s="2"/>
      <c r="AFC146" s="2"/>
      <c r="AFD146" s="2"/>
      <c r="AFE146" s="2"/>
      <c r="AFF146" s="2"/>
      <c r="AFG146" s="2"/>
      <c r="AFH146" s="2"/>
      <c r="AFI146" s="2"/>
      <c r="AFJ146" s="2"/>
      <c r="AFK146" s="2"/>
      <c r="AFL146" s="2"/>
      <c r="AFM146" s="2"/>
      <c r="AFN146" s="2"/>
      <c r="AFO146" s="2"/>
      <c r="AFP146" s="2"/>
      <c r="AFQ146" s="2"/>
      <c r="AFR146" s="2"/>
      <c r="AFS146" s="2"/>
      <c r="AFT146" s="2"/>
      <c r="AFU146" s="2"/>
      <c r="AFV146" s="2"/>
      <c r="AFW146" s="2"/>
      <c r="AFX146" s="2"/>
      <c r="AFY146" s="2"/>
      <c r="AFZ146" s="2"/>
      <c r="AGA146" s="2"/>
      <c r="AGB146" s="2"/>
      <c r="AGC146" s="2"/>
      <c r="AGD146" s="2"/>
      <c r="AGE146" s="2"/>
      <c r="AGF146" s="2"/>
      <c r="AGG146" s="2"/>
      <c r="AGH146" s="2"/>
      <c r="AGI146" s="2"/>
      <c r="AGJ146" s="2"/>
      <c r="AGK146" s="2"/>
      <c r="AGL146" s="2"/>
      <c r="AGM146" s="2"/>
      <c r="AGN146" s="2"/>
      <c r="AGO146" s="2"/>
      <c r="AGP146" s="2"/>
      <c r="AGQ146" s="2"/>
      <c r="AGR146" s="2"/>
      <c r="AGS146" s="2"/>
      <c r="AGT146" s="2"/>
      <c r="AGU146" s="2"/>
      <c r="AGV146" s="2"/>
      <c r="AGW146" s="2"/>
      <c r="AGX146" s="2"/>
      <c r="AGY146" s="2"/>
      <c r="AGZ146" s="2"/>
      <c r="AHA146" s="2"/>
      <c r="AHB146" s="2"/>
      <c r="AHC146" s="2"/>
      <c r="AHD146" s="2"/>
      <c r="AHE146" s="2"/>
      <c r="AHF146" s="2"/>
      <c r="AHG146" s="2"/>
      <c r="AHH146" s="2"/>
      <c r="AHI146" s="2"/>
      <c r="AHJ146" s="2"/>
      <c r="AHK146" s="2"/>
      <c r="AHL146" s="2"/>
      <c r="AHM146" s="2"/>
      <c r="AHN146" s="2"/>
      <c r="AHO146" s="2"/>
      <c r="AHP146" s="2"/>
      <c r="AHQ146" s="2"/>
      <c r="AHR146" s="2"/>
      <c r="AHS146" s="2"/>
      <c r="AHT146" s="2"/>
      <c r="AHU146" s="2"/>
      <c r="AHV146" s="2"/>
      <c r="AHW146" s="2"/>
      <c r="AHX146" s="2"/>
      <c r="AHY146" s="2"/>
      <c r="AHZ146" s="2"/>
      <c r="AIA146" s="2"/>
      <c r="AIB146" s="2"/>
      <c r="AIC146" s="2"/>
      <c r="AID146" s="2"/>
      <c r="AIE146" s="2"/>
      <c r="AIF146" s="2"/>
      <c r="AIG146" s="2"/>
      <c r="AIH146" s="2"/>
      <c r="AII146" s="2"/>
      <c r="AIJ146" s="2"/>
      <c r="AIK146" s="2"/>
      <c r="AIL146" s="2"/>
      <c r="AIM146" s="2"/>
      <c r="AIN146" s="2"/>
      <c r="AIO146" s="2"/>
      <c r="AIP146" s="2"/>
      <c r="AIQ146" s="2"/>
      <c r="AIR146" s="2"/>
      <c r="AIS146" s="2"/>
      <c r="AIT146" s="2"/>
      <c r="AIU146" s="2"/>
      <c r="AIV146" s="2"/>
      <c r="AIW146" s="2"/>
      <c r="AIX146" s="2"/>
      <c r="AIY146" s="2"/>
      <c r="AIZ146" s="2"/>
      <c r="AJA146" s="2"/>
      <c r="AJB146" s="2"/>
      <c r="AJC146" s="2"/>
      <c r="AJD146" s="2"/>
      <c r="AJE146" s="2"/>
      <c r="AJF146" s="2"/>
      <c r="AJG146" s="2"/>
      <c r="AJH146" s="2"/>
      <c r="AJI146" s="2"/>
      <c r="AJJ146" s="2"/>
      <c r="AJK146" s="2"/>
      <c r="AJL146" s="2"/>
      <c r="AJM146" s="2"/>
      <c r="AJN146" s="2"/>
      <c r="AJO146" s="2"/>
      <c r="AJP146" s="2"/>
      <c r="AJQ146" s="2"/>
      <c r="AJR146" s="2"/>
      <c r="AJS146" s="2"/>
      <c r="AJT146" s="2"/>
      <c r="AJU146" s="2"/>
      <c r="AJV146" s="2"/>
      <c r="AJW146" s="2"/>
      <c r="AJX146" s="2"/>
      <c r="AJY146" s="2"/>
      <c r="AJZ146" s="2"/>
      <c r="AKA146" s="2"/>
      <c r="AKB146" s="2"/>
      <c r="AKC146" s="2"/>
      <c r="AKD146" s="2"/>
      <c r="AKE146" s="2"/>
      <c r="AKF146" s="2"/>
      <c r="AKG146" s="2"/>
      <c r="AKH146" s="2"/>
      <c r="AKI146" s="2"/>
      <c r="AKJ146" s="2"/>
      <c r="AKK146" s="2"/>
      <c r="AKL146" s="2"/>
      <c r="AKM146" s="2"/>
      <c r="AKN146" s="2"/>
      <c r="AKO146" s="2"/>
      <c r="AKP146" s="2"/>
      <c r="AKQ146" s="2"/>
      <c r="AKR146" s="2"/>
      <c r="AKS146" s="2"/>
      <c r="AKT146" s="2"/>
      <c r="AKU146" s="2"/>
      <c r="AKV146" s="2"/>
      <c r="AKW146" s="2"/>
      <c r="AKX146" s="2"/>
      <c r="AKY146" s="2"/>
      <c r="AKZ146" s="2"/>
      <c r="ALA146" s="2"/>
      <c r="ALB146" s="2"/>
      <c r="ALC146" s="2"/>
      <c r="ALD146" s="2"/>
      <c r="ALE146" s="2"/>
      <c r="ALF146" s="2"/>
      <c r="ALG146" s="2"/>
      <c r="ALH146" s="2"/>
      <c r="ALI146" s="2"/>
      <c r="ALJ146" s="2"/>
      <c r="ALK146" s="2"/>
      <c r="ALL146" s="2"/>
      <c r="ALM146" s="2"/>
      <c r="ALN146" s="2"/>
      <c r="ALO146" s="2"/>
      <c r="ALP146" s="2"/>
      <c r="ALQ146" s="2"/>
      <c r="ALR146" s="2"/>
      <c r="ALS146" s="2"/>
      <c r="ALT146" s="2"/>
      <c r="ALU146" s="2"/>
      <c r="ALV146" s="2"/>
      <c r="ALW146" s="2"/>
      <c r="ALX146" s="2"/>
      <c r="ALY146" s="2"/>
      <c r="ALZ146" s="2"/>
      <c r="AMA146" s="2"/>
      <c r="AMB146" s="2"/>
      <c r="AMC146" s="2"/>
      <c r="AMD146" s="2"/>
      <c r="AME146" s="2"/>
      <c r="AMF146" s="2"/>
      <c r="AMG146" s="2"/>
      <c r="AMH146" s="2"/>
      <c r="AMI146" s="2"/>
      <c r="AMJ146" s="2"/>
      <c r="AMK146" s="2"/>
      <c r="AML146" s="2"/>
      <c r="AMM146" s="2"/>
      <c r="AMN146" s="2"/>
      <c r="AMO146" s="2"/>
      <c r="AMP146" s="2"/>
      <c r="AMQ146" s="2"/>
      <c r="AMR146" s="2"/>
      <c r="AMS146" s="2"/>
      <c r="AMT146" s="2"/>
      <c r="AMU146" s="2"/>
      <c r="AMV146" s="2"/>
      <c r="AMW146" s="2"/>
      <c r="AMX146" s="2"/>
      <c r="AMY146" s="2"/>
      <c r="AMZ146" s="2"/>
      <c r="ANA146" s="2"/>
      <c r="ANB146" s="2"/>
      <c r="ANC146" s="2"/>
    </row>
    <row r="147" spans="2:1043" s="1" customFormat="1" x14ac:dyDescent="0.25">
      <c r="B147" s="2"/>
      <c r="C147" s="2"/>
      <c r="D147" s="2"/>
      <c r="E147" s="2"/>
      <c r="F147" s="2"/>
      <c r="G147" s="2"/>
      <c r="H147" s="2"/>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c r="IY147" s="2"/>
      <c r="IZ147" s="2"/>
      <c r="JA147" s="2"/>
      <c r="JB147" s="2"/>
      <c r="JC147" s="2"/>
      <c r="JD147" s="2"/>
      <c r="JE147" s="2"/>
      <c r="JF147" s="2"/>
      <c r="JG147" s="2"/>
      <c r="JH147" s="2"/>
      <c r="JI147" s="2"/>
      <c r="JJ147" s="2"/>
      <c r="JK147" s="2"/>
      <c r="JL147" s="2"/>
      <c r="JM147" s="2"/>
      <c r="JN147" s="2"/>
      <c r="JO147" s="2"/>
      <c r="JP147" s="2"/>
      <c r="JQ147" s="2"/>
      <c r="JR147" s="2"/>
      <c r="JS147" s="2"/>
      <c r="JT147" s="2"/>
      <c r="JU147" s="2"/>
      <c r="JV147" s="2"/>
      <c r="JW147" s="2"/>
      <c r="JX147" s="2"/>
      <c r="JY147" s="2"/>
      <c r="JZ147" s="2"/>
      <c r="KA147" s="2"/>
      <c r="KB147" s="2"/>
      <c r="KC147" s="2"/>
      <c r="KD147" s="2"/>
      <c r="KE147" s="2"/>
      <c r="KF147" s="2"/>
      <c r="KG147" s="2"/>
      <c r="KH147" s="2"/>
      <c r="KI147" s="2"/>
      <c r="KJ147" s="2"/>
      <c r="KK147" s="2"/>
      <c r="KL147" s="2"/>
      <c r="KM147" s="2"/>
      <c r="KN147" s="2"/>
      <c r="KO147" s="2"/>
      <c r="KP147" s="2"/>
      <c r="KQ147" s="2"/>
      <c r="KR147" s="2"/>
      <c r="KS147" s="2"/>
      <c r="KT147" s="2"/>
      <c r="KU147" s="2"/>
      <c r="KV147" s="2"/>
      <c r="KW147" s="2"/>
      <c r="KX147" s="2"/>
      <c r="KY147" s="2"/>
      <c r="KZ147" s="2"/>
      <c r="LA147" s="2"/>
      <c r="LB147" s="2"/>
      <c r="LC147" s="2"/>
      <c r="LD147" s="2"/>
      <c r="LE147" s="2"/>
      <c r="LF147" s="2"/>
      <c r="LG147" s="2"/>
      <c r="LH147" s="2"/>
      <c r="LI147" s="2"/>
      <c r="LJ147" s="2"/>
      <c r="LK147" s="2"/>
      <c r="LL147" s="2"/>
      <c r="LM147" s="2"/>
      <c r="LN147" s="2"/>
      <c r="LO147" s="2"/>
      <c r="LP147" s="2"/>
      <c r="LQ147" s="2"/>
      <c r="LR147" s="2"/>
      <c r="LS147" s="2"/>
      <c r="LT147" s="2"/>
      <c r="LU147" s="2"/>
      <c r="LV147" s="2"/>
      <c r="LW147" s="2"/>
      <c r="LX147" s="2"/>
      <c r="LY147" s="2"/>
      <c r="LZ147" s="2"/>
      <c r="MA147" s="2"/>
      <c r="MB147" s="2"/>
      <c r="MC147" s="2"/>
      <c r="MD147" s="2"/>
      <c r="ME147" s="2"/>
      <c r="MF147" s="2"/>
      <c r="MG147" s="2"/>
      <c r="MH147" s="2"/>
      <c r="MI147" s="2"/>
      <c r="MJ147" s="2"/>
      <c r="MK147" s="2"/>
      <c r="ML147" s="2"/>
      <c r="MM147" s="2"/>
      <c r="MN147" s="2"/>
      <c r="MO147" s="2"/>
      <c r="MP147" s="2"/>
      <c r="MQ147" s="2"/>
      <c r="MR147" s="2"/>
      <c r="MS147" s="2"/>
      <c r="MT147" s="2"/>
      <c r="MU147" s="2"/>
      <c r="MV147" s="2"/>
      <c r="MW147" s="2"/>
      <c r="MX147" s="2"/>
      <c r="MY147" s="2"/>
      <c r="MZ147" s="2"/>
      <c r="NA147" s="2"/>
      <c r="NB147" s="2"/>
      <c r="NC147" s="2"/>
      <c r="ND147" s="2"/>
      <c r="NE147" s="2"/>
      <c r="NF147" s="2"/>
      <c r="NG147" s="2"/>
      <c r="NH147" s="2"/>
      <c r="NI147" s="2"/>
      <c r="NJ147" s="2"/>
      <c r="NK147" s="2"/>
      <c r="NL147" s="2"/>
      <c r="NM147" s="2"/>
      <c r="NN147" s="2"/>
      <c r="NO147" s="2"/>
      <c r="NP147" s="2"/>
      <c r="NQ147" s="2"/>
      <c r="NR147" s="2"/>
      <c r="NS147" s="2"/>
      <c r="NT147" s="2"/>
      <c r="NU147" s="2"/>
      <c r="NV147" s="2"/>
      <c r="NW147" s="2"/>
      <c r="NX147" s="2"/>
      <c r="NY147" s="2"/>
      <c r="NZ147" s="2"/>
      <c r="OA147" s="2"/>
      <c r="OB147" s="2"/>
      <c r="OC147" s="2"/>
      <c r="OD147" s="2"/>
      <c r="OE147" s="2"/>
      <c r="OF147" s="2"/>
      <c r="OG147" s="2"/>
      <c r="OH147" s="2"/>
      <c r="OI147" s="2"/>
      <c r="OJ147" s="2"/>
      <c r="OK147" s="2"/>
      <c r="OL147" s="2"/>
      <c r="OM147" s="2"/>
      <c r="ON147" s="2"/>
      <c r="OO147" s="2"/>
      <c r="OP147" s="2"/>
      <c r="OQ147" s="2"/>
      <c r="OR147" s="2"/>
      <c r="OS147" s="2"/>
      <c r="OT147" s="2"/>
      <c r="OU147" s="2"/>
      <c r="OV147" s="2"/>
      <c r="OW147" s="2"/>
      <c r="OX147" s="2"/>
      <c r="OY147" s="2"/>
      <c r="OZ147" s="2"/>
      <c r="PA147" s="2"/>
      <c r="PB147" s="2"/>
      <c r="PC147" s="2"/>
      <c r="PD147" s="2"/>
      <c r="PE147" s="2"/>
      <c r="PF147" s="2"/>
      <c r="PG147" s="2"/>
      <c r="PH147" s="2"/>
      <c r="PI147" s="2"/>
      <c r="PJ147" s="2"/>
      <c r="PK147" s="2"/>
      <c r="PL147" s="2"/>
      <c r="PM147" s="2"/>
      <c r="PN147" s="2"/>
      <c r="PO147" s="2"/>
      <c r="PP147" s="2"/>
      <c r="PQ147" s="2"/>
      <c r="PR147" s="2"/>
      <c r="PS147" s="2"/>
      <c r="PT147" s="2"/>
      <c r="PU147" s="2"/>
      <c r="PV147" s="2"/>
      <c r="PW147" s="2"/>
      <c r="PX147" s="2"/>
      <c r="PY147" s="2"/>
      <c r="PZ147" s="2"/>
      <c r="QA147" s="2"/>
      <c r="QB147" s="2"/>
      <c r="QC147" s="2"/>
      <c r="QD147" s="2"/>
      <c r="QE147" s="2"/>
      <c r="QF147" s="2"/>
      <c r="QG147" s="2"/>
      <c r="QH147" s="2"/>
      <c r="QI147" s="2"/>
      <c r="QJ147" s="2"/>
      <c r="QK147" s="2"/>
      <c r="QL147" s="2"/>
      <c r="QM147" s="2"/>
      <c r="QN147" s="2"/>
      <c r="QO147" s="2"/>
      <c r="QP147" s="2"/>
      <c r="QQ147" s="2"/>
      <c r="QR147" s="2"/>
      <c r="QS147" s="2"/>
      <c r="QT147" s="2"/>
      <c r="QU147" s="2"/>
      <c r="QV147" s="2"/>
      <c r="QW147" s="2"/>
      <c r="QX147" s="2"/>
      <c r="QY147" s="2"/>
      <c r="QZ147" s="2"/>
      <c r="RA147" s="2"/>
      <c r="RB147" s="2"/>
      <c r="RC147" s="2"/>
      <c r="RD147" s="2"/>
      <c r="RE147" s="2"/>
      <c r="RF147" s="2"/>
      <c r="RG147" s="2"/>
      <c r="RH147" s="2"/>
      <c r="RI147" s="2"/>
      <c r="RJ147" s="2"/>
      <c r="RK147" s="2"/>
      <c r="RL147" s="2"/>
      <c r="RM147" s="2"/>
      <c r="RN147" s="2"/>
      <c r="RO147" s="2"/>
      <c r="RP147" s="2"/>
      <c r="RQ147" s="2"/>
      <c r="RR147" s="2"/>
      <c r="RS147" s="2"/>
      <c r="RT147" s="2"/>
      <c r="RU147" s="2"/>
      <c r="RV147" s="2"/>
      <c r="RW147" s="2"/>
      <c r="RX147" s="2"/>
      <c r="RY147" s="2"/>
      <c r="RZ147" s="2"/>
      <c r="SA147" s="2"/>
      <c r="SB147" s="2"/>
      <c r="SC147" s="2"/>
      <c r="SD147" s="2"/>
      <c r="SE147" s="2"/>
      <c r="SF147" s="2"/>
      <c r="SG147" s="2"/>
      <c r="SH147" s="2"/>
      <c r="SI147" s="2"/>
      <c r="SJ147" s="2"/>
      <c r="SK147" s="2"/>
      <c r="SL147" s="2"/>
      <c r="SM147" s="2"/>
      <c r="SN147" s="2"/>
      <c r="SO147" s="2"/>
      <c r="SP147" s="2"/>
      <c r="SQ147" s="2"/>
      <c r="SR147" s="2"/>
      <c r="SS147" s="2"/>
      <c r="ST147" s="2"/>
      <c r="SU147" s="2"/>
      <c r="SV147" s="2"/>
      <c r="SW147" s="2"/>
      <c r="SX147" s="2"/>
      <c r="SY147" s="2"/>
      <c r="SZ147" s="2"/>
      <c r="TA147" s="2"/>
      <c r="TB147" s="2"/>
      <c r="TC147" s="2"/>
      <c r="TD147" s="2"/>
      <c r="TE147" s="2"/>
      <c r="TF147" s="2"/>
      <c r="TG147" s="2"/>
      <c r="TH147" s="2"/>
      <c r="TI147" s="2"/>
      <c r="TJ147" s="2"/>
      <c r="TK147" s="2"/>
      <c r="TL147" s="2"/>
      <c r="TM147" s="2"/>
      <c r="TN147" s="2"/>
      <c r="TO147" s="2"/>
      <c r="TP147" s="2"/>
      <c r="TQ147" s="2"/>
      <c r="TR147" s="2"/>
      <c r="TS147" s="2"/>
      <c r="TT147" s="2"/>
      <c r="TU147" s="2"/>
      <c r="TV147" s="2"/>
      <c r="TW147" s="2"/>
      <c r="TX147" s="2"/>
      <c r="TY147" s="2"/>
      <c r="TZ147" s="2"/>
      <c r="UA147" s="2"/>
      <c r="UB147" s="2"/>
      <c r="UC147" s="2"/>
      <c r="UD147" s="2"/>
      <c r="UE147" s="2"/>
      <c r="UF147" s="2"/>
      <c r="UG147" s="2"/>
      <c r="UH147" s="2"/>
      <c r="UI147" s="2"/>
      <c r="UJ147" s="2"/>
      <c r="UK147" s="2"/>
      <c r="UL147" s="2"/>
      <c r="UM147" s="2"/>
      <c r="UN147" s="2"/>
      <c r="UO147" s="2"/>
      <c r="UP147" s="2"/>
      <c r="UQ147" s="2"/>
      <c r="UR147" s="2"/>
      <c r="US147" s="2"/>
      <c r="UT147" s="2"/>
      <c r="UU147" s="2"/>
      <c r="UV147" s="2"/>
      <c r="UW147" s="2"/>
      <c r="UX147" s="2"/>
      <c r="UY147" s="2"/>
      <c r="UZ147" s="2"/>
      <c r="VA147" s="2"/>
      <c r="VB147" s="2"/>
      <c r="VC147" s="2"/>
      <c r="VD147" s="2"/>
      <c r="VE147" s="2"/>
      <c r="VF147" s="2"/>
      <c r="VG147" s="2"/>
      <c r="VH147" s="2"/>
      <c r="VI147" s="2"/>
      <c r="VJ147" s="2"/>
      <c r="VK147" s="2"/>
      <c r="VL147" s="2"/>
      <c r="VM147" s="2"/>
      <c r="VN147" s="2"/>
      <c r="VO147" s="2"/>
      <c r="VP147" s="2"/>
      <c r="VQ147" s="2"/>
      <c r="VR147" s="2"/>
      <c r="VS147" s="2"/>
      <c r="VT147" s="2"/>
      <c r="VU147" s="2"/>
      <c r="VV147" s="2"/>
      <c r="VW147" s="2"/>
      <c r="VX147" s="2"/>
      <c r="VY147" s="2"/>
      <c r="VZ147" s="2"/>
      <c r="WA147" s="2"/>
      <c r="WB147" s="2"/>
      <c r="WC147" s="2"/>
      <c r="WD147" s="2"/>
      <c r="WE147" s="2"/>
      <c r="WF147" s="2"/>
      <c r="WG147" s="2"/>
      <c r="WH147" s="2"/>
      <c r="WI147" s="2"/>
      <c r="WJ147" s="2"/>
      <c r="WK147" s="2"/>
      <c r="WL147" s="2"/>
      <c r="WM147" s="2"/>
      <c r="WN147" s="2"/>
      <c r="WO147" s="2"/>
      <c r="WP147" s="2"/>
      <c r="WQ147" s="2"/>
      <c r="WR147" s="2"/>
      <c r="WS147" s="2"/>
      <c r="WT147" s="2"/>
      <c r="WU147" s="2"/>
      <c r="WV147" s="2"/>
      <c r="WW147" s="2"/>
      <c r="WX147" s="2"/>
      <c r="WY147" s="2"/>
      <c r="WZ147" s="2"/>
      <c r="XA147" s="2"/>
      <c r="XB147" s="2"/>
      <c r="XC147" s="2"/>
      <c r="XD147" s="2"/>
      <c r="XE147" s="2"/>
      <c r="XF147" s="2"/>
      <c r="XG147" s="2"/>
      <c r="XH147" s="2"/>
      <c r="XI147" s="2"/>
      <c r="XJ147" s="2"/>
      <c r="XK147" s="2"/>
      <c r="XL147" s="2"/>
      <c r="XM147" s="2"/>
      <c r="XN147" s="2"/>
      <c r="XO147" s="2"/>
      <c r="XP147" s="2"/>
      <c r="XQ147" s="2"/>
      <c r="XR147" s="2"/>
      <c r="XS147" s="2"/>
      <c r="XT147" s="2"/>
      <c r="XU147" s="2"/>
      <c r="XV147" s="2"/>
      <c r="XW147" s="2"/>
      <c r="XX147" s="2"/>
      <c r="XY147" s="2"/>
      <c r="XZ147" s="2"/>
      <c r="YA147" s="2"/>
      <c r="YB147" s="2"/>
      <c r="YC147" s="2"/>
      <c r="YD147" s="2"/>
      <c r="YE147" s="2"/>
      <c r="YF147" s="2"/>
      <c r="YG147" s="2"/>
      <c r="YH147" s="2"/>
      <c r="YI147" s="2"/>
      <c r="YJ147" s="2"/>
      <c r="YK147" s="2"/>
      <c r="YL147" s="2"/>
      <c r="YM147" s="2"/>
      <c r="YN147" s="2"/>
      <c r="YO147" s="2"/>
      <c r="YP147" s="2"/>
      <c r="YQ147" s="2"/>
      <c r="YR147" s="2"/>
      <c r="YS147" s="2"/>
      <c r="YT147" s="2"/>
      <c r="YU147" s="2"/>
      <c r="YV147" s="2"/>
      <c r="YW147" s="2"/>
      <c r="YX147" s="2"/>
      <c r="YY147" s="2"/>
      <c r="YZ147" s="2"/>
      <c r="ZA147" s="2"/>
      <c r="ZB147" s="2"/>
      <c r="ZC147" s="2"/>
      <c r="ZD147" s="2"/>
      <c r="ZE147" s="2"/>
      <c r="ZF147" s="2"/>
      <c r="ZG147" s="2"/>
      <c r="ZH147" s="2"/>
      <c r="ZI147" s="2"/>
      <c r="ZJ147" s="2"/>
      <c r="ZK147" s="2"/>
      <c r="ZL147" s="2"/>
      <c r="ZM147" s="2"/>
      <c r="ZN147" s="2"/>
      <c r="ZO147" s="2"/>
      <c r="ZP147" s="2"/>
      <c r="ZQ147" s="2"/>
      <c r="ZR147" s="2"/>
      <c r="ZS147" s="2"/>
      <c r="ZT147" s="2"/>
      <c r="ZU147" s="2"/>
      <c r="ZV147" s="2"/>
      <c r="ZW147" s="2"/>
      <c r="ZX147" s="2"/>
      <c r="ZY147" s="2"/>
      <c r="ZZ147" s="2"/>
      <c r="AAA147" s="2"/>
      <c r="AAB147" s="2"/>
      <c r="AAC147" s="2"/>
      <c r="AAD147" s="2"/>
      <c r="AAE147" s="2"/>
      <c r="AAF147" s="2"/>
      <c r="AAG147" s="2"/>
      <c r="AAH147" s="2"/>
      <c r="AAI147" s="2"/>
      <c r="AAJ147" s="2"/>
      <c r="AAK147" s="2"/>
      <c r="AAL147" s="2"/>
      <c r="AAM147" s="2"/>
      <c r="AAN147" s="2"/>
      <c r="AAO147" s="2"/>
      <c r="AAP147" s="2"/>
      <c r="AAQ147" s="2"/>
      <c r="AAR147" s="2"/>
      <c r="AAS147" s="2"/>
      <c r="AAT147" s="2"/>
      <c r="AAU147" s="2"/>
      <c r="AAV147" s="2"/>
      <c r="AAW147" s="2"/>
      <c r="AAX147" s="2"/>
      <c r="AAY147" s="2"/>
      <c r="AAZ147" s="2"/>
      <c r="ABA147" s="2"/>
      <c r="ABB147" s="2"/>
      <c r="ABC147" s="2"/>
      <c r="ABD147" s="2"/>
      <c r="ABE147" s="2"/>
      <c r="ABF147" s="2"/>
      <c r="ABG147" s="2"/>
      <c r="ABH147" s="2"/>
      <c r="ABI147" s="2"/>
      <c r="ABJ147" s="2"/>
      <c r="ABK147" s="2"/>
      <c r="ABL147" s="2"/>
      <c r="ABM147" s="2"/>
      <c r="ABN147" s="2"/>
      <c r="ABO147" s="2"/>
      <c r="ABP147" s="2"/>
      <c r="ABQ147" s="2"/>
      <c r="ABR147" s="2"/>
      <c r="ABS147" s="2"/>
      <c r="ABT147" s="2"/>
      <c r="ABU147" s="2"/>
      <c r="ABV147" s="2"/>
      <c r="ABW147" s="2"/>
      <c r="ABX147" s="2"/>
      <c r="ABY147" s="2"/>
      <c r="ABZ147" s="2"/>
      <c r="ACA147" s="2"/>
      <c r="ACB147" s="2"/>
      <c r="ACC147" s="2"/>
      <c r="ACD147" s="2"/>
      <c r="ACE147" s="2"/>
      <c r="ACF147" s="2"/>
      <c r="ACG147" s="2"/>
      <c r="ACH147" s="2"/>
      <c r="ACI147" s="2"/>
      <c r="ACJ147" s="2"/>
      <c r="ACK147" s="2"/>
      <c r="ACL147" s="2"/>
      <c r="ACM147" s="2"/>
      <c r="ACN147" s="2"/>
      <c r="ACO147" s="2"/>
      <c r="ACP147" s="2"/>
      <c r="ACQ147" s="2"/>
      <c r="ACR147" s="2"/>
      <c r="ACS147" s="2"/>
      <c r="ACT147" s="2"/>
      <c r="ACU147" s="2"/>
      <c r="ACV147" s="2"/>
      <c r="ACW147" s="2"/>
      <c r="ACX147" s="2"/>
      <c r="ACY147" s="2"/>
      <c r="ACZ147" s="2"/>
      <c r="ADA147" s="2"/>
      <c r="ADB147" s="2"/>
      <c r="ADC147" s="2"/>
      <c r="ADD147" s="2"/>
      <c r="ADE147" s="2"/>
      <c r="ADF147" s="2"/>
      <c r="ADG147" s="2"/>
      <c r="ADH147" s="2"/>
      <c r="ADI147" s="2"/>
      <c r="ADJ147" s="2"/>
      <c r="ADK147" s="2"/>
      <c r="ADL147" s="2"/>
      <c r="ADM147" s="2"/>
      <c r="ADN147" s="2"/>
      <c r="ADO147" s="2"/>
      <c r="ADP147" s="2"/>
      <c r="ADQ147" s="2"/>
      <c r="ADR147" s="2"/>
      <c r="ADS147" s="2"/>
      <c r="ADT147" s="2"/>
      <c r="ADU147" s="2"/>
      <c r="ADV147" s="2"/>
      <c r="ADW147" s="2"/>
      <c r="ADX147" s="2"/>
      <c r="ADY147" s="2"/>
      <c r="ADZ147" s="2"/>
      <c r="AEA147" s="2"/>
      <c r="AEB147" s="2"/>
      <c r="AEC147" s="2"/>
      <c r="AED147" s="2"/>
      <c r="AEE147" s="2"/>
      <c r="AEF147" s="2"/>
      <c r="AEG147" s="2"/>
      <c r="AEH147" s="2"/>
      <c r="AEI147" s="2"/>
      <c r="AEJ147" s="2"/>
      <c r="AEK147" s="2"/>
      <c r="AEL147" s="2"/>
      <c r="AEM147" s="2"/>
      <c r="AEN147" s="2"/>
      <c r="AEO147" s="2"/>
      <c r="AEP147" s="2"/>
      <c r="AEQ147" s="2"/>
      <c r="AER147" s="2"/>
      <c r="AES147" s="2"/>
      <c r="AET147" s="2"/>
      <c r="AEU147" s="2"/>
      <c r="AEV147" s="2"/>
      <c r="AEW147" s="2"/>
      <c r="AEX147" s="2"/>
      <c r="AEY147" s="2"/>
      <c r="AEZ147" s="2"/>
      <c r="AFA147" s="2"/>
      <c r="AFB147" s="2"/>
      <c r="AFC147" s="2"/>
      <c r="AFD147" s="2"/>
      <c r="AFE147" s="2"/>
      <c r="AFF147" s="2"/>
      <c r="AFG147" s="2"/>
      <c r="AFH147" s="2"/>
      <c r="AFI147" s="2"/>
      <c r="AFJ147" s="2"/>
      <c r="AFK147" s="2"/>
      <c r="AFL147" s="2"/>
      <c r="AFM147" s="2"/>
      <c r="AFN147" s="2"/>
      <c r="AFO147" s="2"/>
      <c r="AFP147" s="2"/>
      <c r="AFQ147" s="2"/>
      <c r="AFR147" s="2"/>
      <c r="AFS147" s="2"/>
      <c r="AFT147" s="2"/>
      <c r="AFU147" s="2"/>
      <c r="AFV147" s="2"/>
      <c r="AFW147" s="2"/>
      <c r="AFX147" s="2"/>
      <c r="AFY147" s="2"/>
      <c r="AFZ147" s="2"/>
      <c r="AGA147" s="2"/>
      <c r="AGB147" s="2"/>
      <c r="AGC147" s="2"/>
      <c r="AGD147" s="2"/>
      <c r="AGE147" s="2"/>
      <c r="AGF147" s="2"/>
      <c r="AGG147" s="2"/>
      <c r="AGH147" s="2"/>
      <c r="AGI147" s="2"/>
      <c r="AGJ147" s="2"/>
      <c r="AGK147" s="2"/>
      <c r="AGL147" s="2"/>
      <c r="AGM147" s="2"/>
      <c r="AGN147" s="2"/>
      <c r="AGO147" s="2"/>
      <c r="AGP147" s="2"/>
      <c r="AGQ147" s="2"/>
      <c r="AGR147" s="2"/>
      <c r="AGS147" s="2"/>
      <c r="AGT147" s="2"/>
      <c r="AGU147" s="2"/>
      <c r="AGV147" s="2"/>
      <c r="AGW147" s="2"/>
      <c r="AGX147" s="2"/>
      <c r="AGY147" s="2"/>
      <c r="AGZ147" s="2"/>
      <c r="AHA147" s="2"/>
      <c r="AHB147" s="2"/>
      <c r="AHC147" s="2"/>
      <c r="AHD147" s="2"/>
      <c r="AHE147" s="2"/>
      <c r="AHF147" s="2"/>
      <c r="AHG147" s="2"/>
      <c r="AHH147" s="2"/>
      <c r="AHI147" s="2"/>
      <c r="AHJ147" s="2"/>
      <c r="AHK147" s="2"/>
      <c r="AHL147" s="2"/>
      <c r="AHM147" s="2"/>
      <c r="AHN147" s="2"/>
      <c r="AHO147" s="2"/>
      <c r="AHP147" s="2"/>
      <c r="AHQ147" s="2"/>
      <c r="AHR147" s="2"/>
      <c r="AHS147" s="2"/>
      <c r="AHT147" s="2"/>
      <c r="AHU147" s="2"/>
      <c r="AHV147" s="2"/>
      <c r="AHW147" s="2"/>
      <c r="AHX147" s="2"/>
      <c r="AHY147" s="2"/>
      <c r="AHZ147" s="2"/>
      <c r="AIA147" s="2"/>
      <c r="AIB147" s="2"/>
      <c r="AIC147" s="2"/>
      <c r="AID147" s="2"/>
      <c r="AIE147" s="2"/>
      <c r="AIF147" s="2"/>
      <c r="AIG147" s="2"/>
      <c r="AIH147" s="2"/>
      <c r="AII147" s="2"/>
      <c r="AIJ147" s="2"/>
      <c r="AIK147" s="2"/>
      <c r="AIL147" s="2"/>
      <c r="AIM147" s="2"/>
      <c r="AIN147" s="2"/>
      <c r="AIO147" s="2"/>
      <c r="AIP147" s="2"/>
      <c r="AIQ147" s="2"/>
      <c r="AIR147" s="2"/>
      <c r="AIS147" s="2"/>
      <c r="AIT147" s="2"/>
      <c r="AIU147" s="2"/>
      <c r="AIV147" s="2"/>
      <c r="AIW147" s="2"/>
      <c r="AIX147" s="2"/>
      <c r="AIY147" s="2"/>
      <c r="AIZ147" s="2"/>
      <c r="AJA147" s="2"/>
      <c r="AJB147" s="2"/>
      <c r="AJC147" s="2"/>
      <c r="AJD147" s="2"/>
      <c r="AJE147" s="2"/>
      <c r="AJF147" s="2"/>
      <c r="AJG147" s="2"/>
      <c r="AJH147" s="2"/>
      <c r="AJI147" s="2"/>
      <c r="AJJ147" s="2"/>
      <c r="AJK147" s="2"/>
      <c r="AJL147" s="2"/>
      <c r="AJM147" s="2"/>
      <c r="AJN147" s="2"/>
      <c r="AJO147" s="2"/>
      <c r="AJP147" s="2"/>
      <c r="AJQ147" s="2"/>
      <c r="AJR147" s="2"/>
      <c r="AJS147" s="2"/>
      <c r="AJT147" s="2"/>
      <c r="AJU147" s="2"/>
      <c r="AJV147" s="2"/>
      <c r="AJW147" s="2"/>
      <c r="AJX147" s="2"/>
      <c r="AJY147" s="2"/>
      <c r="AJZ147" s="2"/>
      <c r="AKA147" s="2"/>
      <c r="AKB147" s="2"/>
      <c r="AKC147" s="2"/>
      <c r="AKD147" s="2"/>
      <c r="AKE147" s="2"/>
      <c r="AKF147" s="2"/>
      <c r="AKG147" s="2"/>
      <c r="AKH147" s="2"/>
      <c r="AKI147" s="2"/>
      <c r="AKJ147" s="2"/>
      <c r="AKK147" s="2"/>
      <c r="AKL147" s="2"/>
      <c r="AKM147" s="2"/>
      <c r="AKN147" s="2"/>
      <c r="AKO147" s="2"/>
      <c r="AKP147" s="2"/>
      <c r="AKQ147" s="2"/>
      <c r="AKR147" s="2"/>
      <c r="AKS147" s="2"/>
      <c r="AKT147" s="2"/>
      <c r="AKU147" s="2"/>
      <c r="AKV147" s="2"/>
      <c r="AKW147" s="2"/>
      <c r="AKX147" s="2"/>
      <c r="AKY147" s="2"/>
      <c r="AKZ147" s="2"/>
      <c r="ALA147" s="2"/>
      <c r="ALB147" s="2"/>
      <c r="ALC147" s="2"/>
      <c r="ALD147" s="2"/>
      <c r="ALE147" s="2"/>
      <c r="ALF147" s="2"/>
      <c r="ALG147" s="2"/>
      <c r="ALH147" s="2"/>
      <c r="ALI147" s="2"/>
      <c r="ALJ147" s="2"/>
      <c r="ALK147" s="2"/>
      <c r="ALL147" s="2"/>
      <c r="ALM147" s="2"/>
      <c r="ALN147" s="2"/>
      <c r="ALO147" s="2"/>
      <c r="ALP147" s="2"/>
      <c r="ALQ147" s="2"/>
      <c r="ALR147" s="2"/>
      <c r="ALS147" s="2"/>
      <c r="ALT147" s="2"/>
      <c r="ALU147" s="2"/>
      <c r="ALV147" s="2"/>
      <c r="ALW147" s="2"/>
      <c r="ALX147" s="2"/>
      <c r="ALY147" s="2"/>
      <c r="ALZ147" s="2"/>
      <c r="AMA147" s="2"/>
      <c r="AMB147" s="2"/>
      <c r="AMC147" s="2"/>
      <c r="AMD147" s="2"/>
      <c r="AME147" s="2"/>
      <c r="AMF147" s="2"/>
      <c r="AMG147" s="2"/>
      <c r="AMH147" s="2"/>
      <c r="AMI147" s="2"/>
      <c r="AMJ147" s="2"/>
      <c r="AMK147" s="2"/>
      <c r="AML147" s="2"/>
      <c r="AMM147" s="2"/>
      <c r="AMN147" s="2"/>
      <c r="AMO147" s="2"/>
      <c r="AMP147" s="2"/>
      <c r="AMQ147" s="2"/>
      <c r="AMR147" s="2"/>
      <c r="AMS147" s="2"/>
      <c r="AMT147" s="2"/>
      <c r="AMU147" s="2"/>
      <c r="AMV147" s="2"/>
      <c r="AMW147" s="2"/>
      <c r="AMX147" s="2"/>
      <c r="AMY147" s="2"/>
      <c r="AMZ147" s="2"/>
      <c r="ANA147" s="2"/>
      <c r="ANB147" s="2"/>
      <c r="ANC147" s="2"/>
    </row>
    <row r="148" spans="2:1043" s="1" customFormat="1" x14ac:dyDescent="0.25">
      <c r="B148" s="2"/>
      <c r="C148" s="2"/>
      <c r="D148" s="2"/>
      <c r="E148" s="2"/>
      <c r="F148" s="2"/>
      <c r="G148" s="2"/>
      <c r="H148" s="2"/>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c r="IY148" s="2"/>
      <c r="IZ148" s="2"/>
      <c r="JA148" s="2"/>
      <c r="JB148" s="2"/>
      <c r="JC148" s="2"/>
      <c r="JD148" s="2"/>
      <c r="JE148" s="2"/>
      <c r="JF148" s="2"/>
      <c r="JG148" s="2"/>
      <c r="JH148" s="2"/>
      <c r="JI148" s="2"/>
      <c r="JJ148" s="2"/>
      <c r="JK148" s="2"/>
      <c r="JL148" s="2"/>
      <c r="JM148" s="2"/>
      <c r="JN148" s="2"/>
      <c r="JO148" s="2"/>
      <c r="JP148" s="2"/>
      <c r="JQ148" s="2"/>
      <c r="JR148" s="2"/>
      <c r="JS148" s="2"/>
      <c r="JT148" s="2"/>
      <c r="JU148" s="2"/>
      <c r="JV148" s="2"/>
      <c r="JW148" s="2"/>
      <c r="JX148" s="2"/>
      <c r="JY148" s="2"/>
      <c r="JZ148" s="2"/>
      <c r="KA148" s="2"/>
      <c r="KB148" s="2"/>
      <c r="KC148" s="2"/>
      <c r="KD148" s="2"/>
      <c r="KE148" s="2"/>
      <c r="KF148" s="2"/>
      <c r="KG148" s="2"/>
      <c r="KH148" s="2"/>
      <c r="KI148" s="2"/>
      <c r="KJ148" s="2"/>
      <c r="KK148" s="2"/>
      <c r="KL148" s="2"/>
      <c r="KM148" s="2"/>
      <c r="KN148" s="2"/>
      <c r="KO148" s="2"/>
      <c r="KP148" s="2"/>
      <c r="KQ148" s="2"/>
      <c r="KR148" s="2"/>
      <c r="KS148" s="2"/>
      <c r="KT148" s="2"/>
      <c r="KU148" s="2"/>
      <c r="KV148" s="2"/>
      <c r="KW148" s="2"/>
      <c r="KX148" s="2"/>
      <c r="KY148" s="2"/>
      <c r="KZ148" s="2"/>
      <c r="LA148" s="2"/>
      <c r="LB148" s="2"/>
      <c r="LC148" s="2"/>
      <c r="LD148" s="2"/>
      <c r="LE148" s="2"/>
      <c r="LF148" s="2"/>
      <c r="LG148" s="2"/>
      <c r="LH148" s="2"/>
      <c r="LI148" s="2"/>
      <c r="LJ148" s="2"/>
      <c r="LK148" s="2"/>
      <c r="LL148" s="2"/>
      <c r="LM148" s="2"/>
      <c r="LN148" s="2"/>
      <c r="LO148" s="2"/>
      <c r="LP148" s="2"/>
      <c r="LQ148" s="2"/>
      <c r="LR148" s="2"/>
      <c r="LS148" s="2"/>
      <c r="LT148" s="2"/>
      <c r="LU148" s="2"/>
      <c r="LV148" s="2"/>
      <c r="LW148" s="2"/>
      <c r="LX148" s="2"/>
      <c r="LY148" s="2"/>
      <c r="LZ148" s="2"/>
      <c r="MA148" s="2"/>
      <c r="MB148" s="2"/>
      <c r="MC148" s="2"/>
      <c r="MD148" s="2"/>
      <c r="ME148" s="2"/>
      <c r="MF148" s="2"/>
      <c r="MG148" s="2"/>
      <c r="MH148" s="2"/>
      <c r="MI148" s="2"/>
      <c r="MJ148" s="2"/>
      <c r="MK148" s="2"/>
      <c r="ML148" s="2"/>
      <c r="MM148" s="2"/>
      <c r="MN148" s="2"/>
      <c r="MO148" s="2"/>
      <c r="MP148" s="2"/>
      <c r="MQ148" s="2"/>
      <c r="MR148" s="2"/>
      <c r="MS148" s="2"/>
      <c r="MT148" s="2"/>
      <c r="MU148" s="2"/>
      <c r="MV148" s="2"/>
      <c r="MW148" s="2"/>
      <c r="MX148" s="2"/>
      <c r="MY148" s="2"/>
      <c r="MZ148" s="2"/>
      <c r="NA148" s="2"/>
      <c r="NB148" s="2"/>
      <c r="NC148" s="2"/>
      <c r="ND148" s="2"/>
      <c r="NE148" s="2"/>
      <c r="NF148" s="2"/>
      <c r="NG148" s="2"/>
      <c r="NH148" s="2"/>
      <c r="NI148" s="2"/>
      <c r="NJ148" s="2"/>
      <c r="NK148" s="2"/>
      <c r="NL148" s="2"/>
      <c r="NM148" s="2"/>
      <c r="NN148" s="2"/>
      <c r="NO148" s="2"/>
      <c r="NP148" s="2"/>
      <c r="NQ148" s="2"/>
      <c r="NR148" s="2"/>
      <c r="NS148" s="2"/>
      <c r="NT148" s="2"/>
      <c r="NU148" s="2"/>
      <c r="NV148" s="2"/>
      <c r="NW148" s="2"/>
      <c r="NX148" s="2"/>
      <c r="NY148" s="2"/>
      <c r="NZ148" s="2"/>
      <c r="OA148" s="2"/>
      <c r="OB148" s="2"/>
      <c r="OC148" s="2"/>
      <c r="OD148" s="2"/>
      <c r="OE148" s="2"/>
      <c r="OF148" s="2"/>
      <c r="OG148" s="2"/>
      <c r="OH148" s="2"/>
      <c r="OI148" s="2"/>
      <c r="OJ148" s="2"/>
      <c r="OK148" s="2"/>
      <c r="OL148" s="2"/>
      <c r="OM148" s="2"/>
      <c r="ON148" s="2"/>
      <c r="OO148" s="2"/>
      <c r="OP148" s="2"/>
      <c r="OQ148" s="2"/>
      <c r="OR148" s="2"/>
      <c r="OS148" s="2"/>
      <c r="OT148" s="2"/>
      <c r="OU148" s="2"/>
      <c r="OV148" s="2"/>
      <c r="OW148" s="2"/>
      <c r="OX148" s="2"/>
      <c r="OY148" s="2"/>
      <c r="OZ148" s="2"/>
      <c r="PA148" s="2"/>
      <c r="PB148" s="2"/>
      <c r="PC148" s="2"/>
      <c r="PD148" s="2"/>
      <c r="PE148" s="2"/>
      <c r="PF148" s="2"/>
      <c r="PG148" s="2"/>
      <c r="PH148" s="2"/>
      <c r="PI148" s="2"/>
      <c r="PJ148" s="2"/>
      <c r="PK148" s="2"/>
      <c r="PL148" s="2"/>
      <c r="PM148" s="2"/>
      <c r="PN148" s="2"/>
      <c r="PO148" s="2"/>
      <c r="PP148" s="2"/>
      <c r="PQ148" s="2"/>
      <c r="PR148" s="2"/>
      <c r="PS148" s="2"/>
      <c r="PT148" s="2"/>
      <c r="PU148" s="2"/>
      <c r="PV148" s="2"/>
      <c r="PW148" s="2"/>
      <c r="PX148" s="2"/>
      <c r="PY148" s="2"/>
      <c r="PZ148" s="2"/>
      <c r="QA148" s="2"/>
      <c r="QB148" s="2"/>
      <c r="QC148" s="2"/>
      <c r="QD148" s="2"/>
      <c r="QE148" s="2"/>
      <c r="QF148" s="2"/>
      <c r="QG148" s="2"/>
      <c r="QH148" s="2"/>
      <c r="QI148" s="2"/>
      <c r="QJ148" s="2"/>
      <c r="QK148" s="2"/>
      <c r="QL148" s="2"/>
      <c r="QM148" s="2"/>
      <c r="QN148" s="2"/>
      <c r="QO148" s="2"/>
      <c r="QP148" s="2"/>
      <c r="QQ148" s="2"/>
      <c r="QR148" s="2"/>
      <c r="QS148" s="2"/>
      <c r="QT148" s="2"/>
      <c r="QU148" s="2"/>
      <c r="QV148" s="2"/>
      <c r="QW148" s="2"/>
      <c r="QX148" s="2"/>
      <c r="QY148" s="2"/>
      <c r="QZ148" s="2"/>
      <c r="RA148" s="2"/>
      <c r="RB148" s="2"/>
      <c r="RC148" s="2"/>
      <c r="RD148" s="2"/>
      <c r="RE148" s="2"/>
      <c r="RF148" s="2"/>
      <c r="RG148" s="2"/>
      <c r="RH148" s="2"/>
      <c r="RI148" s="2"/>
      <c r="RJ148" s="2"/>
      <c r="RK148" s="2"/>
      <c r="RL148" s="2"/>
      <c r="RM148" s="2"/>
      <c r="RN148" s="2"/>
      <c r="RO148" s="2"/>
      <c r="RP148" s="2"/>
      <c r="RQ148" s="2"/>
      <c r="RR148" s="2"/>
      <c r="RS148" s="2"/>
      <c r="RT148" s="2"/>
      <c r="RU148" s="2"/>
      <c r="RV148" s="2"/>
      <c r="RW148" s="2"/>
      <c r="RX148" s="2"/>
      <c r="RY148" s="2"/>
      <c r="RZ148" s="2"/>
      <c r="SA148" s="2"/>
      <c r="SB148" s="2"/>
      <c r="SC148" s="2"/>
      <c r="SD148" s="2"/>
      <c r="SE148" s="2"/>
      <c r="SF148" s="2"/>
      <c r="SG148" s="2"/>
      <c r="SH148" s="2"/>
      <c r="SI148" s="2"/>
      <c r="SJ148" s="2"/>
      <c r="SK148" s="2"/>
      <c r="SL148" s="2"/>
      <c r="SM148" s="2"/>
      <c r="SN148" s="2"/>
      <c r="SO148" s="2"/>
      <c r="SP148" s="2"/>
      <c r="SQ148" s="2"/>
      <c r="SR148" s="2"/>
      <c r="SS148" s="2"/>
      <c r="ST148" s="2"/>
      <c r="SU148" s="2"/>
      <c r="SV148" s="2"/>
      <c r="SW148" s="2"/>
      <c r="SX148" s="2"/>
      <c r="SY148" s="2"/>
      <c r="SZ148" s="2"/>
      <c r="TA148" s="2"/>
      <c r="TB148" s="2"/>
      <c r="TC148" s="2"/>
      <c r="TD148" s="2"/>
      <c r="TE148" s="2"/>
      <c r="TF148" s="2"/>
      <c r="TG148" s="2"/>
      <c r="TH148" s="2"/>
      <c r="TI148" s="2"/>
      <c r="TJ148" s="2"/>
      <c r="TK148" s="2"/>
      <c r="TL148" s="2"/>
      <c r="TM148" s="2"/>
      <c r="TN148" s="2"/>
      <c r="TO148" s="2"/>
      <c r="TP148" s="2"/>
      <c r="TQ148" s="2"/>
      <c r="TR148" s="2"/>
      <c r="TS148" s="2"/>
      <c r="TT148" s="2"/>
      <c r="TU148" s="2"/>
      <c r="TV148" s="2"/>
      <c r="TW148" s="2"/>
      <c r="TX148" s="2"/>
      <c r="TY148" s="2"/>
      <c r="TZ148" s="2"/>
      <c r="UA148" s="2"/>
      <c r="UB148" s="2"/>
      <c r="UC148" s="2"/>
      <c r="UD148" s="2"/>
      <c r="UE148" s="2"/>
      <c r="UF148" s="2"/>
      <c r="UG148" s="2"/>
      <c r="UH148" s="2"/>
      <c r="UI148" s="2"/>
      <c r="UJ148" s="2"/>
      <c r="UK148" s="2"/>
      <c r="UL148" s="2"/>
      <c r="UM148" s="2"/>
      <c r="UN148" s="2"/>
      <c r="UO148" s="2"/>
      <c r="UP148" s="2"/>
      <c r="UQ148" s="2"/>
      <c r="UR148" s="2"/>
      <c r="US148" s="2"/>
      <c r="UT148" s="2"/>
      <c r="UU148" s="2"/>
      <c r="UV148" s="2"/>
      <c r="UW148" s="2"/>
      <c r="UX148" s="2"/>
      <c r="UY148" s="2"/>
      <c r="UZ148" s="2"/>
      <c r="VA148" s="2"/>
      <c r="VB148" s="2"/>
      <c r="VC148" s="2"/>
      <c r="VD148" s="2"/>
      <c r="VE148" s="2"/>
      <c r="VF148" s="2"/>
      <c r="VG148" s="2"/>
      <c r="VH148" s="2"/>
      <c r="VI148" s="2"/>
      <c r="VJ148" s="2"/>
      <c r="VK148" s="2"/>
      <c r="VL148" s="2"/>
      <c r="VM148" s="2"/>
      <c r="VN148" s="2"/>
      <c r="VO148" s="2"/>
      <c r="VP148" s="2"/>
      <c r="VQ148" s="2"/>
      <c r="VR148" s="2"/>
      <c r="VS148" s="2"/>
      <c r="VT148" s="2"/>
      <c r="VU148" s="2"/>
      <c r="VV148" s="2"/>
      <c r="VW148" s="2"/>
      <c r="VX148" s="2"/>
      <c r="VY148" s="2"/>
      <c r="VZ148" s="2"/>
      <c r="WA148" s="2"/>
      <c r="WB148" s="2"/>
      <c r="WC148" s="2"/>
      <c r="WD148" s="2"/>
      <c r="WE148" s="2"/>
      <c r="WF148" s="2"/>
      <c r="WG148" s="2"/>
      <c r="WH148" s="2"/>
      <c r="WI148" s="2"/>
      <c r="WJ148" s="2"/>
      <c r="WK148" s="2"/>
      <c r="WL148" s="2"/>
      <c r="WM148" s="2"/>
      <c r="WN148" s="2"/>
      <c r="WO148" s="2"/>
      <c r="WP148" s="2"/>
      <c r="WQ148" s="2"/>
      <c r="WR148" s="2"/>
      <c r="WS148" s="2"/>
      <c r="WT148" s="2"/>
      <c r="WU148" s="2"/>
      <c r="WV148" s="2"/>
      <c r="WW148" s="2"/>
      <c r="WX148" s="2"/>
      <c r="WY148" s="2"/>
      <c r="WZ148" s="2"/>
      <c r="XA148" s="2"/>
      <c r="XB148" s="2"/>
      <c r="XC148" s="2"/>
      <c r="XD148" s="2"/>
      <c r="XE148" s="2"/>
      <c r="XF148" s="2"/>
      <c r="XG148" s="2"/>
      <c r="XH148" s="2"/>
      <c r="XI148" s="2"/>
      <c r="XJ148" s="2"/>
      <c r="XK148" s="2"/>
      <c r="XL148" s="2"/>
      <c r="XM148" s="2"/>
      <c r="XN148" s="2"/>
      <c r="XO148" s="2"/>
      <c r="XP148" s="2"/>
      <c r="XQ148" s="2"/>
      <c r="XR148" s="2"/>
      <c r="XS148" s="2"/>
      <c r="XT148" s="2"/>
      <c r="XU148" s="2"/>
      <c r="XV148" s="2"/>
      <c r="XW148" s="2"/>
      <c r="XX148" s="2"/>
      <c r="XY148" s="2"/>
      <c r="XZ148" s="2"/>
      <c r="YA148" s="2"/>
      <c r="YB148" s="2"/>
      <c r="YC148" s="2"/>
      <c r="YD148" s="2"/>
      <c r="YE148" s="2"/>
      <c r="YF148" s="2"/>
      <c r="YG148" s="2"/>
      <c r="YH148" s="2"/>
      <c r="YI148" s="2"/>
      <c r="YJ148" s="2"/>
      <c r="YK148" s="2"/>
      <c r="YL148" s="2"/>
      <c r="YM148" s="2"/>
      <c r="YN148" s="2"/>
      <c r="YO148" s="2"/>
      <c r="YP148" s="2"/>
      <c r="YQ148" s="2"/>
      <c r="YR148" s="2"/>
      <c r="YS148" s="2"/>
      <c r="YT148" s="2"/>
      <c r="YU148" s="2"/>
      <c r="YV148" s="2"/>
      <c r="YW148" s="2"/>
      <c r="YX148" s="2"/>
      <c r="YY148" s="2"/>
      <c r="YZ148" s="2"/>
      <c r="ZA148" s="2"/>
      <c r="ZB148" s="2"/>
      <c r="ZC148" s="2"/>
      <c r="ZD148" s="2"/>
      <c r="ZE148" s="2"/>
      <c r="ZF148" s="2"/>
      <c r="ZG148" s="2"/>
      <c r="ZH148" s="2"/>
      <c r="ZI148" s="2"/>
      <c r="ZJ148" s="2"/>
      <c r="ZK148" s="2"/>
      <c r="ZL148" s="2"/>
      <c r="ZM148" s="2"/>
      <c r="ZN148" s="2"/>
      <c r="ZO148" s="2"/>
      <c r="ZP148" s="2"/>
      <c r="ZQ148" s="2"/>
      <c r="ZR148" s="2"/>
      <c r="ZS148" s="2"/>
      <c r="ZT148" s="2"/>
      <c r="ZU148" s="2"/>
      <c r="ZV148" s="2"/>
      <c r="ZW148" s="2"/>
      <c r="ZX148" s="2"/>
      <c r="ZY148" s="2"/>
      <c r="ZZ148" s="2"/>
      <c r="AAA148" s="2"/>
      <c r="AAB148" s="2"/>
      <c r="AAC148" s="2"/>
      <c r="AAD148" s="2"/>
      <c r="AAE148" s="2"/>
      <c r="AAF148" s="2"/>
      <c r="AAG148" s="2"/>
      <c r="AAH148" s="2"/>
      <c r="AAI148" s="2"/>
      <c r="AAJ148" s="2"/>
      <c r="AAK148" s="2"/>
      <c r="AAL148" s="2"/>
      <c r="AAM148" s="2"/>
      <c r="AAN148" s="2"/>
      <c r="AAO148" s="2"/>
      <c r="AAP148" s="2"/>
      <c r="AAQ148" s="2"/>
      <c r="AAR148" s="2"/>
      <c r="AAS148" s="2"/>
      <c r="AAT148" s="2"/>
      <c r="AAU148" s="2"/>
      <c r="AAV148" s="2"/>
      <c r="AAW148" s="2"/>
      <c r="AAX148" s="2"/>
      <c r="AAY148" s="2"/>
      <c r="AAZ148" s="2"/>
      <c r="ABA148" s="2"/>
      <c r="ABB148" s="2"/>
      <c r="ABC148" s="2"/>
      <c r="ABD148" s="2"/>
      <c r="ABE148" s="2"/>
      <c r="ABF148" s="2"/>
      <c r="ABG148" s="2"/>
      <c r="ABH148" s="2"/>
      <c r="ABI148" s="2"/>
      <c r="ABJ148" s="2"/>
      <c r="ABK148" s="2"/>
      <c r="ABL148" s="2"/>
      <c r="ABM148" s="2"/>
      <c r="ABN148" s="2"/>
      <c r="ABO148" s="2"/>
      <c r="ABP148" s="2"/>
      <c r="ABQ148" s="2"/>
      <c r="ABR148" s="2"/>
      <c r="ABS148" s="2"/>
      <c r="ABT148" s="2"/>
      <c r="ABU148" s="2"/>
      <c r="ABV148" s="2"/>
      <c r="ABW148" s="2"/>
      <c r="ABX148" s="2"/>
      <c r="ABY148" s="2"/>
      <c r="ABZ148" s="2"/>
      <c r="ACA148" s="2"/>
      <c r="ACB148" s="2"/>
      <c r="ACC148" s="2"/>
      <c r="ACD148" s="2"/>
      <c r="ACE148" s="2"/>
      <c r="ACF148" s="2"/>
      <c r="ACG148" s="2"/>
      <c r="ACH148" s="2"/>
      <c r="ACI148" s="2"/>
      <c r="ACJ148" s="2"/>
      <c r="ACK148" s="2"/>
      <c r="ACL148" s="2"/>
      <c r="ACM148" s="2"/>
      <c r="ACN148" s="2"/>
      <c r="ACO148" s="2"/>
      <c r="ACP148" s="2"/>
      <c r="ACQ148" s="2"/>
      <c r="ACR148" s="2"/>
      <c r="ACS148" s="2"/>
      <c r="ACT148" s="2"/>
      <c r="ACU148" s="2"/>
      <c r="ACV148" s="2"/>
      <c r="ACW148" s="2"/>
      <c r="ACX148" s="2"/>
      <c r="ACY148" s="2"/>
      <c r="ACZ148" s="2"/>
      <c r="ADA148" s="2"/>
      <c r="ADB148" s="2"/>
      <c r="ADC148" s="2"/>
      <c r="ADD148" s="2"/>
      <c r="ADE148" s="2"/>
      <c r="ADF148" s="2"/>
      <c r="ADG148" s="2"/>
      <c r="ADH148" s="2"/>
      <c r="ADI148" s="2"/>
      <c r="ADJ148" s="2"/>
      <c r="ADK148" s="2"/>
      <c r="ADL148" s="2"/>
      <c r="ADM148" s="2"/>
      <c r="ADN148" s="2"/>
      <c r="ADO148" s="2"/>
      <c r="ADP148" s="2"/>
      <c r="ADQ148" s="2"/>
      <c r="ADR148" s="2"/>
      <c r="ADS148" s="2"/>
      <c r="ADT148" s="2"/>
      <c r="ADU148" s="2"/>
      <c r="ADV148" s="2"/>
      <c r="ADW148" s="2"/>
      <c r="ADX148" s="2"/>
      <c r="ADY148" s="2"/>
      <c r="ADZ148" s="2"/>
      <c r="AEA148" s="2"/>
      <c r="AEB148" s="2"/>
      <c r="AEC148" s="2"/>
      <c r="AED148" s="2"/>
      <c r="AEE148" s="2"/>
      <c r="AEF148" s="2"/>
      <c r="AEG148" s="2"/>
      <c r="AEH148" s="2"/>
      <c r="AEI148" s="2"/>
      <c r="AEJ148" s="2"/>
      <c r="AEK148" s="2"/>
      <c r="AEL148" s="2"/>
      <c r="AEM148" s="2"/>
      <c r="AEN148" s="2"/>
      <c r="AEO148" s="2"/>
      <c r="AEP148" s="2"/>
      <c r="AEQ148" s="2"/>
      <c r="AER148" s="2"/>
      <c r="AES148" s="2"/>
      <c r="AET148" s="2"/>
      <c r="AEU148" s="2"/>
      <c r="AEV148" s="2"/>
      <c r="AEW148" s="2"/>
      <c r="AEX148" s="2"/>
      <c r="AEY148" s="2"/>
      <c r="AEZ148" s="2"/>
      <c r="AFA148" s="2"/>
      <c r="AFB148" s="2"/>
      <c r="AFC148" s="2"/>
      <c r="AFD148" s="2"/>
      <c r="AFE148" s="2"/>
      <c r="AFF148" s="2"/>
      <c r="AFG148" s="2"/>
      <c r="AFH148" s="2"/>
      <c r="AFI148" s="2"/>
      <c r="AFJ148" s="2"/>
      <c r="AFK148" s="2"/>
      <c r="AFL148" s="2"/>
      <c r="AFM148" s="2"/>
      <c r="AFN148" s="2"/>
      <c r="AFO148" s="2"/>
      <c r="AFP148" s="2"/>
      <c r="AFQ148" s="2"/>
      <c r="AFR148" s="2"/>
      <c r="AFS148" s="2"/>
      <c r="AFT148" s="2"/>
      <c r="AFU148" s="2"/>
      <c r="AFV148" s="2"/>
      <c r="AFW148" s="2"/>
      <c r="AFX148" s="2"/>
      <c r="AFY148" s="2"/>
      <c r="AFZ148" s="2"/>
      <c r="AGA148" s="2"/>
      <c r="AGB148" s="2"/>
      <c r="AGC148" s="2"/>
      <c r="AGD148" s="2"/>
      <c r="AGE148" s="2"/>
      <c r="AGF148" s="2"/>
      <c r="AGG148" s="2"/>
      <c r="AGH148" s="2"/>
      <c r="AGI148" s="2"/>
      <c r="AGJ148" s="2"/>
      <c r="AGK148" s="2"/>
      <c r="AGL148" s="2"/>
      <c r="AGM148" s="2"/>
      <c r="AGN148" s="2"/>
      <c r="AGO148" s="2"/>
      <c r="AGP148" s="2"/>
      <c r="AGQ148" s="2"/>
      <c r="AGR148" s="2"/>
      <c r="AGS148" s="2"/>
      <c r="AGT148" s="2"/>
      <c r="AGU148" s="2"/>
      <c r="AGV148" s="2"/>
      <c r="AGW148" s="2"/>
      <c r="AGX148" s="2"/>
      <c r="AGY148" s="2"/>
      <c r="AGZ148" s="2"/>
      <c r="AHA148" s="2"/>
      <c r="AHB148" s="2"/>
      <c r="AHC148" s="2"/>
      <c r="AHD148" s="2"/>
      <c r="AHE148" s="2"/>
      <c r="AHF148" s="2"/>
      <c r="AHG148" s="2"/>
      <c r="AHH148" s="2"/>
      <c r="AHI148" s="2"/>
      <c r="AHJ148" s="2"/>
      <c r="AHK148" s="2"/>
      <c r="AHL148" s="2"/>
      <c r="AHM148" s="2"/>
      <c r="AHN148" s="2"/>
      <c r="AHO148" s="2"/>
      <c r="AHP148" s="2"/>
      <c r="AHQ148" s="2"/>
      <c r="AHR148" s="2"/>
      <c r="AHS148" s="2"/>
      <c r="AHT148" s="2"/>
      <c r="AHU148" s="2"/>
      <c r="AHV148" s="2"/>
      <c r="AHW148" s="2"/>
      <c r="AHX148" s="2"/>
      <c r="AHY148" s="2"/>
      <c r="AHZ148" s="2"/>
      <c r="AIA148" s="2"/>
      <c r="AIB148" s="2"/>
      <c r="AIC148" s="2"/>
      <c r="AID148" s="2"/>
      <c r="AIE148" s="2"/>
      <c r="AIF148" s="2"/>
      <c r="AIG148" s="2"/>
      <c r="AIH148" s="2"/>
      <c r="AII148" s="2"/>
      <c r="AIJ148" s="2"/>
      <c r="AIK148" s="2"/>
      <c r="AIL148" s="2"/>
      <c r="AIM148" s="2"/>
      <c r="AIN148" s="2"/>
      <c r="AIO148" s="2"/>
      <c r="AIP148" s="2"/>
      <c r="AIQ148" s="2"/>
      <c r="AIR148" s="2"/>
      <c r="AIS148" s="2"/>
      <c r="AIT148" s="2"/>
      <c r="AIU148" s="2"/>
      <c r="AIV148" s="2"/>
      <c r="AIW148" s="2"/>
      <c r="AIX148" s="2"/>
      <c r="AIY148" s="2"/>
      <c r="AIZ148" s="2"/>
      <c r="AJA148" s="2"/>
      <c r="AJB148" s="2"/>
      <c r="AJC148" s="2"/>
      <c r="AJD148" s="2"/>
      <c r="AJE148" s="2"/>
      <c r="AJF148" s="2"/>
      <c r="AJG148" s="2"/>
      <c r="AJH148" s="2"/>
      <c r="AJI148" s="2"/>
      <c r="AJJ148" s="2"/>
      <c r="AJK148" s="2"/>
      <c r="AJL148" s="2"/>
      <c r="AJM148" s="2"/>
      <c r="AJN148" s="2"/>
      <c r="AJO148" s="2"/>
      <c r="AJP148" s="2"/>
      <c r="AJQ148" s="2"/>
      <c r="AJR148" s="2"/>
      <c r="AJS148" s="2"/>
      <c r="AJT148" s="2"/>
      <c r="AJU148" s="2"/>
      <c r="AJV148" s="2"/>
      <c r="AJW148" s="2"/>
      <c r="AJX148" s="2"/>
      <c r="AJY148" s="2"/>
      <c r="AJZ148" s="2"/>
      <c r="AKA148" s="2"/>
      <c r="AKB148" s="2"/>
      <c r="AKC148" s="2"/>
      <c r="AKD148" s="2"/>
      <c r="AKE148" s="2"/>
      <c r="AKF148" s="2"/>
      <c r="AKG148" s="2"/>
      <c r="AKH148" s="2"/>
      <c r="AKI148" s="2"/>
      <c r="AKJ148" s="2"/>
      <c r="AKK148" s="2"/>
      <c r="AKL148" s="2"/>
      <c r="AKM148" s="2"/>
      <c r="AKN148" s="2"/>
      <c r="AKO148" s="2"/>
      <c r="AKP148" s="2"/>
      <c r="AKQ148" s="2"/>
      <c r="AKR148" s="2"/>
      <c r="AKS148" s="2"/>
      <c r="AKT148" s="2"/>
      <c r="AKU148" s="2"/>
      <c r="AKV148" s="2"/>
      <c r="AKW148" s="2"/>
      <c r="AKX148" s="2"/>
      <c r="AKY148" s="2"/>
      <c r="AKZ148" s="2"/>
      <c r="ALA148" s="2"/>
      <c r="ALB148" s="2"/>
      <c r="ALC148" s="2"/>
      <c r="ALD148" s="2"/>
      <c r="ALE148" s="2"/>
      <c r="ALF148" s="2"/>
      <c r="ALG148" s="2"/>
      <c r="ALH148" s="2"/>
      <c r="ALI148" s="2"/>
      <c r="ALJ148" s="2"/>
      <c r="ALK148" s="2"/>
      <c r="ALL148" s="2"/>
      <c r="ALM148" s="2"/>
      <c r="ALN148" s="2"/>
      <c r="ALO148" s="2"/>
      <c r="ALP148" s="2"/>
      <c r="ALQ148" s="2"/>
      <c r="ALR148" s="2"/>
      <c r="ALS148" s="2"/>
      <c r="ALT148" s="2"/>
      <c r="ALU148" s="2"/>
      <c r="ALV148" s="2"/>
      <c r="ALW148" s="2"/>
      <c r="ALX148" s="2"/>
      <c r="ALY148" s="2"/>
      <c r="ALZ148" s="2"/>
      <c r="AMA148" s="2"/>
      <c r="AMB148" s="2"/>
      <c r="AMC148" s="2"/>
      <c r="AMD148" s="2"/>
      <c r="AME148" s="2"/>
      <c r="AMF148" s="2"/>
      <c r="AMG148" s="2"/>
      <c r="AMH148" s="2"/>
      <c r="AMI148" s="2"/>
      <c r="AMJ148" s="2"/>
      <c r="AMK148" s="2"/>
      <c r="AML148" s="2"/>
      <c r="AMM148" s="2"/>
      <c r="AMN148" s="2"/>
      <c r="AMO148" s="2"/>
      <c r="AMP148" s="2"/>
      <c r="AMQ148" s="2"/>
      <c r="AMR148" s="2"/>
      <c r="AMS148" s="2"/>
      <c r="AMT148" s="2"/>
      <c r="AMU148" s="2"/>
      <c r="AMV148" s="2"/>
      <c r="AMW148" s="2"/>
      <c r="AMX148" s="2"/>
      <c r="AMY148" s="2"/>
      <c r="AMZ148" s="2"/>
      <c r="ANA148" s="2"/>
      <c r="ANB148" s="2"/>
      <c r="ANC148" s="2"/>
    </row>
    <row r="149" spans="2:1043" s="1" customFormat="1" x14ac:dyDescent="0.25">
      <c r="B149" s="2"/>
      <c r="C149" s="2"/>
      <c r="D149" s="2"/>
      <c r="E149" s="2"/>
      <c r="F149" s="2"/>
      <c r="G149" s="2"/>
      <c r="H149" s="2"/>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c r="IY149" s="2"/>
      <c r="IZ149" s="2"/>
      <c r="JA149" s="2"/>
      <c r="JB149" s="2"/>
      <c r="JC149" s="2"/>
      <c r="JD149" s="2"/>
      <c r="JE149" s="2"/>
      <c r="JF149" s="2"/>
      <c r="JG149" s="2"/>
      <c r="JH149" s="2"/>
      <c r="JI149" s="2"/>
      <c r="JJ149" s="2"/>
      <c r="JK149" s="2"/>
      <c r="JL149" s="2"/>
      <c r="JM149" s="2"/>
      <c r="JN149" s="2"/>
      <c r="JO149" s="2"/>
      <c r="JP149" s="2"/>
      <c r="JQ149" s="2"/>
      <c r="JR149" s="2"/>
      <c r="JS149" s="2"/>
      <c r="JT149" s="2"/>
      <c r="JU149" s="2"/>
      <c r="JV149" s="2"/>
      <c r="JW149" s="2"/>
      <c r="JX149" s="2"/>
      <c r="JY149" s="2"/>
      <c r="JZ149" s="2"/>
      <c r="KA149" s="2"/>
      <c r="KB149" s="2"/>
      <c r="KC149" s="2"/>
      <c r="KD149" s="2"/>
      <c r="KE149" s="2"/>
      <c r="KF149" s="2"/>
      <c r="KG149" s="2"/>
      <c r="KH149" s="2"/>
      <c r="KI149" s="2"/>
      <c r="KJ149" s="2"/>
      <c r="KK149" s="2"/>
      <c r="KL149" s="2"/>
      <c r="KM149" s="2"/>
      <c r="KN149" s="2"/>
      <c r="KO149" s="2"/>
      <c r="KP149" s="2"/>
      <c r="KQ149" s="2"/>
      <c r="KR149" s="2"/>
      <c r="KS149" s="2"/>
      <c r="KT149" s="2"/>
      <c r="KU149" s="2"/>
      <c r="KV149" s="2"/>
      <c r="KW149" s="2"/>
      <c r="KX149" s="2"/>
      <c r="KY149" s="2"/>
      <c r="KZ149" s="2"/>
      <c r="LA149" s="2"/>
      <c r="LB149" s="2"/>
      <c r="LC149" s="2"/>
      <c r="LD149" s="2"/>
      <c r="LE149" s="2"/>
      <c r="LF149" s="2"/>
      <c r="LG149" s="2"/>
      <c r="LH149" s="2"/>
      <c r="LI149" s="2"/>
      <c r="LJ149" s="2"/>
      <c r="LK149" s="2"/>
      <c r="LL149" s="2"/>
      <c r="LM149" s="2"/>
      <c r="LN149" s="2"/>
      <c r="LO149" s="2"/>
      <c r="LP149" s="2"/>
      <c r="LQ149" s="2"/>
      <c r="LR149" s="2"/>
      <c r="LS149" s="2"/>
      <c r="LT149" s="2"/>
      <c r="LU149" s="2"/>
      <c r="LV149" s="2"/>
      <c r="LW149" s="2"/>
      <c r="LX149" s="2"/>
      <c r="LY149" s="2"/>
      <c r="LZ149" s="2"/>
      <c r="MA149" s="2"/>
      <c r="MB149" s="2"/>
      <c r="MC149" s="2"/>
      <c r="MD149" s="2"/>
      <c r="ME149" s="2"/>
      <c r="MF149" s="2"/>
      <c r="MG149" s="2"/>
      <c r="MH149" s="2"/>
      <c r="MI149" s="2"/>
      <c r="MJ149" s="2"/>
      <c r="MK149" s="2"/>
      <c r="ML149" s="2"/>
      <c r="MM149" s="2"/>
      <c r="MN149" s="2"/>
      <c r="MO149" s="2"/>
      <c r="MP149" s="2"/>
      <c r="MQ149" s="2"/>
      <c r="MR149" s="2"/>
      <c r="MS149" s="2"/>
      <c r="MT149" s="2"/>
      <c r="MU149" s="2"/>
      <c r="MV149" s="2"/>
      <c r="MW149" s="2"/>
      <c r="MX149" s="2"/>
      <c r="MY149" s="2"/>
      <c r="MZ149" s="2"/>
      <c r="NA149" s="2"/>
      <c r="NB149" s="2"/>
      <c r="NC149" s="2"/>
      <c r="ND149" s="2"/>
      <c r="NE149" s="2"/>
      <c r="NF149" s="2"/>
      <c r="NG149" s="2"/>
      <c r="NH149" s="2"/>
      <c r="NI149" s="2"/>
      <c r="NJ149" s="2"/>
      <c r="NK149" s="2"/>
      <c r="NL149" s="2"/>
      <c r="NM149" s="2"/>
      <c r="NN149" s="2"/>
      <c r="NO149" s="2"/>
      <c r="NP149" s="2"/>
      <c r="NQ149" s="2"/>
      <c r="NR149" s="2"/>
      <c r="NS149" s="2"/>
      <c r="NT149" s="2"/>
      <c r="NU149" s="2"/>
      <c r="NV149" s="2"/>
      <c r="NW149" s="2"/>
      <c r="NX149" s="2"/>
      <c r="NY149" s="2"/>
      <c r="NZ149" s="2"/>
      <c r="OA149" s="2"/>
      <c r="OB149" s="2"/>
      <c r="OC149" s="2"/>
      <c r="OD149" s="2"/>
      <c r="OE149" s="2"/>
      <c r="OF149" s="2"/>
      <c r="OG149" s="2"/>
      <c r="OH149" s="2"/>
      <c r="OI149" s="2"/>
      <c r="OJ149" s="2"/>
      <c r="OK149" s="2"/>
      <c r="OL149" s="2"/>
      <c r="OM149" s="2"/>
      <c r="ON149" s="2"/>
      <c r="OO149" s="2"/>
      <c r="OP149" s="2"/>
      <c r="OQ149" s="2"/>
      <c r="OR149" s="2"/>
      <c r="OS149" s="2"/>
      <c r="OT149" s="2"/>
      <c r="OU149" s="2"/>
      <c r="OV149" s="2"/>
      <c r="OW149" s="2"/>
      <c r="OX149" s="2"/>
      <c r="OY149" s="2"/>
      <c r="OZ149" s="2"/>
      <c r="PA149" s="2"/>
      <c r="PB149" s="2"/>
      <c r="PC149" s="2"/>
      <c r="PD149" s="2"/>
      <c r="PE149" s="2"/>
      <c r="PF149" s="2"/>
      <c r="PG149" s="2"/>
      <c r="PH149" s="2"/>
      <c r="PI149" s="2"/>
      <c r="PJ149" s="2"/>
      <c r="PK149" s="2"/>
      <c r="PL149" s="2"/>
      <c r="PM149" s="2"/>
      <c r="PN149" s="2"/>
      <c r="PO149" s="2"/>
      <c r="PP149" s="2"/>
      <c r="PQ149" s="2"/>
      <c r="PR149" s="2"/>
      <c r="PS149" s="2"/>
      <c r="PT149" s="2"/>
      <c r="PU149" s="2"/>
      <c r="PV149" s="2"/>
      <c r="PW149" s="2"/>
      <c r="PX149" s="2"/>
      <c r="PY149" s="2"/>
      <c r="PZ149" s="2"/>
      <c r="QA149" s="2"/>
      <c r="QB149" s="2"/>
      <c r="QC149" s="2"/>
      <c r="QD149" s="2"/>
      <c r="QE149" s="2"/>
      <c r="QF149" s="2"/>
      <c r="QG149" s="2"/>
      <c r="QH149" s="2"/>
      <c r="QI149" s="2"/>
      <c r="QJ149" s="2"/>
      <c r="QK149" s="2"/>
      <c r="QL149" s="2"/>
      <c r="QM149" s="2"/>
      <c r="QN149" s="2"/>
      <c r="QO149" s="2"/>
      <c r="QP149" s="2"/>
      <c r="QQ149" s="2"/>
      <c r="QR149" s="2"/>
      <c r="QS149" s="2"/>
      <c r="QT149" s="2"/>
      <c r="QU149" s="2"/>
      <c r="QV149" s="2"/>
      <c r="QW149" s="2"/>
      <c r="QX149" s="2"/>
      <c r="QY149" s="2"/>
      <c r="QZ149" s="2"/>
      <c r="RA149" s="2"/>
      <c r="RB149" s="2"/>
      <c r="RC149" s="2"/>
      <c r="RD149" s="2"/>
      <c r="RE149" s="2"/>
      <c r="RF149" s="2"/>
      <c r="RG149" s="2"/>
      <c r="RH149" s="2"/>
      <c r="RI149" s="2"/>
      <c r="RJ149" s="2"/>
      <c r="RK149" s="2"/>
      <c r="RL149" s="2"/>
      <c r="RM149" s="2"/>
      <c r="RN149" s="2"/>
      <c r="RO149" s="2"/>
      <c r="RP149" s="2"/>
      <c r="RQ149" s="2"/>
      <c r="RR149" s="2"/>
      <c r="RS149" s="2"/>
      <c r="RT149" s="2"/>
      <c r="RU149" s="2"/>
      <c r="RV149" s="2"/>
      <c r="RW149" s="2"/>
      <c r="RX149" s="2"/>
      <c r="RY149" s="2"/>
      <c r="RZ149" s="2"/>
      <c r="SA149" s="2"/>
      <c r="SB149" s="2"/>
      <c r="SC149" s="2"/>
      <c r="SD149" s="2"/>
      <c r="SE149" s="2"/>
      <c r="SF149" s="2"/>
      <c r="SG149" s="2"/>
      <c r="SH149" s="2"/>
      <c r="SI149" s="2"/>
      <c r="SJ149" s="2"/>
      <c r="SK149" s="2"/>
      <c r="SL149" s="2"/>
      <c r="SM149" s="2"/>
      <c r="SN149" s="2"/>
      <c r="SO149" s="2"/>
      <c r="SP149" s="2"/>
      <c r="SQ149" s="2"/>
      <c r="SR149" s="2"/>
      <c r="SS149" s="2"/>
      <c r="ST149" s="2"/>
      <c r="SU149" s="2"/>
      <c r="SV149" s="2"/>
      <c r="SW149" s="2"/>
      <c r="SX149" s="2"/>
      <c r="SY149" s="2"/>
      <c r="SZ149" s="2"/>
      <c r="TA149" s="2"/>
      <c r="TB149" s="2"/>
      <c r="TC149" s="2"/>
      <c r="TD149" s="2"/>
      <c r="TE149" s="2"/>
      <c r="TF149" s="2"/>
      <c r="TG149" s="2"/>
      <c r="TH149" s="2"/>
      <c r="TI149" s="2"/>
      <c r="TJ149" s="2"/>
      <c r="TK149" s="2"/>
      <c r="TL149" s="2"/>
      <c r="TM149" s="2"/>
      <c r="TN149" s="2"/>
      <c r="TO149" s="2"/>
      <c r="TP149" s="2"/>
      <c r="TQ149" s="2"/>
      <c r="TR149" s="2"/>
      <c r="TS149" s="2"/>
      <c r="TT149" s="2"/>
      <c r="TU149" s="2"/>
      <c r="TV149" s="2"/>
      <c r="TW149" s="2"/>
      <c r="TX149" s="2"/>
      <c r="TY149" s="2"/>
      <c r="TZ149" s="2"/>
      <c r="UA149" s="2"/>
      <c r="UB149" s="2"/>
      <c r="UC149" s="2"/>
      <c r="UD149" s="2"/>
      <c r="UE149" s="2"/>
      <c r="UF149" s="2"/>
      <c r="UG149" s="2"/>
      <c r="UH149" s="2"/>
      <c r="UI149" s="2"/>
      <c r="UJ149" s="2"/>
      <c r="UK149" s="2"/>
      <c r="UL149" s="2"/>
      <c r="UM149" s="2"/>
      <c r="UN149" s="2"/>
      <c r="UO149" s="2"/>
      <c r="UP149" s="2"/>
      <c r="UQ149" s="2"/>
      <c r="UR149" s="2"/>
      <c r="US149" s="2"/>
      <c r="UT149" s="2"/>
      <c r="UU149" s="2"/>
      <c r="UV149" s="2"/>
      <c r="UW149" s="2"/>
      <c r="UX149" s="2"/>
      <c r="UY149" s="2"/>
      <c r="UZ149" s="2"/>
      <c r="VA149" s="2"/>
      <c r="VB149" s="2"/>
      <c r="VC149" s="2"/>
      <c r="VD149" s="2"/>
      <c r="VE149" s="2"/>
      <c r="VF149" s="2"/>
      <c r="VG149" s="2"/>
      <c r="VH149" s="2"/>
      <c r="VI149" s="2"/>
      <c r="VJ149" s="2"/>
      <c r="VK149" s="2"/>
      <c r="VL149" s="2"/>
      <c r="VM149" s="2"/>
      <c r="VN149" s="2"/>
      <c r="VO149" s="2"/>
      <c r="VP149" s="2"/>
      <c r="VQ149" s="2"/>
      <c r="VR149" s="2"/>
      <c r="VS149" s="2"/>
      <c r="VT149" s="2"/>
      <c r="VU149" s="2"/>
      <c r="VV149" s="2"/>
      <c r="VW149" s="2"/>
      <c r="VX149" s="2"/>
      <c r="VY149" s="2"/>
      <c r="VZ149" s="2"/>
      <c r="WA149" s="2"/>
      <c r="WB149" s="2"/>
      <c r="WC149" s="2"/>
      <c r="WD149" s="2"/>
      <c r="WE149" s="2"/>
      <c r="WF149" s="2"/>
      <c r="WG149" s="2"/>
      <c r="WH149" s="2"/>
      <c r="WI149" s="2"/>
      <c r="WJ149" s="2"/>
      <c r="WK149" s="2"/>
      <c r="WL149" s="2"/>
      <c r="WM149" s="2"/>
      <c r="WN149" s="2"/>
      <c r="WO149" s="2"/>
      <c r="WP149" s="2"/>
      <c r="WQ149" s="2"/>
      <c r="WR149" s="2"/>
      <c r="WS149" s="2"/>
      <c r="WT149" s="2"/>
      <c r="WU149" s="2"/>
      <c r="WV149" s="2"/>
      <c r="WW149" s="2"/>
      <c r="WX149" s="2"/>
      <c r="WY149" s="2"/>
      <c r="WZ149" s="2"/>
      <c r="XA149" s="2"/>
      <c r="XB149" s="2"/>
      <c r="XC149" s="2"/>
      <c r="XD149" s="2"/>
      <c r="XE149" s="2"/>
      <c r="XF149" s="2"/>
      <c r="XG149" s="2"/>
      <c r="XH149" s="2"/>
      <c r="XI149" s="2"/>
      <c r="XJ149" s="2"/>
      <c r="XK149" s="2"/>
      <c r="XL149" s="2"/>
      <c r="XM149" s="2"/>
      <c r="XN149" s="2"/>
      <c r="XO149" s="2"/>
      <c r="XP149" s="2"/>
      <c r="XQ149" s="2"/>
      <c r="XR149" s="2"/>
      <c r="XS149" s="2"/>
      <c r="XT149" s="2"/>
      <c r="XU149" s="2"/>
      <c r="XV149" s="2"/>
      <c r="XW149" s="2"/>
      <c r="XX149" s="2"/>
      <c r="XY149" s="2"/>
      <c r="XZ149" s="2"/>
      <c r="YA149" s="2"/>
      <c r="YB149" s="2"/>
      <c r="YC149" s="2"/>
      <c r="YD149" s="2"/>
      <c r="YE149" s="2"/>
      <c r="YF149" s="2"/>
      <c r="YG149" s="2"/>
      <c r="YH149" s="2"/>
      <c r="YI149" s="2"/>
      <c r="YJ149" s="2"/>
      <c r="YK149" s="2"/>
      <c r="YL149" s="2"/>
      <c r="YM149" s="2"/>
      <c r="YN149" s="2"/>
      <c r="YO149" s="2"/>
      <c r="YP149" s="2"/>
      <c r="YQ149" s="2"/>
      <c r="YR149" s="2"/>
      <c r="YS149" s="2"/>
      <c r="YT149" s="2"/>
      <c r="YU149" s="2"/>
      <c r="YV149" s="2"/>
      <c r="YW149" s="2"/>
      <c r="YX149" s="2"/>
      <c r="YY149" s="2"/>
      <c r="YZ149" s="2"/>
      <c r="ZA149" s="2"/>
      <c r="ZB149" s="2"/>
      <c r="ZC149" s="2"/>
      <c r="ZD149" s="2"/>
      <c r="ZE149" s="2"/>
      <c r="ZF149" s="2"/>
      <c r="ZG149" s="2"/>
      <c r="ZH149" s="2"/>
      <c r="ZI149" s="2"/>
      <c r="ZJ149" s="2"/>
      <c r="ZK149" s="2"/>
      <c r="ZL149" s="2"/>
      <c r="ZM149" s="2"/>
      <c r="ZN149" s="2"/>
      <c r="ZO149" s="2"/>
      <c r="ZP149" s="2"/>
      <c r="ZQ149" s="2"/>
      <c r="ZR149" s="2"/>
      <c r="ZS149" s="2"/>
      <c r="ZT149" s="2"/>
      <c r="ZU149" s="2"/>
      <c r="ZV149" s="2"/>
      <c r="ZW149" s="2"/>
      <c r="ZX149" s="2"/>
      <c r="ZY149" s="2"/>
      <c r="ZZ149" s="2"/>
      <c r="AAA149" s="2"/>
      <c r="AAB149" s="2"/>
      <c r="AAC149" s="2"/>
      <c r="AAD149" s="2"/>
      <c r="AAE149" s="2"/>
      <c r="AAF149" s="2"/>
      <c r="AAG149" s="2"/>
      <c r="AAH149" s="2"/>
      <c r="AAI149" s="2"/>
      <c r="AAJ149" s="2"/>
      <c r="AAK149" s="2"/>
      <c r="AAL149" s="2"/>
      <c r="AAM149" s="2"/>
      <c r="AAN149" s="2"/>
      <c r="AAO149" s="2"/>
      <c r="AAP149" s="2"/>
      <c r="AAQ149" s="2"/>
      <c r="AAR149" s="2"/>
      <c r="AAS149" s="2"/>
      <c r="AAT149" s="2"/>
      <c r="AAU149" s="2"/>
      <c r="AAV149" s="2"/>
      <c r="AAW149" s="2"/>
      <c r="AAX149" s="2"/>
      <c r="AAY149" s="2"/>
      <c r="AAZ149" s="2"/>
      <c r="ABA149" s="2"/>
      <c r="ABB149" s="2"/>
      <c r="ABC149" s="2"/>
      <c r="ABD149" s="2"/>
      <c r="ABE149" s="2"/>
      <c r="ABF149" s="2"/>
      <c r="ABG149" s="2"/>
      <c r="ABH149" s="2"/>
      <c r="ABI149" s="2"/>
      <c r="ABJ149" s="2"/>
      <c r="ABK149" s="2"/>
      <c r="ABL149" s="2"/>
      <c r="ABM149" s="2"/>
      <c r="ABN149" s="2"/>
      <c r="ABO149" s="2"/>
      <c r="ABP149" s="2"/>
      <c r="ABQ149" s="2"/>
      <c r="ABR149" s="2"/>
      <c r="ABS149" s="2"/>
      <c r="ABT149" s="2"/>
      <c r="ABU149" s="2"/>
      <c r="ABV149" s="2"/>
      <c r="ABW149" s="2"/>
      <c r="ABX149" s="2"/>
      <c r="ABY149" s="2"/>
      <c r="ABZ149" s="2"/>
      <c r="ACA149" s="2"/>
      <c r="ACB149" s="2"/>
      <c r="ACC149" s="2"/>
      <c r="ACD149" s="2"/>
      <c r="ACE149" s="2"/>
      <c r="ACF149" s="2"/>
      <c r="ACG149" s="2"/>
      <c r="ACH149" s="2"/>
      <c r="ACI149" s="2"/>
      <c r="ACJ149" s="2"/>
      <c r="ACK149" s="2"/>
      <c r="ACL149" s="2"/>
      <c r="ACM149" s="2"/>
      <c r="ACN149" s="2"/>
      <c r="ACO149" s="2"/>
      <c r="ACP149" s="2"/>
      <c r="ACQ149" s="2"/>
      <c r="ACR149" s="2"/>
      <c r="ACS149" s="2"/>
      <c r="ACT149" s="2"/>
      <c r="ACU149" s="2"/>
      <c r="ACV149" s="2"/>
      <c r="ACW149" s="2"/>
      <c r="ACX149" s="2"/>
      <c r="ACY149" s="2"/>
      <c r="ACZ149" s="2"/>
      <c r="ADA149" s="2"/>
      <c r="ADB149" s="2"/>
      <c r="ADC149" s="2"/>
      <c r="ADD149" s="2"/>
      <c r="ADE149" s="2"/>
      <c r="ADF149" s="2"/>
      <c r="ADG149" s="2"/>
      <c r="ADH149" s="2"/>
      <c r="ADI149" s="2"/>
      <c r="ADJ149" s="2"/>
      <c r="ADK149" s="2"/>
      <c r="ADL149" s="2"/>
      <c r="ADM149" s="2"/>
      <c r="ADN149" s="2"/>
      <c r="ADO149" s="2"/>
      <c r="ADP149" s="2"/>
      <c r="ADQ149" s="2"/>
      <c r="ADR149" s="2"/>
      <c r="ADS149" s="2"/>
      <c r="ADT149" s="2"/>
      <c r="ADU149" s="2"/>
      <c r="ADV149" s="2"/>
      <c r="ADW149" s="2"/>
      <c r="ADX149" s="2"/>
      <c r="ADY149" s="2"/>
      <c r="ADZ149" s="2"/>
      <c r="AEA149" s="2"/>
      <c r="AEB149" s="2"/>
      <c r="AEC149" s="2"/>
      <c r="AED149" s="2"/>
      <c r="AEE149" s="2"/>
      <c r="AEF149" s="2"/>
      <c r="AEG149" s="2"/>
      <c r="AEH149" s="2"/>
      <c r="AEI149" s="2"/>
      <c r="AEJ149" s="2"/>
      <c r="AEK149" s="2"/>
      <c r="AEL149" s="2"/>
      <c r="AEM149" s="2"/>
      <c r="AEN149" s="2"/>
      <c r="AEO149" s="2"/>
      <c r="AEP149" s="2"/>
      <c r="AEQ149" s="2"/>
      <c r="AER149" s="2"/>
      <c r="AES149" s="2"/>
      <c r="AET149" s="2"/>
      <c r="AEU149" s="2"/>
      <c r="AEV149" s="2"/>
      <c r="AEW149" s="2"/>
      <c r="AEX149" s="2"/>
      <c r="AEY149" s="2"/>
      <c r="AEZ149" s="2"/>
      <c r="AFA149" s="2"/>
      <c r="AFB149" s="2"/>
      <c r="AFC149" s="2"/>
      <c r="AFD149" s="2"/>
      <c r="AFE149" s="2"/>
      <c r="AFF149" s="2"/>
      <c r="AFG149" s="2"/>
      <c r="AFH149" s="2"/>
      <c r="AFI149" s="2"/>
      <c r="AFJ149" s="2"/>
      <c r="AFK149" s="2"/>
      <c r="AFL149" s="2"/>
      <c r="AFM149" s="2"/>
      <c r="AFN149" s="2"/>
      <c r="AFO149" s="2"/>
      <c r="AFP149" s="2"/>
      <c r="AFQ149" s="2"/>
      <c r="AFR149" s="2"/>
      <c r="AFS149" s="2"/>
      <c r="AFT149" s="2"/>
      <c r="AFU149" s="2"/>
      <c r="AFV149" s="2"/>
      <c r="AFW149" s="2"/>
      <c r="AFX149" s="2"/>
      <c r="AFY149" s="2"/>
      <c r="AFZ149" s="2"/>
      <c r="AGA149" s="2"/>
      <c r="AGB149" s="2"/>
      <c r="AGC149" s="2"/>
      <c r="AGD149" s="2"/>
      <c r="AGE149" s="2"/>
      <c r="AGF149" s="2"/>
      <c r="AGG149" s="2"/>
      <c r="AGH149" s="2"/>
      <c r="AGI149" s="2"/>
      <c r="AGJ149" s="2"/>
      <c r="AGK149" s="2"/>
      <c r="AGL149" s="2"/>
      <c r="AGM149" s="2"/>
      <c r="AGN149" s="2"/>
      <c r="AGO149" s="2"/>
      <c r="AGP149" s="2"/>
      <c r="AGQ149" s="2"/>
      <c r="AGR149" s="2"/>
      <c r="AGS149" s="2"/>
      <c r="AGT149" s="2"/>
      <c r="AGU149" s="2"/>
      <c r="AGV149" s="2"/>
      <c r="AGW149" s="2"/>
      <c r="AGX149" s="2"/>
      <c r="AGY149" s="2"/>
      <c r="AGZ149" s="2"/>
      <c r="AHA149" s="2"/>
      <c r="AHB149" s="2"/>
      <c r="AHC149" s="2"/>
      <c r="AHD149" s="2"/>
      <c r="AHE149" s="2"/>
      <c r="AHF149" s="2"/>
      <c r="AHG149" s="2"/>
      <c r="AHH149" s="2"/>
      <c r="AHI149" s="2"/>
      <c r="AHJ149" s="2"/>
      <c r="AHK149" s="2"/>
      <c r="AHL149" s="2"/>
      <c r="AHM149" s="2"/>
      <c r="AHN149" s="2"/>
      <c r="AHO149" s="2"/>
      <c r="AHP149" s="2"/>
      <c r="AHQ149" s="2"/>
      <c r="AHR149" s="2"/>
      <c r="AHS149" s="2"/>
      <c r="AHT149" s="2"/>
      <c r="AHU149" s="2"/>
      <c r="AHV149" s="2"/>
      <c r="AHW149" s="2"/>
      <c r="AHX149" s="2"/>
      <c r="AHY149" s="2"/>
      <c r="AHZ149" s="2"/>
      <c r="AIA149" s="2"/>
      <c r="AIB149" s="2"/>
      <c r="AIC149" s="2"/>
      <c r="AID149" s="2"/>
      <c r="AIE149" s="2"/>
      <c r="AIF149" s="2"/>
      <c r="AIG149" s="2"/>
      <c r="AIH149" s="2"/>
      <c r="AII149" s="2"/>
      <c r="AIJ149" s="2"/>
      <c r="AIK149" s="2"/>
      <c r="AIL149" s="2"/>
      <c r="AIM149" s="2"/>
      <c r="AIN149" s="2"/>
      <c r="AIO149" s="2"/>
      <c r="AIP149" s="2"/>
      <c r="AIQ149" s="2"/>
      <c r="AIR149" s="2"/>
      <c r="AIS149" s="2"/>
      <c r="AIT149" s="2"/>
      <c r="AIU149" s="2"/>
      <c r="AIV149" s="2"/>
      <c r="AIW149" s="2"/>
      <c r="AIX149" s="2"/>
      <c r="AIY149" s="2"/>
      <c r="AIZ149" s="2"/>
      <c r="AJA149" s="2"/>
      <c r="AJB149" s="2"/>
      <c r="AJC149" s="2"/>
      <c r="AJD149" s="2"/>
      <c r="AJE149" s="2"/>
      <c r="AJF149" s="2"/>
      <c r="AJG149" s="2"/>
      <c r="AJH149" s="2"/>
      <c r="AJI149" s="2"/>
      <c r="AJJ149" s="2"/>
      <c r="AJK149" s="2"/>
      <c r="AJL149" s="2"/>
      <c r="AJM149" s="2"/>
      <c r="AJN149" s="2"/>
      <c r="AJO149" s="2"/>
      <c r="AJP149" s="2"/>
      <c r="AJQ149" s="2"/>
      <c r="AJR149" s="2"/>
      <c r="AJS149" s="2"/>
      <c r="AJT149" s="2"/>
      <c r="AJU149" s="2"/>
      <c r="AJV149" s="2"/>
      <c r="AJW149" s="2"/>
      <c r="AJX149" s="2"/>
      <c r="AJY149" s="2"/>
      <c r="AJZ149" s="2"/>
      <c r="AKA149" s="2"/>
      <c r="AKB149" s="2"/>
      <c r="AKC149" s="2"/>
      <c r="AKD149" s="2"/>
      <c r="AKE149" s="2"/>
      <c r="AKF149" s="2"/>
      <c r="AKG149" s="2"/>
      <c r="AKH149" s="2"/>
      <c r="AKI149" s="2"/>
      <c r="AKJ149" s="2"/>
      <c r="AKK149" s="2"/>
      <c r="AKL149" s="2"/>
      <c r="AKM149" s="2"/>
      <c r="AKN149" s="2"/>
      <c r="AKO149" s="2"/>
      <c r="AKP149" s="2"/>
      <c r="AKQ149" s="2"/>
      <c r="AKR149" s="2"/>
      <c r="AKS149" s="2"/>
      <c r="AKT149" s="2"/>
      <c r="AKU149" s="2"/>
      <c r="AKV149" s="2"/>
      <c r="AKW149" s="2"/>
      <c r="AKX149" s="2"/>
      <c r="AKY149" s="2"/>
      <c r="AKZ149" s="2"/>
      <c r="ALA149" s="2"/>
      <c r="ALB149" s="2"/>
      <c r="ALC149" s="2"/>
      <c r="ALD149" s="2"/>
      <c r="ALE149" s="2"/>
      <c r="ALF149" s="2"/>
      <c r="ALG149" s="2"/>
      <c r="ALH149" s="2"/>
      <c r="ALI149" s="2"/>
      <c r="ALJ149" s="2"/>
      <c r="ALK149" s="2"/>
      <c r="ALL149" s="2"/>
      <c r="ALM149" s="2"/>
      <c r="ALN149" s="2"/>
      <c r="ALO149" s="2"/>
      <c r="ALP149" s="2"/>
      <c r="ALQ149" s="2"/>
      <c r="ALR149" s="2"/>
      <c r="ALS149" s="2"/>
      <c r="ALT149" s="2"/>
      <c r="ALU149" s="2"/>
      <c r="ALV149" s="2"/>
      <c r="ALW149" s="2"/>
      <c r="ALX149" s="2"/>
      <c r="ALY149" s="2"/>
      <c r="ALZ149" s="2"/>
      <c r="AMA149" s="2"/>
      <c r="AMB149" s="2"/>
      <c r="AMC149" s="2"/>
      <c r="AMD149" s="2"/>
      <c r="AME149" s="2"/>
      <c r="AMF149" s="2"/>
      <c r="AMG149" s="2"/>
      <c r="AMH149" s="2"/>
      <c r="AMI149" s="2"/>
      <c r="AMJ149" s="2"/>
      <c r="AMK149" s="2"/>
      <c r="AML149" s="2"/>
      <c r="AMM149" s="2"/>
      <c r="AMN149" s="2"/>
      <c r="AMO149" s="2"/>
      <c r="AMP149" s="2"/>
      <c r="AMQ149" s="2"/>
      <c r="AMR149" s="2"/>
      <c r="AMS149" s="2"/>
      <c r="AMT149" s="2"/>
      <c r="AMU149" s="2"/>
      <c r="AMV149" s="2"/>
      <c r="AMW149" s="2"/>
      <c r="AMX149" s="2"/>
      <c r="AMY149" s="2"/>
      <c r="AMZ149" s="2"/>
      <c r="ANA149" s="2"/>
      <c r="ANB149" s="2"/>
      <c r="ANC149" s="2"/>
    </row>
    <row r="150" spans="2:1043" s="1" customFormat="1" x14ac:dyDescent="0.25">
      <c r="B150" s="2"/>
      <c r="C150" s="2"/>
      <c r="D150" s="2"/>
      <c r="E150" s="2"/>
      <c r="F150" s="2"/>
      <c r="G150" s="2"/>
      <c r="H150" s="2"/>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c r="IX150" s="2"/>
      <c r="IY150" s="2"/>
      <c r="IZ150" s="2"/>
      <c r="JA150" s="2"/>
      <c r="JB150" s="2"/>
      <c r="JC150" s="2"/>
      <c r="JD150" s="2"/>
      <c r="JE150" s="2"/>
      <c r="JF150" s="2"/>
      <c r="JG150" s="2"/>
      <c r="JH150" s="2"/>
      <c r="JI150" s="2"/>
      <c r="JJ150" s="2"/>
      <c r="JK150" s="2"/>
      <c r="JL150" s="2"/>
      <c r="JM150" s="2"/>
      <c r="JN150" s="2"/>
      <c r="JO150" s="2"/>
      <c r="JP150" s="2"/>
      <c r="JQ150" s="2"/>
      <c r="JR150" s="2"/>
      <c r="JS150" s="2"/>
      <c r="JT150" s="2"/>
      <c r="JU150" s="2"/>
      <c r="JV150" s="2"/>
      <c r="JW150" s="2"/>
      <c r="JX150" s="2"/>
      <c r="JY150" s="2"/>
      <c r="JZ150" s="2"/>
      <c r="KA150" s="2"/>
      <c r="KB150" s="2"/>
      <c r="KC150" s="2"/>
      <c r="KD150" s="2"/>
      <c r="KE150" s="2"/>
      <c r="KF150" s="2"/>
      <c r="KG150" s="2"/>
      <c r="KH150" s="2"/>
      <c r="KI150" s="2"/>
      <c r="KJ150" s="2"/>
      <c r="KK150" s="2"/>
      <c r="KL150" s="2"/>
      <c r="KM150" s="2"/>
      <c r="KN150" s="2"/>
      <c r="KO150" s="2"/>
      <c r="KP150" s="2"/>
      <c r="KQ150" s="2"/>
      <c r="KR150" s="2"/>
      <c r="KS150" s="2"/>
      <c r="KT150" s="2"/>
      <c r="KU150" s="2"/>
      <c r="KV150" s="2"/>
      <c r="KW150" s="2"/>
      <c r="KX150" s="2"/>
      <c r="KY150" s="2"/>
      <c r="KZ150" s="2"/>
      <c r="LA150" s="2"/>
      <c r="LB150" s="2"/>
      <c r="LC150" s="2"/>
      <c r="LD150" s="2"/>
      <c r="LE150" s="2"/>
      <c r="LF150" s="2"/>
      <c r="LG150" s="2"/>
      <c r="LH150" s="2"/>
      <c r="LI150" s="2"/>
      <c r="LJ150" s="2"/>
      <c r="LK150" s="2"/>
      <c r="LL150" s="2"/>
      <c r="LM150" s="2"/>
      <c r="LN150" s="2"/>
      <c r="LO150" s="2"/>
      <c r="LP150" s="2"/>
      <c r="LQ150" s="2"/>
      <c r="LR150" s="2"/>
      <c r="LS150" s="2"/>
      <c r="LT150" s="2"/>
      <c r="LU150" s="2"/>
      <c r="LV150" s="2"/>
      <c r="LW150" s="2"/>
      <c r="LX150" s="2"/>
      <c r="LY150" s="2"/>
      <c r="LZ150" s="2"/>
      <c r="MA150" s="2"/>
      <c r="MB150" s="2"/>
      <c r="MC150" s="2"/>
      <c r="MD150" s="2"/>
      <c r="ME150" s="2"/>
      <c r="MF150" s="2"/>
      <c r="MG150" s="2"/>
      <c r="MH150" s="2"/>
      <c r="MI150" s="2"/>
      <c r="MJ150" s="2"/>
      <c r="MK150" s="2"/>
      <c r="ML150" s="2"/>
      <c r="MM150" s="2"/>
      <c r="MN150" s="2"/>
      <c r="MO150" s="2"/>
      <c r="MP150" s="2"/>
      <c r="MQ150" s="2"/>
      <c r="MR150" s="2"/>
      <c r="MS150" s="2"/>
      <c r="MT150" s="2"/>
      <c r="MU150" s="2"/>
      <c r="MV150" s="2"/>
      <c r="MW150" s="2"/>
      <c r="MX150" s="2"/>
      <c r="MY150" s="2"/>
      <c r="MZ150" s="2"/>
      <c r="NA150" s="2"/>
      <c r="NB150" s="2"/>
      <c r="NC150" s="2"/>
      <c r="ND150" s="2"/>
      <c r="NE150" s="2"/>
      <c r="NF150" s="2"/>
      <c r="NG150" s="2"/>
      <c r="NH150" s="2"/>
      <c r="NI150" s="2"/>
      <c r="NJ150" s="2"/>
      <c r="NK150" s="2"/>
      <c r="NL150" s="2"/>
      <c r="NM150" s="2"/>
      <c r="NN150" s="2"/>
      <c r="NO150" s="2"/>
      <c r="NP150" s="2"/>
      <c r="NQ150" s="2"/>
      <c r="NR150" s="2"/>
      <c r="NS150" s="2"/>
      <c r="NT150" s="2"/>
      <c r="NU150" s="2"/>
      <c r="NV150" s="2"/>
      <c r="NW150" s="2"/>
      <c r="NX150" s="2"/>
      <c r="NY150" s="2"/>
      <c r="NZ150" s="2"/>
      <c r="OA150" s="2"/>
      <c r="OB150" s="2"/>
      <c r="OC150" s="2"/>
      <c r="OD150" s="2"/>
      <c r="OE150" s="2"/>
      <c r="OF150" s="2"/>
      <c r="OG150" s="2"/>
      <c r="OH150" s="2"/>
      <c r="OI150" s="2"/>
      <c r="OJ150" s="2"/>
      <c r="OK150" s="2"/>
      <c r="OL150" s="2"/>
      <c r="OM150" s="2"/>
      <c r="ON150" s="2"/>
      <c r="OO150" s="2"/>
      <c r="OP150" s="2"/>
      <c r="OQ150" s="2"/>
      <c r="OR150" s="2"/>
      <c r="OS150" s="2"/>
      <c r="OT150" s="2"/>
      <c r="OU150" s="2"/>
      <c r="OV150" s="2"/>
      <c r="OW150" s="2"/>
      <c r="OX150" s="2"/>
      <c r="OY150" s="2"/>
      <c r="OZ150" s="2"/>
      <c r="PA150" s="2"/>
      <c r="PB150" s="2"/>
      <c r="PC150" s="2"/>
      <c r="PD150" s="2"/>
      <c r="PE150" s="2"/>
      <c r="PF150" s="2"/>
      <c r="PG150" s="2"/>
      <c r="PH150" s="2"/>
      <c r="PI150" s="2"/>
      <c r="PJ150" s="2"/>
      <c r="PK150" s="2"/>
      <c r="PL150" s="2"/>
      <c r="PM150" s="2"/>
      <c r="PN150" s="2"/>
      <c r="PO150" s="2"/>
      <c r="PP150" s="2"/>
      <c r="PQ150" s="2"/>
      <c r="PR150" s="2"/>
      <c r="PS150" s="2"/>
      <c r="PT150" s="2"/>
      <c r="PU150" s="2"/>
      <c r="PV150" s="2"/>
      <c r="PW150" s="2"/>
      <c r="PX150" s="2"/>
      <c r="PY150" s="2"/>
      <c r="PZ150" s="2"/>
      <c r="QA150" s="2"/>
      <c r="QB150" s="2"/>
      <c r="QC150" s="2"/>
      <c r="QD150" s="2"/>
      <c r="QE150" s="2"/>
      <c r="QF150" s="2"/>
      <c r="QG150" s="2"/>
      <c r="QH150" s="2"/>
      <c r="QI150" s="2"/>
      <c r="QJ150" s="2"/>
      <c r="QK150" s="2"/>
      <c r="QL150" s="2"/>
      <c r="QM150" s="2"/>
      <c r="QN150" s="2"/>
      <c r="QO150" s="2"/>
      <c r="QP150" s="2"/>
      <c r="QQ150" s="2"/>
      <c r="QR150" s="2"/>
      <c r="QS150" s="2"/>
      <c r="QT150" s="2"/>
      <c r="QU150" s="2"/>
      <c r="QV150" s="2"/>
      <c r="QW150" s="2"/>
      <c r="QX150" s="2"/>
      <c r="QY150" s="2"/>
      <c r="QZ150" s="2"/>
      <c r="RA150" s="2"/>
      <c r="RB150" s="2"/>
      <c r="RC150" s="2"/>
      <c r="RD150" s="2"/>
      <c r="RE150" s="2"/>
      <c r="RF150" s="2"/>
      <c r="RG150" s="2"/>
      <c r="RH150" s="2"/>
      <c r="RI150" s="2"/>
      <c r="RJ150" s="2"/>
      <c r="RK150" s="2"/>
      <c r="RL150" s="2"/>
      <c r="RM150" s="2"/>
      <c r="RN150" s="2"/>
      <c r="RO150" s="2"/>
      <c r="RP150" s="2"/>
      <c r="RQ150" s="2"/>
      <c r="RR150" s="2"/>
      <c r="RS150" s="2"/>
      <c r="RT150" s="2"/>
      <c r="RU150" s="2"/>
      <c r="RV150" s="2"/>
      <c r="RW150" s="2"/>
      <c r="RX150" s="2"/>
      <c r="RY150" s="2"/>
      <c r="RZ150" s="2"/>
      <c r="SA150" s="2"/>
      <c r="SB150" s="2"/>
      <c r="SC150" s="2"/>
      <c r="SD150" s="2"/>
      <c r="SE150" s="2"/>
      <c r="SF150" s="2"/>
      <c r="SG150" s="2"/>
      <c r="SH150" s="2"/>
      <c r="SI150" s="2"/>
      <c r="SJ150" s="2"/>
      <c r="SK150" s="2"/>
      <c r="SL150" s="2"/>
      <c r="SM150" s="2"/>
      <c r="SN150" s="2"/>
      <c r="SO150" s="2"/>
      <c r="SP150" s="2"/>
      <c r="SQ150" s="2"/>
      <c r="SR150" s="2"/>
      <c r="SS150" s="2"/>
      <c r="ST150" s="2"/>
      <c r="SU150" s="2"/>
      <c r="SV150" s="2"/>
      <c r="SW150" s="2"/>
      <c r="SX150" s="2"/>
      <c r="SY150" s="2"/>
      <c r="SZ150" s="2"/>
      <c r="TA150" s="2"/>
      <c r="TB150" s="2"/>
      <c r="TC150" s="2"/>
      <c r="TD150" s="2"/>
      <c r="TE150" s="2"/>
      <c r="TF150" s="2"/>
      <c r="TG150" s="2"/>
      <c r="TH150" s="2"/>
      <c r="TI150" s="2"/>
      <c r="TJ150" s="2"/>
      <c r="TK150" s="2"/>
      <c r="TL150" s="2"/>
      <c r="TM150" s="2"/>
      <c r="TN150" s="2"/>
      <c r="TO150" s="2"/>
      <c r="TP150" s="2"/>
      <c r="TQ150" s="2"/>
      <c r="TR150" s="2"/>
      <c r="TS150" s="2"/>
      <c r="TT150" s="2"/>
      <c r="TU150" s="2"/>
      <c r="TV150" s="2"/>
      <c r="TW150" s="2"/>
      <c r="TX150" s="2"/>
      <c r="TY150" s="2"/>
      <c r="TZ150" s="2"/>
      <c r="UA150" s="2"/>
      <c r="UB150" s="2"/>
      <c r="UC150" s="2"/>
      <c r="UD150" s="2"/>
      <c r="UE150" s="2"/>
      <c r="UF150" s="2"/>
      <c r="UG150" s="2"/>
      <c r="UH150" s="2"/>
      <c r="UI150" s="2"/>
      <c r="UJ150" s="2"/>
      <c r="UK150" s="2"/>
      <c r="UL150" s="2"/>
      <c r="UM150" s="2"/>
      <c r="UN150" s="2"/>
      <c r="UO150" s="2"/>
      <c r="UP150" s="2"/>
      <c r="UQ150" s="2"/>
      <c r="UR150" s="2"/>
      <c r="US150" s="2"/>
      <c r="UT150" s="2"/>
      <c r="UU150" s="2"/>
      <c r="UV150" s="2"/>
      <c r="UW150" s="2"/>
      <c r="UX150" s="2"/>
      <c r="UY150" s="2"/>
      <c r="UZ150" s="2"/>
      <c r="VA150" s="2"/>
      <c r="VB150" s="2"/>
      <c r="VC150" s="2"/>
      <c r="VD150" s="2"/>
      <c r="VE150" s="2"/>
      <c r="VF150" s="2"/>
      <c r="VG150" s="2"/>
      <c r="VH150" s="2"/>
      <c r="VI150" s="2"/>
      <c r="VJ150" s="2"/>
      <c r="VK150" s="2"/>
      <c r="VL150" s="2"/>
      <c r="VM150" s="2"/>
      <c r="VN150" s="2"/>
      <c r="VO150" s="2"/>
      <c r="VP150" s="2"/>
      <c r="VQ150" s="2"/>
      <c r="VR150" s="2"/>
      <c r="VS150" s="2"/>
      <c r="VT150" s="2"/>
      <c r="VU150" s="2"/>
      <c r="VV150" s="2"/>
      <c r="VW150" s="2"/>
      <c r="VX150" s="2"/>
      <c r="VY150" s="2"/>
      <c r="VZ150" s="2"/>
      <c r="WA150" s="2"/>
      <c r="WB150" s="2"/>
      <c r="WC150" s="2"/>
      <c r="WD150" s="2"/>
      <c r="WE150" s="2"/>
      <c r="WF150" s="2"/>
      <c r="WG150" s="2"/>
      <c r="WH150" s="2"/>
      <c r="WI150" s="2"/>
      <c r="WJ150" s="2"/>
      <c r="WK150" s="2"/>
      <c r="WL150" s="2"/>
      <c r="WM150" s="2"/>
      <c r="WN150" s="2"/>
      <c r="WO150" s="2"/>
      <c r="WP150" s="2"/>
      <c r="WQ150" s="2"/>
      <c r="WR150" s="2"/>
      <c r="WS150" s="2"/>
      <c r="WT150" s="2"/>
      <c r="WU150" s="2"/>
      <c r="WV150" s="2"/>
      <c r="WW150" s="2"/>
      <c r="WX150" s="2"/>
      <c r="WY150" s="2"/>
      <c r="WZ150" s="2"/>
      <c r="XA150" s="2"/>
      <c r="XB150" s="2"/>
      <c r="XC150" s="2"/>
      <c r="XD150" s="2"/>
      <c r="XE150" s="2"/>
      <c r="XF150" s="2"/>
      <c r="XG150" s="2"/>
      <c r="XH150" s="2"/>
      <c r="XI150" s="2"/>
      <c r="XJ150" s="2"/>
      <c r="XK150" s="2"/>
      <c r="XL150" s="2"/>
      <c r="XM150" s="2"/>
      <c r="XN150" s="2"/>
      <c r="XO150" s="2"/>
      <c r="XP150" s="2"/>
      <c r="XQ150" s="2"/>
      <c r="XR150" s="2"/>
      <c r="XS150" s="2"/>
      <c r="XT150" s="2"/>
      <c r="XU150" s="2"/>
      <c r="XV150" s="2"/>
      <c r="XW150" s="2"/>
      <c r="XX150" s="2"/>
      <c r="XY150" s="2"/>
      <c r="XZ150" s="2"/>
      <c r="YA150" s="2"/>
      <c r="YB150" s="2"/>
      <c r="YC150" s="2"/>
      <c r="YD150" s="2"/>
      <c r="YE150" s="2"/>
      <c r="YF150" s="2"/>
      <c r="YG150" s="2"/>
      <c r="YH150" s="2"/>
      <c r="YI150" s="2"/>
      <c r="YJ150" s="2"/>
      <c r="YK150" s="2"/>
      <c r="YL150" s="2"/>
      <c r="YM150" s="2"/>
      <c r="YN150" s="2"/>
      <c r="YO150" s="2"/>
      <c r="YP150" s="2"/>
      <c r="YQ150" s="2"/>
      <c r="YR150" s="2"/>
      <c r="YS150" s="2"/>
      <c r="YT150" s="2"/>
      <c r="YU150" s="2"/>
      <c r="YV150" s="2"/>
      <c r="YW150" s="2"/>
      <c r="YX150" s="2"/>
      <c r="YY150" s="2"/>
      <c r="YZ150" s="2"/>
      <c r="ZA150" s="2"/>
      <c r="ZB150" s="2"/>
      <c r="ZC150" s="2"/>
      <c r="ZD150" s="2"/>
      <c r="ZE150" s="2"/>
      <c r="ZF150" s="2"/>
      <c r="ZG150" s="2"/>
      <c r="ZH150" s="2"/>
      <c r="ZI150" s="2"/>
      <c r="ZJ150" s="2"/>
      <c r="ZK150" s="2"/>
      <c r="ZL150" s="2"/>
      <c r="ZM150" s="2"/>
      <c r="ZN150" s="2"/>
      <c r="ZO150" s="2"/>
      <c r="ZP150" s="2"/>
      <c r="ZQ150" s="2"/>
      <c r="ZR150" s="2"/>
      <c r="ZS150" s="2"/>
      <c r="ZT150" s="2"/>
      <c r="ZU150" s="2"/>
      <c r="ZV150" s="2"/>
      <c r="ZW150" s="2"/>
      <c r="ZX150" s="2"/>
      <c r="ZY150" s="2"/>
      <c r="ZZ150" s="2"/>
      <c r="AAA150" s="2"/>
      <c r="AAB150" s="2"/>
      <c r="AAC150" s="2"/>
      <c r="AAD150" s="2"/>
      <c r="AAE150" s="2"/>
      <c r="AAF150" s="2"/>
      <c r="AAG150" s="2"/>
      <c r="AAH150" s="2"/>
      <c r="AAI150" s="2"/>
      <c r="AAJ150" s="2"/>
      <c r="AAK150" s="2"/>
      <c r="AAL150" s="2"/>
      <c r="AAM150" s="2"/>
      <c r="AAN150" s="2"/>
      <c r="AAO150" s="2"/>
      <c r="AAP150" s="2"/>
      <c r="AAQ150" s="2"/>
      <c r="AAR150" s="2"/>
      <c r="AAS150" s="2"/>
      <c r="AAT150" s="2"/>
      <c r="AAU150" s="2"/>
      <c r="AAV150" s="2"/>
      <c r="AAW150" s="2"/>
      <c r="AAX150" s="2"/>
      <c r="AAY150" s="2"/>
      <c r="AAZ150" s="2"/>
      <c r="ABA150" s="2"/>
      <c r="ABB150" s="2"/>
      <c r="ABC150" s="2"/>
      <c r="ABD150" s="2"/>
      <c r="ABE150" s="2"/>
      <c r="ABF150" s="2"/>
      <c r="ABG150" s="2"/>
      <c r="ABH150" s="2"/>
      <c r="ABI150" s="2"/>
      <c r="ABJ150" s="2"/>
      <c r="ABK150" s="2"/>
      <c r="ABL150" s="2"/>
      <c r="ABM150" s="2"/>
      <c r="ABN150" s="2"/>
      <c r="ABO150" s="2"/>
      <c r="ABP150" s="2"/>
      <c r="ABQ150" s="2"/>
      <c r="ABR150" s="2"/>
      <c r="ABS150" s="2"/>
      <c r="ABT150" s="2"/>
      <c r="ABU150" s="2"/>
      <c r="ABV150" s="2"/>
      <c r="ABW150" s="2"/>
      <c r="ABX150" s="2"/>
      <c r="ABY150" s="2"/>
      <c r="ABZ150" s="2"/>
      <c r="ACA150" s="2"/>
      <c r="ACB150" s="2"/>
      <c r="ACC150" s="2"/>
      <c r="ACD150" s="2"/>
      <c r="ACE150" s="2"/>
      <c r="ACF150" s="2"/>
      <c r="ACG150" s="2"/>
      <c r="ACH150" s="2"/>
      <c r="ACI150" s="2"/>
      <c r="ACJ150" s="2"/>
      <c r="ACK150" s="2"/>
      <c r="ACL150" s="2"/>
      <c r="ACM150" s="2"/>
      <c r="ACN150" s="2"/>
      <c r="ACO150" s="2"/>
      <c r="ACP150" s="2"/>
      <c r="ACQ150" s="2"/>
      <c r="ACR150" s="2"/>
      <c r="ACS150" s="2"/>
      <c r="ACT150" s="2"/>
      <c r="ACU150" s="2"/>
      <c r="ACV150" s="2"/>
      <c r="ACW150" s="2"/>
      <c r="ACX150" s="2"/>
      <c r="ACY150" s="2"/>
      <c r="ACZ150" s="2"/>
      <c r="ADA150" s="2"/>
      <c r="ADB150" s="2"/>
      <c r="ADC150" s="2"/>
      <c r="ADD150" s="2"/>
      <c r="ADE150" s="2"/>
      <c r="ADF150" s="2"/>
      <c r="ADG150" s="2"/>
      <c r="ADH150" s="2"/>
      <c r="ADI150" s="2"/>
      <c r="ADJ150" s="2"/>
      <c r="ADK150" s="2"/>
      <c r="ADL150" s="2"/>
      <c r="ADM150" s="2"/>
      <c r="ADN150" s="2"/>
      <c r="ADO150" s="2"/>
      <c r="ADP150" s="2"/>
      <c r="ADQ150" s="2"/>
      <c r="ADR150" s="2"/>
      <c r="ADS150" s="2"/>
      <c r="ADT150" s="2"/>
      <c r="ADU150" s="2"/>
      <c r="ADV150" s="2"/>
      <c r="ADW150" s="2"/>
      <c r="ADX150" s="2"/>
      <c r="ADY150" s="2"/>
      <c r="ADZ150" s="2"/>
      <c r="AEA150" s="2"/>
      <c r="AEB150" s="2"/>
      <c r="AEC150" s="2"/>
      <c r="AED150" s="2"/>
      <c r="AEE150" s="2"/>
      <c r="AEF150" s="2"/>
      <c r="AEG150" s="2"/>
      <c r="AEH150" s="2"/>
      <c r="AEI150" s="2"/>
      <c r="AEJ150" s="2"/>
      <c r="AEK150" s="2"/>
      <c r="AEL150" s="2"/>
      <c r="AEM150" s="2"/>
      <c r="AEN150" s="2"/>
      <c r="AEO150" s="2"/>
      <c r="AEP150" s="2"/>
      <c r="AEQ150" s="2"/>
      <c r="AER150" s="2"/>
      <c r="AES150" s="2"/>
      <c r="AET150" s="2"/>
      <c r="AEU150" s="2"/>
      <c r="AEV150" s="2"/>
      <c r="AEW150" s="2"/>
      <c r="AEX150" s="2"/>
      <c r="AEY150" s="2"/>
      <c r="AEZ150" s="2"/>
      <c r="AFA150" s="2"/>
      <c r="AFB150" s="2"/>
      <c r="AFC150" s="2"/>
      <c r="AFD150" s="2"/>
      <c r="AFE150" s="2"/>
      <c r="AFF150" s="2"/>
      <c r="AFG150" s="2"/>
      <c r="AFH150" s="2"/>
      <c r="AFI150" s="2"/>
      <c r="AFJ150" s="2"/>
      <c r="AFK150" s="2"/>
      <c r="AFL150" s="2"/>
      <c r="AFM150" s="2"/>
      <c r="AFN150" s="2"/>
      <c r="AFO150" s="2"/>
      <c r="AFP150" s="2"/>
      <c r="AFQ150" s="2"/>
      <c r="AFR150" s="2"/>
      <c r="AFS150" s="2"/>
      <c r="AFT150" s="2"/>
      <c r="AFU150" s="2"/>
      <c r="AFV150" s="2"/>
      <c r="AFW150" s="2"/>
      <c r="AFX150" s="2"/>
      <c r="AFY150" s="2"/>
      <c r="AFZ150" s="2"/>
      <c r="AGA150" s="2"/>
      <c r="AGB150" s="2"/>
      <c r="AGC150" s="2"/>
      <c r="AGD150" s="2"/>
      <c r="AGE150" s="2"/>
      <c r="AGF150" s="2"/>
      <c r="AGG150" s="2"/>
      <c r="AGH150" s="2"/>
      <c r="AGI150" s="2"/>
      <c r="AGJ150" s="2"/>
      <c r="AGK150" s="2"/>
      <c r="AGL150" s="2"/>
      <c r="AGM150" s="2"/>
      <c r="AGN150" s="2"/>
      <c r="AGO150" s="2"/>
      <c r="AGP150" s="2"/>
      <c r="AGQ150" s="2"/>
      <c r="AGR150" s="2"/>
      <c r="AGS150" s="2"/>
      <c r="AGT150" s="2"/>
      <c r="AGU150" s="2"/>
      <c r="AGV150" s="2"/>
      <c r="AGW150" s="2"/>
      <c r="AGX150" s="2"/>
      <c r="AGY150" s="2"/>
      <c r="AGZ150" s="2"/>
      <c r="AHA150" s="2"/>
      <c r="AHB150" s="2"/>
      <c r="AHC150" s="2"/>
      <c r="AHD150" s="2"/>
      <c r="AHE150" s="2"/>
      <c r="AHF150" s="2"/>
      <c r="AHG150" s="2"/>
      <c r="AHH150" s="2"/>
      <c r="AHI150" s="2"/>
      <c r="AHJ150" s="2"/>
      <c r="AHK150" s="2"/>
      <c r="AHL150" s="2"/>
      <c r="AHM150" s="2"/>
      <c r="AHN150" s="2"/>
      <c r="AHO150" s="2"/>
      <c r="AHP150" s="2"/>
      <c r="AHQ150" s="2"/>
      <c r="AHR150" s="2"/>
      <c r="AHS150" s="2"/>
      <c r="AHT150" s="2"/>
      <c r="AHU150" s="2"/>
      <c r="AHV150" s="2"/>
      <c r="AHW150" s="2"/>
      <c r="AHX150" s="2"/>
      <c r="AHY150" s="2"/>
      <c r="AHZ150" s="2"/>
      <c r="AIA150" s="2"/>
      <c r="AIB150" s="2"/>
      <c r="AIC150" s="2"/>
      <c r="AID150" s="2"/>
      <c r="AIE150" s="2"/>
      <c r="AIF150" s="2"/>
      <c r="AIG150" s="2"/>
      <c r="AIH150" s="2"/>
      <c r="AII150" s="2"/>
      <c r="AIJ150" s="2"/>
      <c r="AIK150" s="2"/>
      <c r="AIL150" s="2"/>
      <c r="AIM150" s="2"/>
      <c r="AIN150" s="2"/>
      <c r="AIO150" s="2"/>
      <c r="AIP150" s="2"/>
      <c r="AIQ150" s="2"/>
      <c r="AIR150" s="2"/>
      <c r="AIS150" s="2"/>
      <c r="AIT150" s="2"/>
      <c r="AIU150" s="2"/>
      <c r="AIV150" s="2"/>
      <c r="AIW150" s="2"/>
      <c r="AIX150" s="2"/>
      <c r="AIY150" s="2"/>
      <c r="AIZ150" s="2"/>
      <c r="AJA150" s="2"/>
      <c r="AJB150" s="2"/>
      <c r="AJC150" s="2"/>
      <c r="AJD150" s="2"/>
      <c r="AJE150" s="2"/>
      <c r="AJF150" s="2"/>
      <c r="AJG150" s="2"/>
      <c r="AJH150" s="2"/>
      <c r="AJI150" s="2"/>
      <c r="AJJ150" s="2"/>
      <c r="AJK150" s="2"/>
      <c r="AJL150" s="2"/>
      <c r="AJM150" s="2"/>
      <c r="AJN150" s="2"/>
      <c r="AJO150" s="2"/>
      <c r="AJP150" s="2"/>
      <c r="AJQ150" s="2"/>
      <c r="AJR150" s="2"/>
      <c r="AJS150" s="2"/>
      <c r="AJT150" s="2"/>
      <c r="AJU150" s="2"/>
      <c r="AJV150" s="2"/>
      <c r="AJW150" s="2"/>
      <c r="AJX150" s="2"/>
      <c r="AJY150" s="2"/>
      <c r="AJZ150" s="2"/>
      <c r="AKA150" s="2"/>
      <c r="AKB150" s="2"/>
      <c r="AKC150" s="2"/>
      <c r="AKD150" s="2"/>
      <c r="AKE150" s="2"/>
      <c r="AKF150" s="2"/>
      <c r="AKG150" s="2"/>
      <c r="AKH150" s="2"/>
      <c r="AKI150" s="2"/>
      <c r="AKJ150" s="2"/>
      <c r="AKK150" s="2"/>
      <c r="AKL150" s="2"/>
      <c r="AKM150" s="2"/>
      <c r="AKN150" s="2"/>
      <c r="AKO150" s="2"/>
      <c r="AKP150" s="2"/>
      <c r="AKQ150" s="2"/>
      <c r="AKR150" s="2"/>
      <c r="AKS150" s="2"/>
      <c r="AKT150" s="2"/>
      <c r="AKU150" s="2"/>
      <c r="AKV150" s="2"/>
      <c r="AKW150" s="2"/>
      <c r="AKX150" s="2"/>
      <c r="AKY150" s="2"/>
      <c r="AKZ150" s="2"/>
      <c r="ALA150" s="2"/>
      <c r="ALB150" s="2"/>
      <c r="ALC150" s="2"/>
      <c r="ALD150" s="2"/>
      <c r="ALE150" s="2"/>
      <c r="ALF150" s="2"/>
      <c r="ALG150" s="2"/>
      <c r="ALH150" s="2"/>
      <c r="ALI150" s="2"/>
      <c r="ALJ150" s="2"/>
      <c r="ALK150" s="2"/>
      <c r="ALL150" s="2"/>
      <c r="ALM150" s="2"/>
      <c r="ALN150" s="2"/>
      <c r="ALO150" s="2"/>
      <c r="ALP150" s="2"/>
      <c r="ALQ150" s="2"/>
      <c r="ALR150" s="2"/>
      <c r="ALS150" s="2"/>
      <c r="ALT150" s="2"/>
      <c r="ALU150" s="2"/>
      <c r="ALV150" s="2"/>
      <c r="ALW150" s="2"/>
      <c r="ALX150" s="2"/>
      <c r="ALY150" s="2"/>
      <c r="ALZ150" s="2"/>
      <c r="AMA150" s="2"/>
      <c r="AMB150" s="2"/>
      <c r="AMC150" s="2"/>
      <c r="AMD150" s="2"/>
      <c r="AME150" s="2"/>
      <c r="AMF150" s="2"/>
      <c r="AMG150" s="2"/>
      <c r="AMH150" s="2"/>
      <c r="AMI150" s="2"/>
      <c r="AMJ150" s="2"/>
      <c r="AMK150" s="2"/>
      <c r="AML150" s="2"/>
      <c r="AMM150" s="2"/>
      <c r="AMN150" s="2"/>
      <c r="AMO150" s="2"/>
      <c r="AMP150" s="2"/>
      <c r="AMQ150" s="2"/>
      <c r="AMR150" s="2"/>
      <c r="AMS150" s="2"/>
      <c r="AMT150" s="2"/>
      <c r="AMU150" s="2"/>
      <c r="AMV150" s="2"/>
      <c r="AMW150" s="2"/>
      <c r="AMX150" s="2"/>
      <c r="AMY150" s="2"/>
      <c r="AMZ150" s="2"/>
      <c r="ANA150" s="2"/>
      <c r="ANB150" s="2"/>
      <c r="ANC150" s="2"/>
    </row>
    <row r="151" spans="2:1043" s="1" customFormat="1" x14ac:dyDescent="0.25">
      <c r="B151" s="2"/>
      <c r="C151" s="2"/>
      <c r="D151" s="2"/>
      <c r="E151" s="2"/>
      <c r="F151" s="2"/>
      <c r="G151" s="2"/>
      <c r="H151" s="2"/>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c r="IY151" s="2"/>
      <c r="IZ151" s="2"/>
      <c r="JA151" s="2"/>
      <c r="JB151" s="2"/>
      <c r="JC151" s="2"/>
      <c r="JD151" s="2"/>
      <c r="JE151" s="2"/>
      <c r="JF151" s="2"/>
      <c r="JG151" s="2"/>
      <c r="JH151" s="2"/>
      <c r="JI151" s="2"/>
      <c r="JJ151" s="2"/>
      <c r="JK151" s="2"/>
      <c r="JL151" s="2"/>
      <c r="JM151" s="2"/>
      <c r="JN151" s="2"/>
      <c r="JO151" s="2"/>
      <c r="JP151" s="2"/>
      <c r="JQ151" s="2"/>
      <c r="JR151" s="2"/>
      <c r="JS151" s="2"/>
      <c r="JT151" s="2"/>
      <c r="JU151" s="2"/>
      <c r="JV151" s="2"/>
      <c r="JW151" s="2"/>
      <c r="JX151" s="2"/>
      <c r="JY151" s="2"/>
      <c r="JZ151" s="2"/>
      <c r="KA151" s="2"/>
      <c r="KB151" s="2"/>
      <c r="KC151" s="2"/>
      <c r="KD151" s="2"/>
      <c r="KE151" s="2"/>
      <c r="KF151" s="2"/>
      <c r="KG151" s="2"/>
      <c r="KH151" s="2"/>
      <c r="KI151" s="2"/>
      <c r="KJ151" s="2"/>
      <c r="KK151" s="2"/>
      <c r="KL151" s="2"/>
      <c r="KM151" s="2"/>
      <c r="KN151" s="2"/>
      <c r="KO151" s="2"/>
      <c r="KP151" s="2"/>
      <c r="KQ151" s="2"/>
      <c r="KR151" s="2"/>
      <c r="KS151" s="2"/>
      <c r="KT151" s="2"/>
      <c r="KU151" s="2"/>
      <c r="KV151" s="2"/>
      <c r="KW151" s="2"/>
      <c r="KX151" s="2"/>
      <c r="KY151" s="2"/>
      <c r="KZ151" s="2"/>
      <c r="LA151" s="2"/>
      <c r="LB151" s="2"/>
      <c r="LC151" s="2"/>
      <c r="LD151" s="2"/>
      <c r="LE151" s="2"/>
      <c r="LF151" s="2"/>
      <c r="LG151" s="2"/>
      <c r="LH151" s="2"/>
      <c r="LI151" s="2"/>
      <c r="LJ151" s="2"/>
      <c r="LK151" s="2"/>
      <c r="LL151" s="2"/>
      <c r="LM151" s="2"/>
      <c r="LN151" s="2"/>
      <c r="LO151" s="2"/>
      <c r="LP151" s="2"/>
      <c r="LQ151" s="2"/>
      <c r="LR151" s="2"/>
      <c r="LS151" s="2"/>
      <c r="LT151" s="2"/>
      <c r="LU151" s="2"/>
      <c r="LV151" s="2"/>
      <c r="LW151" s="2"/>
      <c r="LX151" s="2"/>
      <c r="LY151" s="2"/>
      <c r="LZ151" s="2"/>
      <c r="MA151" s="2"/>
      <c r="MB151" s="2"/>
      <c r="MC151" s="2"/>
      <c r="MD151" s="2"/>
      <c r="ME151" s="2"/>
      <c r="MF151" s="2"/>
      <c r="MG151" s="2"/>
      <c r="MH151" s="2"/>
      <c r="MI151" s="2"/>
      <c r="MJ151" s="2"/>
      <c r="MK151" s="2"/>
      <c r="ML151" s="2"/>
      <c r="MM151" s="2"/>
      <c r="MN151" s="2"/>
      <c r="MO151" s="2"/>
      <c r="MP151" s="2"/>
      <c r="MQ151" s="2"/>
      <c r="MR151" s="2"/>
      <c r="MS151" s="2"/>
      <c r="MT151" s="2"/>
      <c r="MU151" s="2"/>
      <c r="MV151" s="2"/>
      <c r="MW151" s="2"/>
      <c r="MX151" s="2"/>
      <c r="MY151" s="2"/>
      <c r="MZ151" s="2"/>
      <c r="NA151" s="2"/>
      <c r="NB151" s="2"/>
      <c r="NC151" s="2"/>
      <c r="ND151" s="2"/>
      <c r="NE151" s="2"/>
      <c r="NF151" s="2"/>
      <c r="NG151" s="2"/>
      <c r="NH151" s="2"/>
      <c r="NI151" s="2"/>
      <c r="NJ151" s="2"/>
      <c r="NK151" s="2"/>
      <c r="NL151" s="2"/>
      <c r="NM151" s="2"/>
      <c r="NN151" s="2"/>
      <c r="NO151" s="2"/>
      <c r="NP151" s="2"/>
      <c r="NQ151" s="2"/>
      <c r="NR151" s="2"/>
      <c r="NS151" s="2"/>
      <c r="NT151" s="2"/>
      <c r="NU151" s="2"/>
      <c r="NV151" s="2"/>
      <c r="NW151" s="2"/>
      <c r="NX151" s="2"/>
      <c r="NY151" s="2"/>
      <c r="NZ151" s="2"/>
      <c r="OA151" s="2"/>
      <c r="OB151" s="2"/>
      <c r="OC151" s="2"/>
      <c r="OD151" s="2"/>
      <c r="OE151" s="2"/>
      <c r="OF151" s="2"/>
      <c r="OG151" s="2"/>
      <c r="OH151" s="2"/>
      <c r="OI151" s="2"/>
      <c r="OJ151" s="2"/>
      <c r="OK151" s="2"/>
      <c r="OL151" s="2"/>
      <c r="OM151" s="2"/>
      <c r="ON151" s="2"/>
      <c r="OO151" s="2"/>
      <c r="OP151" s="2"/>
      <c r="OQ151" s="2"/>
      <c r="OR151" s="2"/>
      <c r="OS151" s="2"/>
      <c r="OT151" s="2"/>
      <c r="OU151" s="2"/>
      <c r="OV151" s="2"/>
      <c r="OW151" s="2"/>
      <c r="OX151" s="2"/>
      <c r="OY151" s="2"/>
      <c r="OZ151" s="2"/>
      <c r="PA151" s="2"/>
      <c r="PB151" s="2"/>
      <c r="PC151" s="2"/>
      <c r="PD151" s="2"/>
      <c r="PE151" s="2"/>
      <c r="PF151" s="2"/>
      <c r="PG151" s="2"/>
      <c r="PH151" s="2"/>
      <c r="PI151" s="2"/>
      <c r="PJ151" s="2"/>
      <c r="PK151" s="2"/>
      <c r="PL151" s="2"/>
      <c r="PM151" s="2"/>
      <c r="PN151" s="2"/>
      <c r="PO151" s="2"/>
      <c r="PP151" s="2"/>
      <c r="PQ151" s="2"/>
      <c r="PR151" s="2"/>
      <c r="PS151" s="2"/>
      <c r="PT151" s="2"/>
      <c r="PU151" s="2"/>
      <c r="PV151" s="2"/>
      <c r="PW151" s="2"/>
      <c r="PX151" s="2"/>
      <c r="PY151" s="2"/>
      <c r="PZ151" s="2"/>
      <c r="QA151" s="2"/>
      <c r="QB151" s="2"/>
      <c r="QC151" s="2"/>
      <c r="QD151" s="2"/>
      <c r="QE151" s="2"/>
      <c r="QF151" s="2"/>
      <c r="QG151" s="2"/>
      <c r="QH151" s="2"/>
      <c r="QI151" s="2"/>
      <c r="QJ151" s="2"/>
      <c r="QK151" s="2"/>
      <c r="QL151" s="2"/>
      <c r="QM151" s="2"/>
      <c r="QN151" s="2"/>
      <c r="QO151" s="2"/>
      <c r="QP151" s="2"/>
      <c r="QQ151" s="2"/>
      <c r="QR151" s="2"/>
      <c r="QS151" s="2"/>
      <c r="QT151" s="2"/>
      <c r="QU151" s="2"/>
      <c r="QV151" s="2"/>
      <c r="QW151" s="2"/>
      <c r="QX151" s="2"/>
      <c r="QY151" s="2"/>
      <c r="QZ151" s="2"/>
      <c r="RA151" s="2"/>
      <c r="RB151" s="2"/>
      <c r="RC151" s="2"/>
      <c r="RD151" s="2"/>
      <c r="RE151" s="2"/>
      <c r="RF151" s="2"/>
      <c r="RG151" s="2"/>
      <c r="RH151" s="2"/>
      <c r="RI151" s="2"/>
      <c r="RJ151" s="2"/>
      <c r="RK151" s="2"/>
      <c r="RL151" s="2"/>
      <c r="RM151" s="2"/>
      <c r="RN151" s="2"/>
      <c r="RO151" s="2"/>
      <c r="RP151" s="2"/>
      <c r="RQ151" s="2"/>
      <c r="RR151" s="2"/>
      <c r="RS151" s="2"/>
      <c r="RT151" s="2"/>
      <c r="RU151" s="2"/>
      <c r="RV151" s="2"/>
      <c r="RW151" s="2"/>
      <c r="RX151" s="2"/>
      <c r="RY151" s="2"/>
      <c r="RZ151" s="2"/>
      <c r="SA151" s="2"/>
      <c r="SB151" s="2"/>
      <c r="SC151" s="2"/>
      <c r="SD151" s="2"/>
      <c r="SE151" s="2"/>
      <c r="SF151" s="2"/>
      <c r="SG151" s="2"/>
      <c r="SH151" s="2"/>
      <c r="SI151" s="2"/>
      <c r="SJ151" s="2"/>
      <c r="SK151" s="2"/>
      <c r="SL151" s="2"/>
      <c r="SM151" s="2"/>
      <c r="SN151" s="2"/>
      <c r="SO151" s="2"/>
      <c r="SP151" s="2"/>
      <c r="SQ151" s="2"/>
      <c r="SR151" s="2"/>
      <c r="SS151" s="2"/>
      <c r="ST151" s="2"/>
      <c r="SU151" s="2"/>
      <c r="SV151" s="2"/>
      <c r="SW151" s="2"/>
      <c r="SX151" s="2"/>
      <c r="SY151" s="2"/>
      <c r="SZ151" s="2"/>
      <c r="TA151" s="2"/>
      <c r="TB151" s="2"/>
      <c r="TC151" s="2"/>
      <c r="TD151" s="2"/>
      <c r="TE151" s="2"/>
      <c r="TF151" s="2"/>
      <c r="TG151" s="2"/>
      <c r="TH151" s="2"/>
      <c r="TI151" s="2"/>
      <c r="TJ151" s="2"/>
      <c r="TK151" s="2"/>
      <c r="TL151" s="2"/>
      <c r="TM151" s="2"/>
      <c r="TN151" s="2"/>
      <c r="TO151" s="2"/>
      <c r="TP151" s="2"/>
      <c r="TQ151" s="2"/>
      <c r="TR151" s="2"/>
      <c r="TS151" s="2"/>
      <c r="TT151" s="2"/>
      <c r="TU151" s="2"/>
      <c r="TV151" s="2"/>
      <c r="TW151" s="2"/>
      <c r="TX151" s="2"/>
      <c r="TY151" s="2"/>
      <c r="TZ151" s="2"/>
      <c r="UA151" s="2"/>
      <c r="UB151" s="2"/>
      <c r="UC151" s="2"/>
      <c r="UD151" s="2"/>
      <c r="UE151" s="2"/>
      <c r="UF151" s="2"/>
      <c r="UG151" s="2"/>
      <c r="UH151" s="2"/>
      <c r="UI151" s="2"/>
      <c r="UJ151" s="2"/>
      <c r="UK151" s="2"/>
      <c r="UL151" s="2"/>
      <c r="UM151" s="2"/>
      <c r="UN151" s="2"/>
      <c r="UO151" s="2"/>
      <c r="UP151" s="2"/>
      <c r="UQ151" s="2"/>
      <c r="UR151" s="2"/>
      <c r="US151" s="2"/>
      <c r="UT151" s="2"/>
      <c r="UU151" s="2"/>
      <c r="UV151" s="2"/>
      <c r="UW151" s="2"/>
      <c r="UX151" s="2"/>
      <c r="UY151" s="2"/>
      <c r="UZ151" s="2"/>
      <c r="VA151" s="2"/>
      <c r="VB151" s="2"/>
      <c r="VC151" s="2"/>
      <c r="VD151" s="2"/>
      <c r="VE151" s="2"/>
      <c r="VF151" s="2"/>
      <c r="VG151" s="2"/>
      <c r="VH151" s="2"/>
      <c r="VI151" s="2"/>
      <c r="VJ151" s="2"/>
      <c r="VK151" s="2"/>
      <c r="VL151" s="2"/>
      <c r="VM151" s="2"/>
      <c r="VN151" s="2"/>
      <c r="VO151" s="2"/>
      <c r="VP151" s="2"/>
      <c r="VQ151" s="2"/>
      <c r="VR151" s="2"/>
      <c r="VS151" s="2"/>
      <c r="VT151" s="2"/>
      <c r="VU151" s="2"/>
      <c r="VV151" s="2"/>
      <c r="VW151" s="2"/>
      <c r="VX151" s="2"/>
      <c r="VY151" s="2"/>
      <c r="VZ151" s="2"/>
      <c r="WA151" s="2"/>
      <c r="WB151" s="2"/>
      <c r="WC151" s="2"/>
      <c r="WD151" s="2"/>
      <c r="WE151" s="2"/>
      <c r="WF151" s="2"/>
      <c r="WG151" s="2"/>
      <c r="WH151" s="2"/>
      <c r="WI151" s="2"/>
      <c r="WJ151" s="2"/>
      <c r="WK151" s="2"/>
      <c r="WL151" s="2"/>
      <c r="WM151" s="2"/>
      <c r="WN151" s="2"/>
      <c r="WO151" s="2"/>
      <c r="WP151" s="2"/>
      <c r="WQ151" s="2"/>
      <c r="WR151" s="2"/>
      <c r="WS151" s="2"/>
      <c r="WT151" s="2"/>
      <c r="WU151" s="2"/>
      <c r="WV151" s="2"/>
      <c r="WW151" s="2"/>
      <c r="WX151" s="2"/>
      <c r="WY151" s="2"/>
      <c r="WZ151" s="2"/>
      <c r="XA151" s="2"/>
      <c r="XB151" s="2"/>
      <c r="XC151" s="2"/>
      <c r="XD151" s="2"/>
      <c r="XE151" s="2"/>
      <c r="XF151" s="2"/>
      <c r="XG151" s="2"/>
      <c r="XH151" s="2"/>
      <c r="XI151" s="2"/>
      <c r="XJ151" s="2"/>
      <c r="XK151" s="2"/>
      <c r="XL151" s="2"/>
      <c r="XM151" s="2"/>
      <c r="XN151" s="2"/>
      <c r="XO151" s="2"/>
      <c r="XP151" s="2"/>
      <c r="XQ151" s="2"/>
      <c r="XR151" s="2"/>
      <c r="XS151" s="2"/>
      <c r="XT151" s="2"/>
      <c r="XU151" s="2"/>
      <c r="XV151" s="2"/>
      <c r="XW151" s="2"/>
      <c r="XX151" s="2"/>
      <c r="XY151" s="2"/>
      <c r="XZ151" s="2"/>
      <c r="YA151" s="2"/>
      <c r="YB151" s="2"/>
      <c r="YC151" s="2"/>
      <c r="YD151" s="2"/>
      <c r="YE151" s="2"/>
      <c r="YF151" s="2"/>
      <c r="YG151" s="2"/>
      <c r="YH151" s="2"/>
      <c r="YI151" s="2"/>
      <c r="YJ151" s="2"/>
      <c r="YK151" s="2"/>
      <c r="YL151" s="2"/>
      <c r="YM151" s="2"/>
      <c r="YN151" s="2"/>
      <c r="YO151" s="2"/>
      <c r="YP151" s="2"/>
      <c r="YQ151" s="2"/>
      <c r="YR151" s="2"/>
      <c r="YS151" s="2"/>
      <c r="YT151" s="2"/>
      <c r="YU151" s="2"/>
      <c r="YV151" s="2"/>
      <c r="YW151" s="2"/>
      <c r="YX151" s="2"/>
      <c r="YY151" s="2"/>
      <c r="YZ151" s="2"/>
      <c r="ZA151" s="2"/>
      <c r="ZB151" s="2"/>
      <c r="ZC151" s="2"/>
      <c r="ZD151" s="2"/>
      <c r="ZE151" s="2"/>
      <c r="ZF151" s="2"/>
      <c r="ZG151" s="2"/>
      <c r="ZH151" s="2"/>
      <c r="ZI151" s="2"/>
      <c r="ZJ151" s="2"/>
      <c r="ZK151" s="2"/>
      <c r="ZL151" s="2"/>
      <c r="ZM151" s="2"/>
      <c r="ZN151" s="2"/>
      <c r="ZO151" s="2"/>
      <c r="ZP151" s="2"/>
      <c r="ZQ151" s="2"/>
      <c r="ZR151" s="2"/>
      <c r="ZS151" s="2"/>
      <c r="ZT151" s="2"/>
      <c r="ZU151" s="2"/>
      <c r="ZV151" s="2"/>
      <c r="ZW151" s="2"/>
      <c r="ZX151" s="2"/>
      <c r="ZY151" s="2"/>
      <c r="ZZ151" s="2"/>
      <c r="AAA151" s="2"/>
      <c r="AAB151" s="2"/>
      <c r="AAC151" s="2"/>
      <c r="AAD151" s="2"/>
      <c r="AAE151" s="2"/>
      <c r="AAF151" s="2"/>
      <c r="AAG151" s="2"/>
      <c r="AAH151" s="2"/>
      <c r="AAI151" s="2"/>
      <c r="AAJ151" s="2"/>
      <c r="AAK151" s="2"/>
      <c r="AAL151" s="2"/>
      <c r="AAM151" s="2"/>
      <c r="AAN151" s="2"/>
      <c r="AAO151" s="2"/>
      <c r="AAP151" s="2"/>
      <c r="AAQ151" s="2"/>
      <c r="AAR151" s="2"/>
      <c r="AAS151" s="2"/>
      <c r="AAT151" s="2"/>
      <c r="AAU151" s="2"/>
      <c r="AAV151" s="2"/>
      <c r="AAW151" s="2"/>
      <c r="AAX151" s="2"/>
      <c r="AAY151" s="2"/>
      <c r="AAZ151" s="2"/>
      <c r="ABA151" s="2"/>
      <c r="ABB151" s="2"/>
      <c r="ABC151" s="2"/>
      <c r="ABD151" s="2"/>
      <c r="ABE151" s="2"/>
      <c r="ABF151" s="2"/>
      <c r="ABG151" s="2"/>
      <c r="ABH151" s="2"/>
      <c r="ABI151" s="2"/>
      <c r="ABJ151" s="2"/>
      <c r="ABK151" s="2"/>
      <c r="ABL151" s="2"/>
      <c r="ABM151" s="2"/>
      <c r="ABN151" s="2"/>
      <c r="ABO151" s="2"/>
      <c r="ABP151" s="2"/>
      <c r="ABQ151" s="2"/>
      <c r="ABR151" s="2"/>
      <c r="ABS151" s="2"/>
      <c r="ABT151" s="2"/>
      <c r="ABU151" s="2"/>
      <c r="ABV151" s="2"/>
      <c r="ABW151" s="2"/>
      <c r="ABX151" s="2"/>
      <c r="ABY151" s="2"/>
      <c r="ABZ151" s="2"/>
      <c r="ACA151" s="2"/>
      <c r="ACB151" s="2"/>
      <c r="ACC151" s="2"/>
      <c r="ACD151" s="2"/>
      <c r="ACE151" s="2"/>
      <c r="ACF151" s="2"/>
      <c r="ACG151" s="2"/>
      <c r="ACH151" s="2"/>
      <c r="ACI151" s="2"/>
      <c r="ACJ151" s="2"/>
      <c r="ACK151" s="2"/>
      <c r="ACL151" s="2"/>
      <c r="ACM151" s="2"/>
      <c r="ACN151" s="2"/>
      <c r="ACO151" s="2"/>
      <c r="ACP151" s="2"/>
      <c r="ACQ151" s="2"/>
      <c r="ACR151" s="2"/>
      <c r="ACS151" s="2"/>
      <c r="ACT151" s="2"/>
      <c r="ACU151" s="2"/>
      <c r="ACV151" s="2"/>
      <c r="ACW151" s="2"/>
      <c r="ACX151" s="2"/>
      <c r="ACY151" s="2"/>
      <c r="ACZ151" s="2"/>
      <c r="ADA151" s="2"/>
      <c r="ADB151" s="2"/>
      <c r="ADC151" s="2"/>
      <c r="ADD151" s="2"/>
      <c r="ADE151" s="2"/>
      <c r="ADF151" s="2"/>
      <c r="ADG151" s="2"/>
      <c r="ADH151" s="2"/>
      <c r="ADI151" s="2"/>
      <c r="ADJ151" s="2"/>
      <c r="ADK151" s="2"/>
      <c r="ADL151" s="2"/>
      <c r="ADM151" s="2"/>
      <c r="ADN151" s="2"/>
      <c r="ADO151" s="2"/>
      <c r="ADP151" s="2"/>
      <c r="ADQ151" s="2"/>
      <c r="ADR151" s="2"/>
      <c r="ADS151" s="2"/>
      <c r="ADT151" s="2"/>
      <c r="ADU151" s="2"/>
      <c r="ADV151" s="2"/>
      <c r="ADW151" s="2"/>
      <c r="ADX151" s="2"/>
      <c r="ADY151" s="2"/>
      <c r="ADZ151" s="2"/>
      <c r="AEA151" s="2"/>
      <c r="AEB151" s="2"/>
      <c r="AEC151" s="2"/>
      <c r="AED151" s="2"/>
      <c r="AEE151" s="2"/>
      <c r="AEF151" s="2"/>
      <c r="AEG151" s="2"/>
      <c r="AEH151" s="2"/>
      <c r="AEI151" s="2"/>
      <c r="AEJ151" s="2"/>
      <c r="AEK151" s="2"/>
      <c r="AEL151" s="2"/>
      <c r="AEM151" s="2"/>
      <c r="AEN151" s="2"/>
      <c r="AEO151" s="2"/>
      <c r="AEP151" s="2"/>
      <c r="AEQ151" s="2"/>
      <c r="AER151" s="2"/>
      <c r="AES151" s="2"/>
      <c r="AET151" s="2"/>
      <c r="AEU151" s="2"/>
      <c r="AEV151" s="2"/>
      <c r="AEW151" s="2"/>
      <c r="AEX151" s="2"/>
      <c r="AEY151" s="2"/>
      <c r="AEZ151" s="2"/>
      <c r="AFA151" s="2"/>
      <c r="AFB151" s="2"/>
      <c r="AFC151" s="2"/>
      <c r="AFD151" s="2"/>
      <c r="AFE151" s="2"/>
      <c r="AFF151" s="2"/>
      <c r="AFG151" s="2"/>
      <c r="AFH151" s="2"/>
      <c r="AFI151" s="2"/>
      <c r="AFJ151" s="2"/>
      <c r="AFK151" s="2"/>
      <c r="AFL151" s="2"/>
      <c r="AFM151" s="2"/>
      <c r="AFN151" s="2"/>
      <c r="AFO151" s="2"/>
      <c r="AFP151" s="2"/>
      <c r="AFQ151" s="2"/>
      <c r="AFR151" s="2"/>
      <c r="AFS151" s="2"/>
      <c r="AFT151" s="2"/>
      <c r="AFU151" s="2"/>
      <c r="AFV151" s="2"/>
      <c r="AFW151" s="2"/>
      <c r="AFX151" s="2"/>
      <c r="AFY151" s="2"/>
      <c r="AFZ151" s="2"/>
      <c r="AGA151" s="2"/>
      <c r="AGB151" s="2"/>
      <c r="AGC151" s="2"/>
      <c r="AGD151" s="2"/>
      <c r="AGE151" s="2"/>
      <c r="AGF151" s="2"/>
      <c r="AGG151" s="2"/>
      <c r="AGH151" s="2"/>
      <c r="AGI151" s="2"/>
      <c r="AGJ151" s="2"/>
      <c r="AGK151" s="2"/>
      <c r="AGL151" s="2"/>
      <c r="AGM151" s="2"/>
      <c r="AGN151" s="2"/>
      <c r="AGO151" s="2"/>
      <c r="AGP151" s="2"/>
      <c r="AGQ151" s="2"/>
      <c r="AGR151" s="2"/>
      <c r="AGS151" s="2"/>
      <c r="AGT151" s="2"/>
      <c r="AGU151" s="2"/>
      <c r="AGV151" s="2"/>
      <c r="AGW151" s="2"/>
      <c r="AGX151" s="2"/>
      <c r="AGY151" s="2"/>
      <c r="AGZ151" s="2"/>
      <c r="AHA151" s="2"/>
      <c r="AHB151" s="2"/>
      <c r="AHC151" s="2"/>
      <c r="AHD151" s="2"/>
      <c r="AHE151" s="2"/>
      <c r="AHF151" s="2"/>
      <c r="AHG151" s="2"/>
      <c r="AHH151" s="2"/>
      <c r="AHI151" s="2"/>
      <c r="AHJ151" s="2"/>
      <c r="AHK151" s="2"/>
      <c r="AHL151" s="2"/>
      <c r="AHM151" s="2"/>
      <c r="AHN151" s="2"/>
      <c r="AHO151" s="2"/>
      <c r="AHP151" s="2"/>
      <c r="AHQ151" s="2"/>
      <c r="AHR151" s="2"/>
      <c r="AHS151" s="2"/>
      <c r="AHT151" s="2"/>
      <c r="AHU151" s="2"/>
      <c r="AHV151" s="2"/>
      <c r="AHW151" s="2"/>
      <c r="AHX151" s="2"/>
      <c r="AHY151" s="2"/>
      <c r="AHZ151" s="2"/>
      <c r="AIA151" s="2"/>
      <c r="AIB151" s="2"/>
      <c r="AIC151" s="2"/>
      <c r="AID151" s="2"/>
      <c r="AIE151" s="2"/>
      <c r="AIF151" s="2"/>
      <c r="AIG151" s="2"/>
      <c r="AIH151" s="2"/>
      <c r="AII151" s="2"/>
      <c r="AIJ151" s="2"/>
      <c r="AIK151" s="2"/>
      <c r="AIL151" s="2"/>
      <c r="AIM151" s="2"/>
      <c r="AIN151" s="2"/>
      <c r="AIO151" s="2"/>
      <c r="AIP151" s="2"/>
      <c r="AIQ151" s="2"/>
      <c r="AIR151" s="2"/>
      <c r="AIS151" s="2"/>
      <c r="AIT151" s="2"/>
      <c r="AIU151" s="2"/>
      <c r="AIV151" s="2"/>
      <c r="AIW151" s="2"/>
      <c r="AIX151" s="2"/>
      <c r="AIY151" s="2"/>
      <c r="AIZ151" s="2"/>
      <c r="AJA151" s="2"/>
      <c r="AJB151" s="2"/>
      <c r="AJC151" s="2"/>
      <c r="AJD151" s="2"/>
      <c r="AJE151" s="2"/>
      <c r="AJF151" s="2"/>
      <c r="AJG151" s="2"/>
      <c r="AJH151" s="2"/>
      <c r="AJI151" s="2"/>
      <c r="AJJ151" s="2"/>
      <c r="AJK151" s="2"/>
      <c r="AJL151" s="2"/>
      <c r="AJM151" s="2"/>
      <c r="AJN151" s="2"/>
      <c r="AJO151" s="2"/>
      <c r="AJP151" s="2"/>
      <c r="AJQ151" s="2"/>
      <c r="AJR151" s="2"/>
      <c r="AJS151" s="2"/>
      <c r="AJT151" s="2"/>
      <c r="AJU151" s="2"/>
      <c r="AJV151" s="2"/>
      <c r="AJW151" s="2"/>
      <c r="AJX151" s="2"/>
      <c r="AJY151" s="2"/>
      <c r="AJZ151" s="2"/>
      <c r="AKA151" s="2"/>
      <c r="AKB151" s="2"/>
      <c r="AKC151" s="2"/>
      <c r="AKD151" s="2"/>
      <c r="AKE151" s="2"/>
      <c r="AKF151" s="2"/>
      <c r="AKG151" s="2"/>
      <c r="AKH151" s="2"/>
      <c r="AKI151" s="2"/>
      <c r="AKJ151" s="2"/>
      <c r="AKK151" s="2"/>
      <c r="AKL151" s="2"/>
      <c r="AKM151" s="2"/>
      <c r="AKN151" s="2"/>
      <c r="AKO151" s="2"/>
      <c r="AKP151" s="2"/>
      <c r="AKQ151" s="2"/>
      <c r="AKR151" s="2"/>
      <c r="AKS151" s="2"/>
      <c r="AKT151" s="2"/>
      <c r="AKU151" s="2"/>
      <c r="AKV151" s="2"/>
      <c r="AKW151" s="2"/>
      <c r="AKX151" s="2"/>
      <c r="AKY151" s="2"/>
      <c r="AKZ151" s="2"/>
      <c r="ALA151" s="2"/>
      <c r="ALB151" s="2"/>
      <c r="ALC151" s="2"/>
      <c r="ALD151" s="2"/>
      <c r="ALE151" s="2"/>
      <c r="ALF151" s="2"/>
      <c r="ALG151" s="2"/>
      <c r="ALH151" s="2"/>
      <c r="ALI151" s="2"/>
      <c r="ALJ151" s="2"/>
      <c r="ALK151" s="2"/>
      <c r="ALL151" s="2"/>
      <c r="ALM151" s="2"/>
      <c r="ALN151" s="2"/>
      <c r="ALO151" s="2"/>
      <c r="ALP151" s="2"/>
      <c r="ALQ151" s="2"/>
      <c r="ALR151" s="2"/>
      <c r="ALS151" s="2"/>
      <c r="ALT151" s="2"/>
      <c r="ALU151" s="2"/>
      <c r="ALV151" s="2"/>
      <c r="ALW151" s="2"/>
      <c r="ALX151" s="2"/>
      <c r="ALY151" s="2"/>
      <c r="ALZ151" s="2"/>
      <c r="AMA151" s="2"/>
      <c r="AMB151" s="2"/>
      <c r="AMC151" s="2"/>
      <c r="AMD151" s="2"/>
      <c r="AME151" s="2"/>
      <c r="AMF151" s="2"/>
      <c r="AMG151" s="2"/>
      <c r="AMH151" s="2"/>
      <c r="AMI151" s="2"/>
      <c r="AMJ151" s="2"/>
      <c r="AMK151" s="2"/>
      <c r="AML151" s="2"/>
      <c r="AMM151" s="2"/>
      <c r="AMN151" s="2"/>
      <c r="AMO151" s="2"/>
      <c r="AMP151" s="2"/>
      <c r="AMQ151" s="2"/>
      <c r="AMR151" s="2"/>
      <c r="AMS151" s="2"/>
      <c r="AMT151" s="2"/>
      <c r="AMU151" s="2"/>
      <c r="AMV151" s="2"/>
      <c r="AMW151" s="2"/>
      <c r="AMX151" s="2"/>
      <c r="AMY151" s="2"/>
      <c r="AMZ151" s="2"/>
      <c r="ANA151" s="2"/>
      <c r="ANB151" s="2"/>
      <c r="ANC151" s="2"/>
    </row>
    <row r="152" spans="2:1043" s="1" customFormat="1" x14ac:dyDescent="0.25">
      <c r="B152" s="2"/>
      <c r="C152" s="2"/>
      <c r="D152" s="2"/>
      <c r="E152" s="2"/>
      <c r="F152" s="2"/>
      <c r="G152" s="2"/>
      <c r="H152" s="2"/>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c r="IX152" s="2"/>
      <c r="IY152" s="2"/>
      <c r="IZ152" s="2"/>
      <c r="JA152" s="2"/>
      <c r="JB152" s="2"/>
      <c r="JC152" s="2"/>
      <c r="JD152" s="2"/>
      <c r="JE152" s="2"/>
      <c r="JF152" s="2"/>
      <c r="JG152" s="2"/>
      <c r="JH152" s="2"/>
      <c r="JI152" s="2"/>
      <c r="JJ152" s="2"/>
      <c r="JK152" s="2"/>
      <c r="JL152" s="2"/>
      <c r="JM152" s="2"/>
      <c r="JN152" s="2"/>
      <c r="JO152" s="2"/>
      <c r="JP152" s="2"/>
      <c r="JQ152" s="2"/>
      <c r="JR152" s="2"/>
      <c r="JS152" s="2"/>
      <c r="JT152" s="2"/>
      <c r="JU152" s="2"/>
      <c r="JV152" s="2"/>
      <c r="JW152" s="2"/>
      <c r="JX152" s="2"/>
      <c r="JY152" s="2"/>
      <c r="JZ152" s="2"/>
      <c r="KA152" s="2"/>
      <c r="KB152" s="2"/>
      <c r="KC152" s="2"/>
      <c r="KD152" s="2"/>
      <c r="KE152" s="2"/>
      <c r="KF152" s="2"/>
      <c r="KG152" s="2"/>
      <c r="KH152" s="2"/>
      <c r="KI152" s="2"/>
      <c r="KJ152" s="2"/>
      <c r="KK152" s="2"/>
      <c r="KL152" s="2"/>
      <c r="KM152" s="2"/>
      <c r="KN152" s="2"/>
      <c r="KO152" s="2"/>
      <c r="KP152" s="2"/>
      <c r="KQ152" s="2"/>
      <c r="KR152" s="2"/>
      <c r="KS152" s="2"/>
      <c r="KT152" s="2"/>
      <c r="KU152" s="2"/>
      <c r="KV152" s="2"/>
      <c r="KW152" s="2"/>
      <c r="KX152" s="2"/>
      <c r="KY152" s="2"/>
      <c r="KZ152" s="2"/>
      <c r="LA152" s="2"/>
      <c r="LB152" s="2"/>
      <c r="LC152" s="2"/>
      <c r="LD152" s="2"/>
      <c r="LE152" s="2"/>
      <c r="LF152" s="2"/>
      <c r="LG152" s="2"/>
      <c r="LH152" s="2"/>
      <c r="LI152" s="2"/>
      <c r="LJ152" s="2"/>
      <c r="LK152" s="2"/>
      <c r="LL152" s="2"/>
      <c r="LM152" s="2"/>
      <c r="LN152" s="2"/>
      <c r="LO152" s="2"/>
      <c r="LP152" s="2"/>
      <c r="LQ152" s="2"/>
      <c r="LR152" s="2"/>
      <c r="LS152" s="2"/>
      <c r="LT152" s="2"/>
      <c r="LU152" s="2"/>
      <c r="LV152" s="2"/>
      <c r="LW152" s="2"/>
      <c r="LX152" s="2"/>
      <c r="LY152" s="2"/>
      <c r="LZ152" s="2"/>
      <c r="MA152" s="2"/>
      <c r="MB152" s="2"/>
      <c r="MC152" s="2"/>
      <c r="MD152" s="2"/>
      <c r="ME152" s="2"/>
      <c r="MF152" s="2"/>
      <c r="MG152" s="2"/>
      <c r="MH152" s="2"/>
      <c r="MI152" s="2"/>
      <c r="MJ152" s="2"/>
      <c r="MK152" s="2"/>
      <c r="ML152" s="2"/>
      <c r="MM152" s="2"/>
      <c r="MN152" s="2"/>
      <c r="MO152" s="2"/>
      <c r="MP152" s="2"/>
      <c r="MQ152" s="2"/>
      <c r="MR152" s="2"/>
      <c r="MS152" s="2"/>
      <c r="MT152" s="2"/>
      <c r="MU152" s="2"/>
      <c r="MV152" s="2"/>
      <c r="MW152" s="2"/>
      <c r="MX152" s="2"/>
      <c r="MY152" s="2"/>
      <c r="MZ152" s="2"/>
      <c r="NA152" s="2"/>
      <c r="NB152" s="2"/>
      <c r="NC152" s="2"/>
      <c r="ND152" s="2"/>
      <c r="NE152" s="2"/>
      <c r="NF152" s="2"/>
      <c r="NG152" s="2"/>
      <c r="NH152" s="2"/>
      <c r="NI152" s="2"/>
      <c r="NJ152" s="2"/>
      <c r="NK152" s="2"/>
      <c r="NL152" s="2"/>
      <c r="NM152" s="2"/>
      <c r="NN152" s="2"/>
      <c r="NO152" s="2"/>
      <c r="NP152" s="2"/>
      <c r="NQ152" s="2"/>
      <c r="NR152" s="2"/>
      <c r="NS152" s="2"/>
      <c r="NT152" s="2"/>
      <c r="NU152" s="2"/>
      <c r="NV152" s="2"/>
      <c r="NW152" s="2"/>
      <c r="NX152" s="2"/>
      <c r="NY152" s="2"/>
      <c r="NZ152" s="2"/>
      <c r="OA152" s="2"/>
      <c r="OB152" s="2"/>
      <c r="OC152" s="2"/>
      <c r="OD152" s="2"/>
      <c r="OE152" s="2"/>
      <c r="OF152" s="2"/>
      <c r="OG152" s="2"/>
      <c r="OH152" s="2"/>
      <c r="OI152" s="2"/>
      <c r="OJ152" s="2"/>
      <c r="OK152" s="2"/>
      <c r="OL152" s="2"/>
      <c r="OM152" s="2"/>
      <c r="ON152" s="2"/>
      <c r="OO152" s="2"/>
      <c r="OP152" s="2"/>
      <c r="OQ152" s="2"/>
      <c r="OR152" s="2"/>
      <c r="OS152" s="2"/>
      <c r="OT152" s="2"/>
      <c r="OU152" s="2"/>
      <c r="OV152" s="2"/>
      <c r="OW152" s="2"/>
      <c r="OX152" s="2"/>
      <c r="OY152" s="2"/>
      <c r="OZ152" s="2"/>
      <c r="PA152" s="2"/>
      <c r="PB152" s="2"/>
      <c r="PC152" s="2"/>
      <c r="PD152" s="2"/>
      <c r="PE152" s="2"/>
      <c r="PF152" s="2"/>
      <c r="PG152" s="2"/>
      <c r="PH152" s="2"/>
      <c r="PI152" s="2"/>
      <c r="PJ152" s="2"/>
      <c r="PK152" s="2"/>
      <c r="PL152" s="2"/>
      <c r="PM152" s="2"/>
      <c r="PN152" s="2"/>
      <c r="PO152" s="2"/>
      <c r="PP152" s="2"/>
      <c r="PQ152" s="2"/>
      <c r="PR152" s="2"/>
      <c r="PS152" s="2"/>
      <c r="PT152" s="2"/>
      <c r="PU152" s="2"/>
      <c r="PV152" s="2"/>
      <c r="PW152" s="2"/>
      <c r="PX152" s="2"/>
      <c r="PY152" s="2"/>
      <c r="PZ152" s="2"/>
      <c r="QA152" s="2"/>
      <c r="QB152" s="2"/>
      <c r="QC152" s="2"/>
      <c r="QD152" s="2"/>
      <c r="QE152" s="2"/>
      <c r="QF152" s="2"/>
      <c r="QG152" s="2"/>
      <c r="QH152" s="2"/>
      <c r="QI152" s="2"/>
      <c r="QJ152" s="2"/>
      <c r="QK152" s="2"/>
      <c r="QL152" s="2"/>
      <c r="QM152" s="2"/>
      <c r="QN152" s="2"/>
      <c r="QO152" s="2"/>
      <c r="QP152" s="2"/>
      <c r="QQ152" s="2"/>
      <c r="QR152" s="2"/>
      <c r="QS152" s="2"/>
      <c r="QT152" s="2"/>
      <c r="QU152" s="2"/>
      <c r="QV152" s="2"/>
      <c r="QW152" s="2"/>
      <c r="QX152" s="2"/>
      <c r="QY152" s="2"/>
      <c r="QZ152" s="2"/>
      <c r="RA152" s="2"/>
      <c r="RB152" s="2"/>
      <c r="RC152" s="2"/>
      <c r="RD152" s="2"/>
      <c r="RE152" s="2"/>
      <c r="RF152" s="2"/>
      <c r="RG152" s="2"/>
      <c r="RH152" s="2"/>
      <c r="RI152" s="2"/>
      <c r="RJ152" s="2"/>
      <c r="RK152" s="2"/>
      <c r="RL152" s="2"/>
      <c r="RM152" s="2"/>
      <c r="RN152" s="2"/>
      <c r="RO152" s="2"/>
      <c r="RP152" s="2"/>
      <c r="RQ152" s="2"/>
      <c r="RR152" s="2"/>
      <c r="RS152" s="2"/>
      <c r="RT152" s="2"/>
      <c r="RU152" s="2"/>
      <c r="RV152" s="2"/>
      <c r="RW152" s="2"/>
      <c r="RX152" s="2"/>
      <c r="RY152" s="2"/>
      <c r="RZ152" s="2"/>
      <c r="SA152" s="2"/>
      <c r="SB152" s="2"/>
      <c r="SC152" s="2"/>
      <c r="SD152" s="2"/>
      <c r="SE152" s="2"/>
      <c r="SF152" s="2"/>
      <c r="SG152" s="2"/>
      <c r="SH152" s="2"/>
      <c r="SI152" s="2"/>
      <c r="SJ152" s="2"/>
      <c r="SK152" s="2"/>
      <c r="SL152" s="2"/>
      <c r="SM152" s="2"/>
      <c r="SN152" s="2"/>
      <c r="SO152" s="2"/>
      <c r="SP152" s="2"/>
      <c r="SQ152" s="2"/>
      <c r="SR152" s="2"/>
      <c r="SS152" s="2"/>
      <c r="ST152" s="2"/>
      <c r="SU152" s="2"/>
      <c r="SV152" s="2"/>
      <c r="SW152" s="2"/>
      <c r="SX152" s="2"/>
      <c r="SY152" s="2"/>
      <c r="SZ152" s="2"/>
      <c r="TA152" s="2"/>
      <c r="TB152" s="2"/>
      <c r="TC152" s="2"/>
      <c r="TD152" s="2"/>
      <c r="TE152" s="2"/>
      <c r="TF152" s="2"/>
      <c r="TG152" s="2"/>
      <c r="TH152" s="2"/>
      <c r="TI152" s="2"/>
      <c r="TJ152" s="2"/>
      <c r="TK152" s="2"/>
      <c r="TL152" s="2"/>
      <c r="TM152" s="2"/>
      <c r="TN152" s="2"/>
      <c r="TO152" s="2"/>
      <c r="TP152" s="2"/>
      <c r="TQ152" s="2"/>
      <c r="TR152" s="2"/>
      <c r="TS152" s="2"/>
      <c r="TT152" s="2"/>
      <c r="TU152" s="2"/>
      <c r="TV152" s="2"/>
      <c r="TW152" s="2"/>
      <c r="TX152" s="2"/>
      <c r="TY152" s="2"/>
      <c r="TZ152" s="2"/>
      <c r="UA152" s="2"/>
      <c r="UB152" s="2"/>
      <c r="UC152" s="2"/>
      <c r="UD152" s="2"/>
      <c r="UE152" s="2"/>
      <c r="UF152" s="2"/>
      <c r="UG152" s="2"/>
      <c r="UH152" s="2"/>
      <c r="UI152" s="2"/>
      <c r="UJ152" s="2"/>
      <c r="UK152" s="2"/>
      <c r="UL152" s="2"/>
      <c r="UM152" s="2"/>
      <c r="UN152" s="2"/>
      <c r="UO152" s="2"/>
      <c r="UP152" s="2"/>
      <c r="UQ152" s="2"/>
      <c r="UR152" s="2"/>
      <c r="US152" s="2"/>
      <c r="UT152" s="2"/>
      <c r="UU152" s="2"/>
      <c r="UV152" s="2"/>
      <c r="UW152" s="2"/>
      <c r="UX152" s="2"/>
      <c r="UY152" s="2"/>
      <c r="UZ152" s="2"/>
      <c r="VA152" s="2"/>
      <c r="VB152" s="2"/>
      <c r="VC152" s="2"/>
      <c r="VD152" s="2"/>
      <c r="VE152" s="2"/>
      <c r="VF152" s="2"/>
      <c r="VG152" s="2"/>
      <c r="VH152" s="2"/>
      <c r="VI152" s="2"/>
      <c r="VJ152" s="2"/>
      <c r="VK152" s="2"/>
      <c r="VL152" s="2"/>
      <c r="VM152" s="2"/>
      <c r="VN152" s="2"/>
      <c r="VO152" s="2"/>
      <c r="VP152" s="2"/>
      <c r="VQ152" s="2"/>
      <c r="VR152" s="2"/>
      <c r="VS152" s="2"/>
      <c r="VT152" s="2"/>
      <c r="VU152" s="2"/>
      <c r="VV152" s="2"/>
      <c r="VW152" s="2"/>
      <c r="VX152" s="2"/>
      <c r="VY152" s="2"/>
      <c r="VZ152" s="2"/>
      <c r="WA152" s="2"/>
      <c r="WB152" s="2"/>
      <c r="WC152" s="2"/>
      <c r="WD152" s="2"/>
      <c r="WE152" s="2"/>
      <c r="WF152" s="2"/>
      <c r="WG152" s="2"/>
      <c r="WH152" s="2"/>
      <c r="WI152" s="2"/>
      <c r="WJ152" s="2"/>
      <c r="WK152" s="2"/>
      <c r="WL152" s="2"/>
      <c r="WM152" s="2"/>
      <c r="WN152" s="2"/>
      <c r="WO152" s="2"/>
      <c r="WP152" s="2"/>
      <c r="WQ152" s="2"/>
      <c r="WR152" s="2"/>
      <c r="WS152" s="2"/>
      <c r="WT152" s="2"/>
      <c r="WU152" s="2"/>
      <c r="WV152" s="2"/>
      <c r="WW152" s="2"/>
      <c r="WX152" s="2"/>
      <c r="WY152" s="2"/>
      <c r="WZ152" s="2"/>
      <c r="XA152" s="2"/>
      <c r="XB152" s="2"/>
      <c r="XC152" s="2"/>
      <c r="XD152" s="2"/>
      <c r="XE152" s="2"/>
      <c r="XF152" s="2"/>
      <c r="XG152" s="2"/>
      <c r="XH152" s="2"/>
      <c r="XI152" s="2"/>
      <c r="XJ152" s="2"/>
      <c r="XK152" s="2"/>
      <c r="XL152" s="2"/>
      <c r="XM152" s="2"/>
      <c r="XN152" s="2"/>
      <c r="XO152" s="2"/>
      <c r="XP152" s="2"/>
      <c r="XQ152" s="2"/>
      <c r="XR152" s="2"/>
      <c r="XS152" s="2"/>
      <c r="XT152" s="2"/>
      <c r="XU152" s="2"/>
      <c r="XV152" s="2"/>
      <c r="XW152" s="2"/>
      <c r="XX152" s="2"/>
      <c r="XY152" s="2"/>
      <c r="XZ152" s="2"/>
      <c r="YA152" s="2"/>
      <c r="YB152" s="2"/>
      <c r="YC152" s="2"/>
      <c r="YD152" s="2"/>
      <c r="YE152" s="2"/>
      <c r="YF152" s="2"/>
      <c r="YG152" s="2"/>
      <c r="YH152" s="2"/>
      <c r="YI152" s="2"/>
      <c r="YJ152" s="2"/>
      <c r="YK152" s="2"/>
      <c r="YL152" s="2"/>
      <c r="YM152" s="2"/>
      <c r="YN152" s="2"/>
      <c r="YO152" s="2"/>
      <c r="YP152" s="2"/>
      <c r="YQ152" s="2"/>
      <c r="YR152" s="2"/>
      <c r="YS152" s="2"/>
      <c r="YT152" s="2"/>
      <c r="YU152" s="2"/>
      <c r="YV152" s="2"/>
      <c r="YW152" s="2"/>
      <c r="YX152" s="2"/>
      <c r="YY152" s="2"/>
      <c r="YZ152" s="2"/>
      <c r="ZA152" s="2"/>
      <c r="ZB152" s="2"/>
      <c r="ZC152" s="2"/>
      <c r="ZD152" s="2"/>
      <c r="ZE152" s="2"/>
      <c r="ZF152" s="2"/>
      <c r="ZG152" s="2"/>
      <c r="ZH152" s="2"/>
      <c r="ZI152" s="2"/>
      <c r="ZJ152" s="2"/>
      <c r="ZK152" s="2"/>
      <c r="ZL152" s="2"/>
      <c r="ZM152" s="2"/>
      <c r="ZN152" s="2"/>
      <c r="ZO152" s="2"/>
      <c r="ZP152" s="2"/>
      <c r="ZQ152" s="2"/>
      <c r="ZR152" s="2"/>
      <c r="ZS152" s="2"/>
      <c r="ZT152" s="2"/>
      <c r="ZU152" s="2"/>
      <c r="ZV152" s="2"/>
      <c r="ZW152" s="2"/>
      <c r="ZX152" s="2"/>
      <c r="ZY152" s="2"/>
      <c r="ZZ152" s="2"/>
      <c r="AAA152" s="2"/>
      <c r="AAB152" s="2"/>
      <c r="AAC152" s="2"/>
      <c r="AAD152" s="2"/>
      <c r="AAE152" s="2"/>
      <c r="AAF152" s="2"/>
      <c r="AAG152" s="2"/>
      <c r="AAH152" s="2"/>
      <c r="AAI152" s="2"/>
      <c r="AAJ152" s="2"/>
      <c r="AAK152" s="2"/>
      <c r="AAL152" s="2"/>
      <c r="AAM152" s="2"/>
      <c r="AAN152" s="2"/>
      <c r="AAO152" s="2"/>
      <c r="AAP152" s="2"/>
      <c r="AAQ152" s="2"/>
      <c r="AAR152" s="2"/>
      <c r="AAS152" s="2"/>
      <c r="AAT152" s="2"/>
      <c r="AAU152" s="2"/>
      <c r="AAV152" s="2"/>
      <c r="AAW152" s="2"/>
      <c r="AAX152" s="2"/>
      <c r="AAY152" s="2"/>
      <c r="AAZ152" s="2"/>
      <c r="ABA152" s="2"/>
      <c r="ABB152" s="2"/>
      <c r="ABC152" s="2"/>
      <c r="ABD152" s="2"/>
      <c r="ABE152" s="2"/>
      <c r="ABF152" s="2"/>
      <c r="ABG152" s="2"/>
      <c r="ABH152" s="2"/>
      <c r="ABI152" s="2"/>
      <c r="ABJ152" s="2"/>
      <c r="ABK152" s="2"/>
      <c r="ABL152" s="2"/>
      <c r="ABM152" s="2"/>
      <c r="ABN152" s="2"/>
      <c r="ABO152" s="2"/>
      <c r="ABP152" s="2"/>
      <c r="ABQ152" s="2"/>
      <c r="ABR152" s="2"/>
      <c r="ABS152" s="2"/>
      <c r="ABT152" s="2"/>
      <c r="ABU152" s="2"/>
      <c r="ABV152" s="2"/>
      <c r="ABW152" s="2"/>
      <c r="ABX152" s="2"/>
      <c r="ABY152" s="2"/>
      <c r="ABZ152" s="2"/>
      <c r="ACA152" s="2"/>
      <c r="ACB152" s="2"/>
      <c r="ACC152" s="2"/>
      <c r="ACD152" s="2"/>
      <c r="ACE152" s="2"/>
      <c r="ACF152" s="2"/>
      <c r="ACG152" s="2"/>
      <c r="ACH152" s="2"/>
      <c r="ACI152" s="2"/>
      <c r="ACJ152" s="2"/>
      <c r="ACK152" s="2"/>
      <c r="ACL152" s="2"/>
      <c r="ACM152" s="2"/>
      <c r="ACN152" s="2"/>
      <c r="ACO152" s="2"/>
      <c r="ACP152" s="2"/>
      <c r="ACQ152" s="2"/>
      <c r="ACR152" s="2"/>
      <c r="ACS152" s="2"/>
      <c r="ACT152" s="2"/>
      <c r="ACU152" s="2"/>
      <c r="ACV152" s="2"/>
      <c r="ACW152" s="2"/>
      <c r="ACX152" s="2"/>
      <c r="ACY152" s="2"/>
      <c r="ACZ152" s="2"/>
      <c r="ADA152" s="2"/>
      <c r="ADB152" s="2"/>
      <c r="ADC152" s="2"/>
      <c r="ADD152" s="2"/>
      <c r="ADE152" s="2"/>
      <c r="ADF152" s="2"/>
      <c r="ADG152" s="2"/>
      <c r="ADH152" s="2"/>
      <c r="ADI152" s="2"/>
      <c r="ADJ152" s="2"/>
      <c r="ADK152" s="2"/>
      <c r="ADL152" s="2"/>
      <c r="ADM152" s="2"/>
      <c r="ADN152" s="2"/>
      <c r="ADO152" s="2"/>
      <c r="ADP152" s="2"/>
      <c r="ADQ152" s="2"/>
      <c r="ADR152" s="2"/>
      <c r="ADS152" s="2"/>
      <c r="ADT152" s="2"/>
      <c r="ADU152" s="2"/>
      <c r="ADV152" s="2"/>
      <c r="ADW152" s="2"/>
      <c r="ADX152" s="2"/>
      <c r="ADY152" s="2"/>
      <c r="ADZ152" s="2"/>
      <c r="AEA152" s="2"/>
      <c r="AEB152" s="2"/>
      <c r="AEC152" s="2"/>
      <c r="AED152" s="2"/>
      <c r="AEE152" s="2"/>
      <c r="AEF152" s="2"/>
      <c r="AEG152" s="2"/>
      <c r="AEH152" s="2"/>
      <c r="AEI152" s="2"/>
      <c r="AEJ152" s="2"/>
      <c r="AEK152" s="2"/>
      <c r="AEL152" s="2"/>
      <c r="AEM152" s="2"/>
      <c r="AEN152" s="2"/>
      <c r="AEO152" s="2"/>
      <c r="AEP152" s="2"/>
      <c r="AEQ152" s="2"/>
      <c r="AER152" s="2"/>
      <c r="AES152" s="2"/>
      <c r="AET152" s="2"/>
      <c r="AEU152" s="2"/>
      <c r="AEV152" s="2"/>
      <c r="AEW152" s="2"/>
      <c r="AEX152" s="2"/>
      <c r="AEY152" s="2"/>
      <c r="AEZ152" s="2"/>
      <c r="AFA152" s="2"/>
      <c r="AFB152" s="2"/>
      <c r="AFC152" s="2"/>
      <c r="AFD152" s="2"/>
      <c r="AFE152" s="2"/>
      <c r="AFF152" s="2"/>
      <c r="AFG152" s="2"/>
      <c r="AFH152" s="2"/>
      <c r="AFI152" s="2"/>
      <c r="AFJ152" s="2"/>
      <c r="AFK152" s="2"/>
      <c r="AFL152" s="2"/>
      <c r="AFM152" s="2"/>
      <c r="AFN152" s="2"/>
      <c r="AFO152" s="2"/>
      <c r="AFP152" s="2"/>
      <c r="AFQ152" s="2"/>
      <c r="AFR152" s="2"/>
      <c r="AFS152" s="2"/>
      <c r="AFT152" s="2"/>
      <c r="AFU152" s="2"/>
      <c r="AFV152" s="2"/>
      <c r="AFW152" s="2"/>
      <c r="AFX152" s="2"/>
      <c r="AFY152" s="2"/>
      <c r="AFZ152" s="2"/>
      <c r="AGA152" s="2"/>
      <c r="AGB152" s="2"/>
      <c r="AGC152" s="2"/>
      <c r="AGD152" s="2"/>
      <c r="AGE152" s="2"/>
      <c r="AGF152" s="2"/>
      <c r="AGG152" s="2"/>
      <c r="AGH152" s="2"/>
      <c r="AGI152" s="2"/>
      <c r="AGJ152" s="2"/>
      <c r="AGK152" s="2"/>
      <c r="AGL152" s="2"/>
      <c r="AGM152" s="2"/>
      <c r="AGN152" s="2"/>
      <c r="AGO152" s="2"/>
      <c r="AGP152" s="2"/>
      <c r="AGQ152" s="2"/>
      <c r="AGR152" s="2"/>
      <c r="AGS152" s="2"/>
      <c r="AGT152" s="2"/>
      <c r="AGU152" s="2"/>
      <c r="AGV152" s="2"/>
      <c r="AGW152" s="2"/>
      <c r="AGX152" s="2"/>
      <c r="AGY152" s="2"/>
      <c r="AGZ152" s="2"/>
      <c r="AHA152" s="2"/>
      <c r="AHB152" s="2"/>
      <c r="AHC152" s="2"/>
      <c r="AHD152" s="2"/>
      <c r="AHE152" s="2"/>
      <c r="AHF152" s="2"/>
      <c r="AHG152" s="2"/>
      <c r="AHH152" s="2"/>
      <c r="AHI152" s="2"/>
      <c r="AHJ152" s="2"/>
      <c r="AHK152" s="2"/>
      <c r="AHL152" s="2"/>
      <c r="AHM152" s="2"/>
      <c r="AHN152" s="2"/>
      <c r="AHO152" s="2"/>
      <c r="AHP152" s="2"/>
      <c r="AHQ152" s="2"/>
      <c r="AHR152" s="2"/>
      <c r="AHS152" s="2"/>
      <c r="AHT152" s="2"/>
      <c r="AHU152" s="2"/>
      <c r="AHV152" s="2"/>
      <c r="AHW152" s="2"/>
      <c r="AHX152" s="2"/>
      <c r="AHY152" s="2"/>
      <c r="AHZ152" s="2"/>
      <c r="AIA152" s="2"/>
      <c r="AIB152" s="2"/>
      <c r="AIC152" s="2"/>
      <c r="AID152" s="2"/>
      <c r="AIE152" s="2"/>
      <c r="AIF152" s="2"/>
      <c r="AIG152" s="2"/>
      <c r="AIH152" s="2"/>
      <c r="AII152" s="2"/>
      <c r="AIJ152" s="2"/>
      <c r="AIK152" s="2"/>
      <c r="AIL152" s="2"/>
      <c r="AIM152" s="2"/>
      <c r="AIN152" s="2"/>
      <c r="AIO152" s="2"/>
      <c r="AIP152" s="2"/>
      <c r="AIQ152" s="2"/>
      <c r="AIR152" s="2"/>
      <c r="AIS152" s="2"/>
      <c r="AIT152" s="2"/>
      <c r="AIU152" s="2"/>
      <c r="AIV152" s="2"/>
      <c r="AIW152" s="2"/>
      <c r="AIX152" s="2"/>
      <c r="AIY152" s="2"/>
      <c r="AIZ152" s="2"/>
      <c r="AJA152" s="2"/>
      <c r="AJB152" s="2"/>
      <c r="AJC152" s="2"/>
      <c r="AJD152" s="2"/>
      <c r="AJE152" s="2"/>
      <c r="AJF152" s="2"/>
      <c r="AJG152" s="2"/>
      <c r="AJH152" s="2"/>
      <c r="AJI152" s="2"/>
      <c r="AJJ152" s="2"/>
      <c r="AJK152" s="2"/>
      <c r="AJL152" s="2"/>
      <c r="AJM152" s="2"/>
      <c r="AJN152" s="2"/>
      <c r="AJO152" s="2"/>
      <c r="AJP152" s="2"/>
      <c r="AJQ152" s="2"/>
      <c r="AJR152" s="2"/>
      <c r="AJS152" s="2"/>
      <c r="AJT152" s="2"/>
      <c r="AJU152" s="2"/>
      <c r="AJV152" s="2"/>
      <c r="AJW152" s="2"/>
      <c r="AJX152" s="2"/>
      <c r="AJY152" s="2"/>
      <c r="AJZ152" s="2"/>
      <c r="AKA152" s="2"/>
      <c r="AKB152" s="2"/>
      <c r="AKC152" s="2"/>
      <c r="AKD152" s="2"/>
      <c r="AKE152" s="2"/>
      <c r="AKF152" s="2"/>
      <c r="AKG152" s="2"/>
      <c r="AKH152" s="2"/>
      <c r="AKI152" s="2"/>
      <c r="AKJ152" s="2"/>
      <c r="AKK152" s="2"/>
      <c r="AKL152" s="2"/>
      <c r="AKM152" s="2"/>
      <c r="AKN152" s="2"/>
      <c r="AKO152" s="2"/>
      <c r="AKP152" s="2"/>
      <c r="AKQ152" s="2"/>
      <c r="AKR152" s="2"/>
      <c r="AKS152" s="2"/>
      <c r="AKT152" s="2"/>
      <c r="AKU152" s="2"/>
      <c r="AKV152" s="2"/>
      <c r="AKW152" s="2"/>
      <c r="AKX152" s="2"/>
      <c r="AKY152" s="2"/>
      <c r="AKZ152" s="2"/>
      <c r="ALA152" s="2"/>
      <c r="ALB152" s="2"/>
      <c r="ALC152" s="2"/>
      <c r="ALD152" s="2"/>
      <c r="ALE152" s="2"/>
      <c r="ALF152" s="2"/>
      <c r="ALG152" s="2"/>
      <c r="ALH152" s="2"/>
      <c r="ALI152" s="2"/>
      <c r="ALJ152" s="2"/>
      <c r="ALK152" s="2"/>
      <c r="ALL152" s="2"/>
      <c r="ALM152" s="2"/>
      <c r="ALN152" s="2"/>
      <c r="ALO152" s="2"/>
      <c r="ALP152" s="2"/>
      <c r="ALQ152" s="2"/>
      <c r="ALR152" s="2"/>
      <c r="ALS152" s="2"/>
      <c r="ALT152" s="2"/>
      <c r="ALU152" s="2"/>
      <c r="ALV152" s="2"/>
      <c r="ALW152" s="2"/>
      <c r="ALX152" s="2"/>
      <c r="ALY152" s="2"/>
      <c r="ALZ152" s="2"/>
      <c r="AMA152" s="2"/>
      <c r="AMB152" s="2"/>
      <c r="AMC152" s="2"/>
      <c r="AMD152" s="2"/>
      <c r="AME152" s="2"/>
      <c r="AMF152" s="2"/>
      <c r="AMG152" s="2"/>
      <c r="AMH152" s="2"/>
      <c r="AMI152" s="2"/>
      <c r="AMJ152" s="2"/>
      <c r="AMK152" s="2"/>
      <c r="AML152" s="2"/>
      <c r="AMM152" s="2"/>
      <c r="AMN152" s="2"/>
      <c r="AMO152" s="2"/>
      <c r="AMP152" s="2"/>
      <c r="AMQ152" s="2"/>
      <c r="AMR152" s="2"/>
      <c r="AMS152" s="2"/>
      <c r="AMT152" s="2"/>
      <c r="AMU152" s="2"/>
      <c r="AMV152" s="2"/>
      <c r="AMW152" s="2"/>
      <c r="AMX152" s="2"/>
      <c r="AMY152" s="2"/>
      <c r="AMZ152" s="2"/>
      <c r="ANA152" s="2"/>
      <c r="ANB152" s="2"/>
      <c r="ANC152" s="2"/>
    </row>
    <row r="153" spans="2:1043" s="1" customFormat="1" x14ac:dyDescent="0.25">
      <c r="B153" s="2"/>
      <c r="C153" s="2"/>
      <c r="D153" s="2"/>
      <c r="E153" s="2"/>
      <c r="F153" s="2"/>
      <c r="G153" s="2"/>
      <c r="H153" s="2"/>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c r="IY153" s="2"/>
      <c r="IZ153" s="2"/>
      <c r="JA153" s="2"/>
      <c r="JB153" s="2"/>
      <c r="JC153" s="2"/>
      <c r="JD153" s="2"/>
      <c r="JE153" s="2"/>
      <c r="JF153" s="2"/>
      <c r="JG153" s="2"/>
      <c r="JH153" s="2"/>
      <c r="JI153" s="2"/>
      <c r="JJ153" s="2"/>
      <c r="JK153" s="2"/>
      <c r="JL153" s="2"/>
      <c r="JM153" s="2"/>
      <c r="JN153" s="2"/>
      <c r="JO153" s="2"/>
      <c r="JP153" s="2"/>
      <c r="JQ153" s="2"/>
      <c r="JR153" s="2"/>
      <c r="JS153" s="2"/>
      <c r="JT153" s="2"/>
      <c r="JU153" s="2"/>
      <c r="JV153" s="2"/>
      <c r="JW153" s="2"/>
      <c r="JX153" s="2"/>
      <c r="JY153" s="2"/>
      <c r="JZ153" s="2"/>
      <c r="KA153" s="2"/>
      <c r="KB153" s="2"/>
      <c r="KC153" s="2"/>
      <c r="KD153" s="2"/>
      <c r="KE153" s="2"/>
      <c r="KF153" s="2"/>
      <c r="KG153" s="2"/>
      <c r="KH153" s="2"/>
      <c r="KI153" s="2"/>
      <c r="KJ153" s="2"/>
      <c r="KK153" s="2"/>
      <c r="KL153" s="2"/>
      <c r="KM153" s="2"/>
      <c r="KN153" s="2"/>
      <c r="KO153" s="2"/>
      <c r="KP153" s="2"/>
      <c r="KQ153" s="2"/>
      <c r="KR153" s="2"/>
      <c r="KS153" s="2"/>
      <c r="KT153" s="2"/>
      <c r="KU153" s="2"/>
      <c r="KV153" s="2"/>
      <c r="KW153" s="2"/>
      <c r="KX153" s="2"/>
      <c r="KY153" s="2"/>
      <c r="KZ153" s="2"/>
      <c r="LA153" s="2"/>
      <c r="LB153" s="2"/>
      <c r="LC153" s="2"/>
      <c r="LD153" s="2"/>
      <c r="LE153" s="2"/>
      <c r="LF153" s="2"/>
      <c r="LG153" s="2"/>
      <c r="LH153" s="2"/>
      <c r="LI153" s="2"/>
      <c r="LJ153" s="2"/>
      <c r="LK153" s="2"/>
      <c r="LL153" s="2"/>
      <c r="LM153" s="2"/>
      <c r="LN153" s="2"/>
      <c r="LO153" s="2"/>
      <c r="LP153" s="2"/>
      <c r="LQ153" s="2"/>
      <c r="LR153" s="2"/>
      <c r="LS153" s="2"/>
      <c r="LT153" s="2"/>
      <c r="LU153" s="2"/>
      <c r="LV153" s="2"/>
      <c r="LW153" s="2"/>
      <c r="LX153" s="2"/>
      <c r="LY153" s="2"/>
      <c r="LZ153" s="2"/>
      <c r="MA153" s="2"/>
      <c r="MB153" s="2"/>
      <c r="MC153" s="2"/>
      <c r="MD153" s="2"/>
      <c r="ME153" s="2"/>
      <c r="MF153" s="2"/>
      <c r="MG153" s="2"/>
      <c r="MH153" s="2"/>
      <c r="MI153" s="2"/>
      <c r="MJ153" s="2"/>
      <c r="MK153" s="2"/>
      <c r="ML153" s="2"/>
      <c r="MM153" s="2"/>
      <c r="MN153" s="2"/>
      <c r="MO153" s="2"/>
      <c r="MP153" s="2"/>
      <c r="MQ153" s="2"/>
      <c r="MR153" s="2"/>
      <c r="MS153" s="2"/>
      <c r="MT153" s="2"/>
      <c r="MU153" s="2"/>
      <c r="MV153" s="2"/>
      <c r="MW153" s="2"/>
      <c r="MX153" s="2"/>
      <c r="MY153" s="2"/>
      <c r="MZ153" s="2"/>
      <c r="NA153" s="2"/>
      <c r="NB153" s="2"/>
      <c r="NC153" s="2"/>
      <c r="ND153" s="2"/>
      <c r="NE153" s="2"/>
      <c r="NF153" s="2"/>
      <c r="NG153" s="2"/>
      <c r="NH153" s="2"/>
      <c r="NI153" s="2"/>
      <c r="NJ153" s="2"/>
      <c r="NK153" s="2"/>
      <c r="NL153" s="2"/>
      <c r="NM153" s="2"/>
      <c r="NN153" s="2"/>
      <c r="NO153" s="2"/>
      <c r="NP153" s="2"/>
      <c r="NQ153" s="2"/>
      <c r="NR153" s="2"/>
      <c r="NS153" s="2"/>
      <c r="NT153" s="2"/>
      <c r="NU153" s="2"/>
      <c r="NV153" s="2"/>
      <c r="NW153" s="2"/>
      <c r="NX153" s="2"/>
      <c r="NY153" s="2"/>
      <c r="NZ153" s="2"/>
      <c r="OA153" s="2"/>
      <c r="OB153" s="2"/>
      <c r="OC153" s="2"/>
      <c r="OD153" s="2"/>
      <c r="OE153" s="2"/>
      <c r="OF153" s="2"/>
      <c r="OG153" s="2"/>
      <c r="OH153" s="2"/>
      <c r="OI153" s="2"/>
      <c r="OJ153" s="2"/>
      <c r="OK153" s="2"/>
      <c r="OL153" s="2"/>
      <c r="OM153" s="2"/>
      <c r="ON153" s="2"/>
      <c r="OO153" s="2"/>
      <c r="OP153" s="2"/>
      <c r="OQ153" s="2"/>
      <c r="OR153" s="2"/>
      <c r="OS153" s="2"/>
      <c r="OT153" s="2"/>
      <c r="OU153" s="2"/>
      <c r="OV153" s="2"/>
      <c r="OW153" s="2"/>
      <c r="OX153" s="2"/>
      <c r="OY153" s="2"/>
      <c r="OZ153" s="2"/>
      <c r="PA153" s="2"/>
      <c r="PB153" s="2"/>
      <c r="PC153" s="2"/>
      <c r="PD153" s="2"/>
      <c r="PE153" s="2"/>
      <c r="PF153" s="2"/>
      <c r="PG153" s="2"/>
      <c r="PH153" s="2"/>
      <c r="PI153" s="2"/>
      <c r="PJ153" s="2"/>
      <c r="PK153" s="2"/>
      <c r="PL153" s="2"/>
      <c r="PM153" s="2"/>
      <c r="PN153" s="2"/>
      <c r="PO153" s="2"/>
      <c r="PP153" s="2"/>
      <c r="PQ153" s="2"/>
      <c r="PR153" s="2"/>
      <c r="PS153" s="2"/>
      <c r="PT153" s="2"/>
      <c r="PU153" s="2"/>
      <c r="PV153" s="2"/>
      <c r="PW153" s="2"/>
      <c r="PX153" s="2"/>
      <c r="PY153" s="2"/>
      <c r="PZ153" s="2"/>
      <c r="QA153" s="2"/>
      <c r="QB153" s="2"/>
      <c r="QC153" s="2"/>
      <c r="QD153" s="2"/>
      <c r="QE153" s="2"/>
      <c r="QF153" s="2"/>
      <c r="QG153" s="2"/>
      <c r="QH153" s="2"/>
      <c r="QI153" s="2"/>
      <c r="QJ153" s="2"/>
      <c r="QK153" s="2"/>
      <c r="QL153" s="2"/>
      <c r="QM153" s="2"/>
      <c r="QN153" s="2"/>
      <c r="QO153" s="2"/>
      <c r="QP153" s="2"/>
      <c r="QQ153" s="2"/>
      <c r="QR153" s="2"/>
      <c r="QS153" s="2"/>
      <c r="QT153" s="2"/>
      <c r="QU153" s="2"/>
      <c r="QV153" s="2"/>
      <c r="QW153" s="2"/>
      <c r="QX153" s="2"/>
      <c r="QY153" s="2"/>
      <c r="QZ153" s="2"/>
      <c r="RA153" s="2"/>
      <c r="RB153" s="2"/>
      <c r="RC153" s="2"/>
      <c r="RD153" s="2"/>
      <c r="RE153" s="2"/>
      <c r="RF153" s="2"/>
      <c r="RG153" s="2"/>
      <c r="RH153" s="2"/>
      <c r="RI153" s="2"/>
      <c r="RJ153" s="2"/>
      <c r="RK153" s="2"/>
      <c r="RL153" s="2"/>
      <c r="RM153" s="2"/>
      <c r="RN153" s="2"/>
      <c r="RO153" s="2"/>
      <c r="RP153" s="2"/>
      <c r="RQ153" s="2"/>
      <c r="RR153" s="2"/>
      <c r="RS153" s="2"/>
      <c r="RT153" s="2"/>
      <c r="RU153" s="2"/>
      <c r="RV153" s="2"/>
      <c r="RW153" s="2"/>
      <c r="RX153" s="2"/>
      <c r="RY153" s="2"/>
      <c r="RZ153" s="2"/>
      <c r="SA153" s="2"/>
      <c r="SB153" s="2"/>
      <c r="SC153" s="2"/>
      <c r="SD153" s="2"/>
      <c r="SE153" s="2"/>
      <c r="SF153" s="2"/>
      <c r="SG153" s="2"/>
      <c r="SH153" s="2"/>
      <c r="SI153" s="2"/>
      <c r="SJ153" s="2"/>
      <c r="SK153" s="2"/>
      <c r="SL153" s="2"/>
      <c r="SM153" s="2"/>
      <c r="SN153" s="2"/>
      <c r="SO153" s="2"/>
      <c r="SP153" s="2"/>
      <c r="SQ153" s="2"/>
      <c r="SR153" s="2"/>
      <c r="SS153" s="2"/>
      <c r="ST153" s="2"/>
      <c r="SU153" s="2"/>
      <c r="SV153" s="2"/>
      <c r="SW153" s="2"/>
      <c r="SX153" s="2"/>
      <c r="SY153" s="2"/>
      <c r="SZ153" s="2"/>
      <c r="TA153" s="2"/>
      <c r="TB153" s="2"/>
      <c r="TC153" s="2"/>
      <c r="TD153" s="2"/>
      <c r="TE153" s="2"/>
      <c r="TF153" s="2"/>
      <c r="TG153" s="2"/>
      <c r="TH153" s="2"/>
      <c r="TI153" s="2"/>
      <c r="TJ153" s="2"/>
      <c r="TK153" s="2"/>
      <c r="TL153" s="2"/>
      <c r="TM153" s="2"/>
      <c r="TN153" s="2"/>
      <c r="TO153" s="2"/>
      <c r="TP153" s="2"/>
      <c r="TQ153" s="2"/>
      <c r="TR153" s="2"/>
      <c r="TS153" s="2"/>
      <c r="TT153" s="2"/>
      <c r="TU153" s="2"/>
      <c r="TV153" s="2"/>
      <c r="TW153" s="2"/>
      <c r="TX153" s="2"/>
      <c r="TY153" s="2"/>
      <c r="TZ153" s="2"/>
      <c r="UA153" s="2"/>
      <c r="UB153" s="2"/>
      <c r="UC153" s="2"/>
      <c r="UD153" s="2"/>
      <c r="UE153" s="2"/>
      <c r="UF153" s="2"/>
      <c r="UG153" s="2"/>
      <c r="UH153" s="2"/>
      <c r="UI153" s="2"/>
      <c r="UJ153" s="2"/>
      <c r="UK153" s="2"/>
      <c r="UL153" s="2"/>
      <c r="UM153" s="2"/>
      <c r="UN153" s="2"/>
      <c r="UO153" s="2"/>
      <c r="UP153" s="2"/>
      <c r="UQ153" s="2"/>
      <c r="UR153" s="2"/>
      <c r="US153" s="2"/>
      <c r="UT153" s="2"/>
      <c r="UU153" s="2"/>
      <c r="UV153" s="2"/>
      <c r="UW153" s="2"/>
      <c r="UX153" s="2"/>
      <c r="UY153" s="2"/>
      <c r="UZ153" s="2"/>
      <c r="VA153" s="2"/>
      <c r="VB153" s="2"/>
      <c r="VC153" s="2"/>
      <c r="VD153" s="2"/>
      <c r="VE153" s="2"/>
      <c r="VF153" s="2"/>
      <c r="VG153" s="2"/>
      <c r="VH153" s="2"/>
      <c r="VI153" s="2"/>
      <c r="VJ153" s="2"/>
      <c r="VK153" s="2"/>
      <c r="VL153" s="2"/>
      <c r="VM153" s="2"/>
      <c r="VN153" s="2"/>
      <c r="VO153" s="2"/>
      <c r="VP153" s="2"/>
      <c r="VQ153" s="2"/>
      <c r="VR153" s="2"/>
      <c r="VS153" s="2"/>
      <c r="VT153" s="2"/>
      <c r="VU153" s="2"/>
      <c r="VV153" s="2"/>
      <c r="VW153" s="2"/>
      <c r="VX153" s="2"/>
      <c r="VY153" s="2"/>
      <c r="VZ153" s="2"/>
      <c r="WA153" s="2"/>
      <c r="WB153" s="2"/>
      <c r="WC153" s="2"/>
      <c r="WD153" s="2"/>
      <c r="WE153" s="2"/>
      <c r="WF153" s="2"/>
      <c r="WG153" s="2"/>
      <c r="WH153" s="2"/>
      <c r="WI153" s="2"/>
      <c r="WJ153" s="2"/>
      <c r="WK153" s="2"/>
      <c r="WL153" s="2"/>
      <c r="WM153" s="2"/>
      <c r="WN153" s="2"/>
      <c r="WO153" s="2"/>
      <c r="WP153" s="2"/>
      <c r="WQ153" s="2"/>
      <c r="WR153" s="2"/>
      <c r="WS153" s="2"/>
      <c r="WT153" s="2"/>
      <c r="WU153" s="2"/>
      <c r="WV153" s="2"/>
      <c r="WW153" s="2"/>
      <c r="WX153" s="2"/>
      <c r="WY153" s="2"/>
      <c r="WZ153" s="2"/>
      <c r="XA153" s="2"/>
      <c r="XB153" s="2"/>
      <c r="XC153" s="2"/>
      <c r="XD153" s="2"/>
      <c r="XE153" s="2"/>
      <c r="XF153" s="2"/>
      <c r="XG153" s="2"/>
      <c r="XH153" s="2"/>
      <c r="XI153" s="2"/>
      <c r="XJ153" s="2"/>
      <c r="XK153" s="2"/>
      <c r="XL153" s="2"/>
      <c r="XM153" s="2"/>
      <c r="XN153" s="2"/>
      <c r="XO153" s="2"/>
      <c r="XP153" s="2"/>
      <c r="XQ153" s="2"/>
      <c r="XR153" s="2"/>
      <c r="XS153" s="2"/>
      <c r="XT153" s="2"/>
      <c r="XU153" s="2"/>
      <c r="XV153" s="2"/>
      <c r="XW153" s="2"/>
      <c r="XX153" s="2"/>
      <c r="XY153" s="2"/>
      <c r="XZ153" s="2"/>
      <c r="YA153" s="2"/>
      <c r="YB153" s="2"/>
      <c r="YC153" s="2"/>
      <c r="YD153" s="2"/>
      <c r="YE153" s="2"/>
      <c r="YF153" s="2"/>
      <c r="YG153" s="2"/>
      <c r="YH153" s="2"/>
      <c r="YI153" s="2"/>
      <c r="YJ153" s="2"/>
      <c r="YK153" s="2"/>
      <c r="YL153" s="2"/>
      <c r="YM153" s="2"/>
      <c r="YN153" s="2"/>
      <c r="YO153" s="2"/>
      <c r="YP153" s="2"/>
      <c r="YQ153" s="2"/>
      <c r="YR153" s="2"/>
      <c r="YS153" s="2"/>
      <c r="YT153" s="2"/>
      <c r="YU153" s="2"/>
      <c r="YV153" s="2"/>
      <c r="YW153" s="2"/>
      <c r="YX153" s="2"/>
      <c r="YY153" s="2"/>
      <c r="YZ153" s="2"/>
      <c r="ZA153" s="2"/>
      <c r="ZB153" s="2"/>
      <c r="ZC153" s="2"/>
      <c r="ZD153" s="2"/>
      <c r="ZE153" s="2"/>
      <c r="ZF153" s="2"/>
      <c r="ZG153" s="2"/>
      <c r="ZH153" s="2"/>
      <c r="ZI153" s="2"/>
      <c r="ZJ153" s="2"/>
      <c r="ZK153" s="2"/>
      <c r="ZL153" s="2"/>
      <c r="ZM153" s="2"/>
      <c r="ZN153" s="2"/>
      <c r="ZO153" s="2"/>
      <c r="ZP153" s="2"/>
      <c r="ZQ153" s="2"/>
      <c r="ZR153" s="2"/>
      <c r="ZS153" s="2"/>
      <c r="ZT153" s="2"/>
      <c r="ZU153" s="2"/>
      <c r="ZV153" s="2"/>
      <c r="ZW153" s="2"/>
      <c r="ZX153" s="2"/>
      <c r="ZY153" s="2"/>
      <c r="ZZ153" s="2"/>
      <c r="AAA153" s="2"/>
      <c r="AAB153" s="2"/>
      <c r="AAC153" s="2"/>
      <c r="AAD153" s="2"/>
      <c r="AAE153" s="2"/>
      <c r="AAF153" s="2"/>
      <c r="AAG153" s="2"/>
      <c r="AAH153" s="2"/>
      <c r="AAI153" s="2"/>
      <c r="AAJ153" s="2"/>
      <c r="AAK153" s="2"/>
      <c r="AAL153" s="2"/>
      <c r="AAM153" s="2"/>
      <c r="AAN153" s="2"/>
      <c r="AAO153" s="2"/>
      <c r="AAP153" s="2"/>
      <c r="AAQ153" s="2"/>
      <c r="AAR153" s="2"/>
      <c r="AAS153" s="2"/>
      <c r="AAT153" s="2"/>
      <c r="AAU153" s="2"/>
      <c r="AAV153" s="2"/>
      <c r="AAW153" s="2"/>
      <c r="AAX153" s="2"/>
      <c r="AAY153" s="2"/>
      <c r="AAZ153" s="2"/>
      <c r="ABA153" s="2"/>
      <c r="ABB153" s="2"/>
      <c r="ABC153" s="2"/>
      <c r="ABD153" s="2"/>
      <c r="ABE153" s="2"/>
      <c r="ABF153" s="2"/>
      <c r="ABG153" s="2"/>
      <c r="ABH153" s="2"/>
      <c r="ABI153" s="2"/>
      <c r="ABJ153" s="2"/>
      <c r="ABK153" s="2"/>
      <c r="ABL153" s="2"/>
      <c r="ABM153" s="2"/>
      <c r="ABN153" s="2"/>
      <c r="ABO153" s="2"/>
      <c r="ABP153" s="2"/>
      <c r="ABQ153" s="2"/>
      <c r="ABR153" s="2"/>
      <c r="ABS153" s="2"/>
      <c r="ABT153" s="2"/>
      <c r="ABU153" s="2"/>
      <c r="ABV153" s="2"/>
      <c r="ABW153" s="2"/>
      <c r="ABX153" s="2"/>
      <c r="ABY153" s="2"/>
      <c r="ABZ153" s="2"/>
      <c r="ACA153" s="2"/>
      <c r="ACB153" s="2"/>
      <c r="ACC153" s="2"/>
      <c r="ACD153" s="2"/>
      <c r="ACE153" s="2"/>
      <c r="ACF153" s="2"/>
      <c r="ACG153" s="2"/>
      <c r="ACH153" s="2"/>
      <c r="ACI153" s="2"/>
      <c r="ACJ153" s="2"/>
      <c r="ACK153" s="2"/>
      <c r="ACL153" s="2"/>
      <c r="ACM153" s="2"/>
      <c r="ACN153" s="2"/>
      <c r="ACO153" s="2"/>
      <c r="ACP153" s="2"/>
      <c r="ACQ153" s="2"/>
      <c r="ACR153" s="2"/>
      <c r="ACS153" s="2"/>
      <c r="ACT153" s="2"/>
      <c r="ACU153" s="2"/>
      <c r="ACV153" s="2"/>
      <c r="ACW153" s="2"/>
      <c r="ACX153" s="2"/>
      <c r="ACY153" s="2"/>
      <c r="ACZ153" s="2"/>
      <c r="ADA153" s="2"/>
      <c r="ADB153" s="2"/>
      <c r="ADC153" s="2"/>
      <c r="ADD153" s="2"/>
      <c r="ADE153" s="2"/>
      <c r="ADF153" s="2"/>
      <c r="ADG153" s="2"/>
      <c r="ADH153" s="2"/>
      <c r="ADI153" s="2"/>
      <c r="ADJ153" s="2"/>
      <c r="ADK153" s="2"/>
      <c r="ADL153" s="2"/>
      <c r="ADM153" s="2"/>
      <c r="ADN153" s="2"/>
      <c r="ADO153" s="2"/>
      <c r="ADP153" s="2"/>
      <c r="ADQ153" s="2"/>
      <c r="ADR153" s="2"/>
      <c r="ADS153" s="2"/>
      <c r="ADT153" s="2"/>
      <c r="ADU153" s="2"/>
      <c r="ADV153" s="2"/>
      <c r="ADW153" s="2"/>
      <c r="ADX153" s="2"/>
      <c r="ADY153" s="2"/>
      <c r="ADZ153" s="2"/>
      <c r="AEA153" s="2"/>
      <c r="AEB153" s="2"/>
      <c r="AEC153" s="2"/>
      <c r="AED153" s="2"/>
      <c r="AEE153" s="2"/>
      <c r="AEF153" s="2"/>
      <c r="AEG153" s="2"/>
      <c r="AEH153" s="2"/>
      <c r="AEI153" s="2"/>
      <c r="AEJ153" s="2"/>
      <c r="AEK153" s="2"/>
      <c r="AEL153" s="2"/>
      <c r="AEM153" s="2"/>
      <c r="AEN153" s="2"/>
      <c r="AEO153" s="2"/>
      <c r="AEP153" s="2"/>
      <c r="AEQ153" s="2"/>
      <c r="AER153" s="2"/>
      <c r="AES153" s="2"/>
      <c r="AET153" s="2"/>
      <c r="AEU153" s="2"/>
      <c r="AEV153" s="2"/>
      <c r="AEW153" s="2"/>
      <c r="AEX153" s="2"/>
      <c r="AEY153" s="2"/>
      <c r="AEZ153" s="2"/>
      <c r="AFA153" s="2"/>
      <c r="AFB153" s="2"/>
      <c r="AFC153" s="2"/>
      <c r="AFD153" s="2"/>
      <c r="AFE153" s="2"/>
      <c r="AFF153" s="2"/>
      <c r="AFG153" s="2"/>
      <c r="AFH153" s="2"/>
      <c r="AFI153" s="2"/>
      <c r="AFJ153" s="2"/>
      <c r="AFK153" s="2"/>
      <c r="AFL153" s="2"/>
      <c r="AFM153" s="2"/>
      <c r="AFN153" s="2"/>
      <c r="AFO153" s="2"/>
      <c r="AFP153" s="2"/>
      <c r="AFQ153" s="2"/>
      <c r="AFR153" s="2"/>
      <c r="AFS153" s="2"/>
      <c r="AFT153" s="2"/>
      <c r="AFU153" s="2"/>
      <c r="AFV153" s="2"/>
      <c r="AFW153" s="2"/>
      <c r="AFX153" s="2"/>
      <c r="AFY153" s="2"/>
      <c r="AFZ153" s="2"/>
      <c r="AGA153" s="2"/>
      <c r="AGB153" s="2"/>
      <c r="AGC153" s="2"/>
      <c r="AGD153" s="2"/>
      <c r="AGE153" s="2"/>
      <c r="AGF153" s="2"/>
      <c r="AGG153" s="2"/>
      <c r="AGH153" s="2"/>
      <c r="AGI153" s="2"/>
      <c r="AGJ153" s="2"/>
      <c r="AGK153" s="2"/>
      <c r="AGL153" s="2"/>
      <c r="AGM153" s="2"/>
      <c r="AGN153" s="2"/>
      <c r="AGO153" s="2"/>
      <c r="AGP153" s="2"/>
      <c r="AGQ153" s="2"/>
      <c r="AGR153" s="2"/>
      <c r="AGS153" s="2"/>
      <c r="AGT153" s="2"/>
      <c r="AGU153" s="2"/>
      <c r="AGV153" s="2"/>
      <c r="AGW153" s="2"/>
      <c r="AGX153" s="2"/>
      <c r="AGY153" s="2"/>
      <c r="AGZ153" s="2"/>
      <c r="AHA153" s="2"/>
      <c r="AHB153" s="2"/>
      <c r="AHC153" s="2"/>
      <c r="AHD153" s="2"/>
      <c r="AHE153" s="2"/>
      <c r="AHF153" s="2"/>
      <c r="AHG153" s="2"/>
      <c r="AHH153" s="2"/>
      <c r="AHI153" s="2"/>
      <c r="AHJ153" s="2"/>
      <c r="AHK153" s="2"/>
      <c r="AHL153" s="2"/>
      <c r="AHM153" s="2"/>
      <c r="AHN153" s="2"/>
      <c r="AHO153" s="2"/>
      <c r="AHP153" s="2"/>
      <c r="AHQ153" s="2"/>
      <c r="AHR153" s="2"/>
      <c r="AHS153" s="2"/>
      <c r="AHT153" s="2"/>
      <c r="AHU153" s="2"/>
      <c r="AHV153" s="2"/>
      <c r="AHW153" s="2"/>
      <c r="AHX153" s="2"/>
      <c r="AHY153" s="2"/>
      <c r="AHZ153" s="2"/>
      <c r="AIA153" s="2"/>
      <c r="AIB153" s="2"/>
      <c r="AIC153" s="2"/>
      <c r="AID153" s="2"/>
      <c r="AIE153" s="2"/>
      <c r="AIF153" s="2"/>
      <c r="AIG153" s="2"/>
      <c r="AIH153" s="2"/>
      <c r="AII153" s="2"/>
      <c r="AIJ153" s="2"/>
      <c r="AIK153" s="2"/>
      <c r="AIL153" s="2"/>
      <c r="AIM153" s="2"/>
      <c r="AIN153" s="2"/>
      <c r="AIO153" s="2"/>
      <c r="AIP153" s="2"/>
      <c r="AIQ153" s="2"/>
      <c r="AIR153" s="2"/>
      <c r="AIS153" s="2"/>
      <c r="AIT153" s="2"/>
      <c r="AIU153" s="2"/>
      <c r="AIV153" s="2"/>
      <c r="AIW153" s="2"/>
      <c r="AIX153" s="2"/>
      <c r="AIY153" s="2"/>
      <c r="AIZ153" s="2"/>
      <c r="AJA153" s="2"/>
      <c r="AJB153" s="2"/>
      <c r="AJC153" s="2"/>
      <c r="AJD153" s="2"/>
      <c r="AJE153" s="2"/>
      <c r="AJF153" s="2"/>
      <c r="AJG153" s="2"/>
      <c r="AJH153" s="2"/>
      <c r="AJI153" s="2"/>
      <c r="AJJ153" s="2"/>
      <c r="AJK153" s="2"/>
      <c r="AJL153" s="2"/>
      <c r="AJM153" s="2"/>
      <c r="AJN153" s="2"/>
      <c r="AJO153" s="2"/>
      <c r="AJP153" s="2"/>
      <c r="AJQ153" s="2"/>
      <c r="AJR153" s="2"/>
      <c r="AJS153" s="2"/>
      <c r="AJT153" s="2"/>
      <c r="AJU153" s="2"/>
      <c r="AJV153" s="2"/>
      <c r="AJW153" s="2"/>
      <c r="AJX153" s="2"/>
      <c r="AJY153" s="2"/>
      <c r="AJZ153" s="2"/>
      <c r="AKA153" s="2"/>
      <c r="AKB153" s="2"/>
      <c r="AKC153" s="2"/>
      <c r="AKD153" s="2"/>
      <c r="AKE153" s="2"/>
      <c r="AKF153" s="2"/>
      <c r="AKG153" s="2"/>
      <c r="AKH153" s="2"/>
      <c r="AKI153" s="2"/>
      <c r="AKJ153" s="2"/>
      <c r="AKK153" s="2"/>
      <c r="AKL153" s="2"/>
      <c r="AKM153" s="2"/>
      <c r="AKN153" s="2"/>
      <c r="AKO153" s="2"/>
      <c r="AKP153" s="2"/>
      <c r="AKQ153" s="2"/>
      <c r="AKR153" s="2"/>
      <c r="AKS153" s="2"/>
      <c r="AKT153" s="2"/>
      <c r="AKU153" s="2"/>
      <c r="AKV153" s="2"/>
      <c r="AKW153" s="2"/>
      <c r="AKX153" s="2"/>
      <c r="AKY153" s="2"/>
      <c r="AKZ153" s="2"/>
      <c r="ALA153" s="2"/>
      <c r="ALB153" s="2"/>
      <c r="ALC153" s="2"/>
      <c r="ALD153" s="2"/>
      <c r="ALE153" s="2"/>
      <c r="ALF153" s="2"/>
      <c r="ALG153" s="2"/>
      <c r="ALH153" s="2"/>
      <c r="ALI153" s="2"/>
      <c r="ALJ153" s="2"/>
      <c r="ALK153" s="2"/>
      <c r="ALL153" s="2"/>
      <c r="ALM153" s="2"/>
      <c r="ALN153" s="2"/>
      <c r="ALO153" s="2"/>
      <c r="ALP153" s="2"/>
      <c r="ALQ153" s="2"/>
      <c r="ALR153" s="2"/>
      <c r="ALS153" s="2"/>
      <c r="ALT153" s="2"/>
      <c r="ALU153" s="2"/>
      <c r="ALV153" s="2"/>
      <c r="ALW153" s="2"/>
      <c r="ALX153" s="2"/>
      <c r="ALY153" s="2"/>
      <c r="ALZ153" s="2"/>
      <c r="AMA153" s="2"/>
      <c r="AMB153" s="2"/>
      <c r="AMC153" s="2"/>
      <c r="AMD153" s="2"/>
      <c r="AME153" s="2"/>
      <c r="AMF153" s="2"/>
      <c r="AMG153" s="2"/>
      <c r="AMH153" s="2"/>
      <c r="AMI153" s="2"/>
      <c r="AMJ153" s="2"/>
      <c r="AMK153" s="2"/>
      <c r="AML153" s="2"/>
      <c r="AMM153" s="2"/>
      <c r="AMN153" s="2"/>
      <c r="AMO153" s="2"/>
      <c r="AMP153" s="2"/>
      <c r="AMQ153" s="2"/>
      <c r="AMR153" s="2"/>
      <c r="AMS153" s="2"/>
      <c r="AMT153" s="2"/>
      <c r="AMU153" s="2"/>
      <c r="AMV153" s="2"/>
      <c r="AMW153" s="2"/>
      <c r="AMX153" s="2"/>
      <c r="AMY153" s="2"/>
      <c r="AMZ153" s="2"/>
      <c r="ANA153" s="2"/>
      <c r="ANB153" s="2"/>
      <c r="ANC153" s="2"/>
    </row>
    <row r="154" spans="2:1043" s="1" customFormat="1" x14ac:dyDescent="0.25">
      <c r="B154" s="2"/>
      <c r="C154" s="2"/>
      <c r="D154" s="2"/>
      <c r="E154" s="2"/>
      <c r="F154" s="2"/>
      <c r="G154" s="2"/>
      <c r="H154" s="2"/>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c r="IY154" s="2"/>
      <c r="IZ154" s="2"/>
      <c r="JA154" s="2"/>
      <c r="JB154" s="2"/>
      <c r="JC154" s="2"/>
      <c r="JD154" s="2"/>
      <c r="JE154" s="2"/>
      <c r="JF154" s="2"/>
      <c r="JG154" s="2"/>
      <c r="JH154" s="2"/>
      <c r="JI154" s="2"/>
      <c r="JJ154" s="2"/>
      <c r="JK154" s="2"/>
      <c r="JL154" s="2"/>
      <c r="JM154" s="2"/>
      <c r="JN154" s="2"/>
      <c r="JO154" s="2"/>
      <c r="JP154" s="2"/>
      <c r="JQ154" s="2"/>
      <c r="JR154" s="2"/>
      <c r="JS154" s="2"/>
      <c r="JT154" s="2"/>
      <c r="JU154" s="2"/>
      <c r="JV154" s="2"/>
      <c r="JW154" s="2"/>
      <c r="JX154" s="2"/>
      <c r="JY154" s="2"/>
      <c r="JZ154" s="2"/>
      <c r="KA154" s="2"/>
      <c r="KB154" s="2"/>
      <c r="KC154" s="2"/>
      <c r="KD154" s="2"/>
      <c r="KE154" s="2"/>
      <c r="KF154" s="2"/>
      <c r="KG154" s="2"/>
      <c r="KH154" s="2"/>
      <c r="KI154" s="2"/>
      <c r="KJ154" s="2"/>
      <c r="KK154" s="2"/>
      <c r="KL154" s="2"/>
      <c r="KM154" s="2"/>
      <c r="KN154" s="2"/>
      <c r="KO154" s="2"/>
      <c r="KP154" s="2"/>
      <c r="KQ154" s="2"/>
      <c r="KR154" s="2"/>
      <c r="KS154" s="2"/>
      <c r="KT154" s="2"/>
      <c r="KU154" s="2"/>
      <c r="KV154" s="2"/>
      <c r="KW154" s="2"/>
      <c r="KX154" s="2"/>
      <c r="KY154" s="2"/>
      <c r="KZ154" s="2"/>
      <c r="LA154" s="2"/>
      <c r="LB154" s="2"/>
      <c r="LC154" s="2"/>
      <c r="LD154" s="2"/>
      <c r="LE154" s="2"/>
      <c r="LF154" s="2"/>
      <c r="LG154" s="2"/>
      <c r="LH154" s="2"/>
      <c r="LI154" s="2"/>
      <c r="LJ154" s="2"/>
      <c r="LK154" s="2"/>
      <c r="LL154" s="2"/>
      <c r="LM154" s="2"/>
      <c r="LN154" s="2"/>
      <c r="LO154" s="2"/>
      <c r="LP154" s="2"/>
      <c r="LQ154" s="2"/>
      <c r="LR154" s="2"/>
      <c r="LS154" s="2"/>
      <c r="LT154" s="2"/>
      <c r="LU154" s="2"/>
      <c r="LV154" s="2"/>
      <c r="LW154" s="2"/>
      <c r="LX154" s="2"/>
      <c r="LY154" s="2"/>
      <c r="LZ154" s="2"/>
      <c r="MA154" s="2"/>
      <c r="MB154" s="2"/>
      <c r="MC154" s="2"/>
      <c r="MD154" s="2"/>
      <c r="ME154" s="2"/>
      <c r="MF154" s="2"/>
      <c r="MG154" s="2"/>
      <c r="MH154" s="2"/>
      <c r="MI154" s="2"/>
      <c r="MJ154" s="2"/>
      <c r="MK154" s="2"/>
      <c r="ML154" s="2"/>
      <c r="MM154" s="2"/>
      <c r="MN154" s="2"/>
      <c r="MO154" s="2"/>
      <c r="MP154" s="2"/>
      <c r="MQ154" s="2"/>
      <c r="MR154" s="2"/>
      <c r="MS154" s="2"/>
      <c r="MT154" s="2"/>
      <c r="MU154" s="2"/>
      <c r="MV154" s="2"/>
      <c r="MW154" s="2"/>
      <c r="MX154" s="2"/>
      <c r="MY154" s="2"/>
      <c r="MZ154" s="2"/>
      <c r="NA154" s="2"/>
      <c r="NB154" s="2"/>
      <c r="NC154" s="2"/>
      <c r="ND154" s="2"/>
      <c r="NE154" s="2"/>
      <c r="NF154" s="2"/>
      <c r="NG154" s="2"/>
      <c r="NH154" s="2"/>
      <c r="NI154" s="2"/>
      <c r="NJ154" s="2"/>
      <c r="NK154" s="2"/>
      <c r="NL154" s="2"/>
      <c r="NM154" s="2"/>
      <c r="NN154" s="2"/>
      <c r="NO154" s="2"/>
      <c r="NP154" s="2"/>
      <c r="NQ154" s="2"/>
      <c r="NR154" s="2"/>
      <c r="NS154" s="2"/>
      <c r="NT154" s="2"/>
      <c r="NU154" s="2"/>
      <c r="NV154" s="2"/>
      <c r="NW154" s="2"/>
      <c r="NX154" s="2"/>
      <c r="NY154" s="2"/>
      <c r="NZ154" s="2"/>
      <c r="OA154" s="2"/>
      <c r="OB154" s="2"/>
      <c r="OC154" s="2"/>
      <c r="OD154" s="2"/>
      <c r="OE154" s="2"/>
      <c r="OF154" s="2"/>
      <c r="OG154" s="2"/>
      <c r="OH154" s="2"/>
      <c r="OI154" s="2"/>
      <c r="OJ154" s="2"/>
      <c r="OK154" s="2"/>
      <c r="OL154" s="2"/>
      <c r="OM154" s="2"/>
      <c r="ON154" s="2"/>
      <c r="OO154" s="2"/>
      <c r="OP154" s="2"/>
      <c r="OQ154" s="2"/>
      <c r="OR154" s="2"/>
      <c r="OS154" s="2"/>
      <c r="OT154" s="2"/>
      <c r="OU154" s="2"/>
      <c r="OV154" s="2"/>
      <c r="OW154" s="2"/>
      <c r="OX154" s="2"/>
      <c r="OY154" s="2"/>
      <c r="OZ154" s="2"/>
      <c r="PA154" s="2"/>
      <c r="PB154" s="2"/>
      <c r="PC154" s="2"/>
      <c r="PD154" s="2"/>
      <c r="PE154" s="2"/>
      <c r="PF154" s="2"/>
      <c r="PG154" s="2"/>
      <c r="PH154" s="2"/>
      <c r="PI154" s="2"/>
      <c r="PJ154" s="2"/>
      <c r="PK154" s="2"/>
      <c r="PL154" s="2"/>
      <c r="PM154" s="2"/>
      <c r="PN154" s="2"/>
      <c r="PO154" s="2"/>
      <c r="PP154" s="2"/>
      <c r="PQ154" s="2"/>
      <c r="PR154" s="2"/>
      <c r="PS154" s="2"/>
      <c r="PT154" s="2"/>
      <c r="PU154" s="2"/>
      <c r="PV154" s="2"/>
      <c r="PW154" s="2"/>
      <c r="PX154" s="2"/>
      <c r="PY154" s="2"/>
      <c r="PZ154" s="2"/>
      <c r="QA154" s="2"/>
      <c r="QB154" s="2"/>
      <c r="QC154" s="2"/>
      <c r="QD154" s="2"/>
      <c r="QE154" s="2"/>
      <c r="QF154" s="2"/>
      <c r="QG154" s="2"/>
      <c r="QH154" s="2"/>
      <c r="QI154" s="2"/>
      <c r="QJ154" s="2"/>
      <c r="QK154" s="2"/>
      <c r="QL154" s="2"/>
      <c r="QM154" s="2"/>
      <c r="QN154" s="2"/>
      <c r="QO154" s="2"/>
      <c r="QP154" s="2"/>
      <c r="QQ154" s="2"/>
      <c r="QR154" s="2"/>
      <c r="QS154" s="2"/>
      <c r="QT154" s="2"/>
      <c r="QU154" s="2"/>
      <c r="QV154" s="2"/>
      <c r="QW154" s="2"/>
      <c r="QX154" s="2"/>
      <c r="QY154" s="2"/>
      <c r="QZ154" s="2"/>
      <c r="RA154" s="2"/>
      <c r="RB154" s="2"/>
      <c r="RC154" s="2"/>
      <c r="RD154" s="2"/>
      <c r="RE154" s="2"/>
      <c r="RF154" s="2"/>
      <c r="RG154" s="2"/>
      <c r="RH154" s="2"/>
      <c r="RI154" s="2"/>
      <c r="RJ154" s="2"/>
      <c r="RK154" s="2"/>
      <c r="RL154" s="2"/>
      <c r="RM154" s="2"/>
      <c r="RN154" s="2"/>
      <c r="RO154" s="2"/>
      <c r="RP154" s="2"/>
      <c r="RQ154" s="2"/>
      <c r="RR154" s="2"/>
      <c r="RS154" s="2"/>
      <c r="RT154" s="2"/>
      <c r="RU154" s="2"/>
      <c r="RV154" s="2"/>
      <c r="RW154" s="2"/>
      <c r="RX154" s="2"/>
      <c r="RY154" s="2"/>
      <c r="RZ154" s="2"/>
      <c r="SA154" s="2"/>
      <c r="SB154" s="2"/>
      <c r="SC154" s="2"/>
      <c r="SD154" s="2"/>
      <c r="SE154" s="2"/>
      <c r="SF154" s="2"/>
      <c r="SG154" s="2"/>
      <c r="SH154" s="2"/>
      <c r="SI154" s="2"/>
      <c r="SJ154" s="2"/>
      <c r="SK154" s="2"/>
      <c r="SL154" s="2"/>
      <c r="SM154" s="2"/>
      <c r="SN154" s="2"/>
      <c r="SO154" s="2"/>
      <c r="SP154" s="2"/>
      <c r="SQ154" s="2"/>
      <c r="SR154" s="2"/>
      <c r="SS154" s="2"/>
      <c r="ST154" s="2"/>
      <c r="SU154" s="2"/>
      <c r="SV154" s="2"/>
      <c r="SW154" s="2"/>
      <c r="SX154" s="2"/>
      <c r="SY154" s="2"/>
      <c r="SZ154" s="2"/>
      <c r="TA154" s="2"/>
      <c r="TB154" s="2"/>
      <c r="TC154" s="2"/>
      <c r="TD154" s="2"/>
      <c r="TE154" s="2"/>
      <c r="TF154" s="2"/>
      <c r="TG154" s="2"/>
      <c r="TH154" s="2"/>
      <c r="TI154" s="2"/>
      <c r="TJ154" s="2"/>
      <c r="TK154" s="2"/>
      <c r="TL154" s="2"/>
      <c r="TM154" s="2"/>
      <c r="TN154" s="2"/>
      <c r="TO154" s="2"/>
      <c r="TP154" s="2"/>
      <c r="TQ154" s="2"/>
      <c r="TR154" s="2"/>
      <c r="TS154" s="2"/>
      <c r="TT154" s="2"/>
      <c r="TU154" s="2"/>
      <c r="TV154" s="2"/>
      <c r="TW154" s="2"/>
      <c r="TX154" s="2"/>
      <c r="TY154" s="2"/>
      <c r="TZ154" s="2"/>
      <c r="UA154" s="2"/>
      <c r="UB154" s="2"/>
      <c r="UC154" s="2"/>
      <c r="UD154" s="2"/>
      <c r="UE154" s="2"/>
      <c r="UF154" s="2"/>
      <c r="UG154" s="2"/>
      <c r="UH154" s="2"/>
      <c r="UI154" s="2"/>
      <c r="UJ154" s="2"/>
      <c r="UK154" s="2"/>
      <c r="UL154" s="2"/>
      <c r="UM154" s="2"/>
      <c r="UN154" s="2"/>
      <c r="UO154" s="2"/>
      <c r="UP154" s="2"/>
      <c r="UQ154" s="2"/>
      <c r="UR154" s="2"/>
      <c r="US154" s="2"/>
      <c r="UT154" s="2"/>
      <c r="UU154" s="2"/>
      <c r="UV154" s="2"/>
      <c r="UW154" s="2"/>
      <c r="UX154" s="2"/>
      <c r="UY154" s="2"/>
      <c r="UZ154" s="2"/>
      <c r="VA154" s="2"/>
      <c r="VB154" s="2"/>
      <c r="VC154" s="2"/>
      <c r="VD154" s="2"/>
      <c r="VE154" s="2"/>
      <c r="VF154" s="2"/>
      <c r="VG154" s="2"/>
      <c r="VH154" s="2"/>
      <c r="VI154" s="2"/>
      <c r="VJ154" s="2"/>
      <c r="VK154" s="2"/>
      <c r="VL154" s="2"/>
      <c r="VM154" s="2"/>
      <c r="VN154" s="2"/>
      <c r="VO154" s="2"/>
      <c r="VP154" s="2"/>
      <c r="VQ154" s="2"/>
      <c r="VR154" s="2"/>
      <c r="VS154" s="2"/>
      <c r="VT154" s="2"/>
      <c r="VU154" s="2"/>
      <c r="VV154" s="2"/>
      <c r="VW154" s="2"/>
      <c r="VX154" s="2"/>
      <c r="VY154" s="2"/>
      <c r="VZ154" s="2"/>
      <c r="WA154" s="2"/>
      <c r="WB154" s="2"/>
      <c r="WC154" s="2"/>
      <c r="WD154" s="2"/>
      <c r="WE154" s="2"/>
      <c r="WF154" s="2"/>
      <c r="WG154" s="2"/>
      <c r="WH154" s="2"/>
      <c r="WI154" s="2"/>
      <c r="WJ154" s="2"/>
      <c r="WK154" s="2"/>
      <c r="WL154" s="2"/>
      <c r="WM154" s="2"/>
      <c r="WN154" s="2"/>
      <c r="WO154" s="2"/>
      <c r="WP154" s="2"/>
      <c r="WQ154" s="2"/>
      <c r="WR154" s="2"/>
      <c r="WS154" s="2"/>
      <c r="WT154" s="2"/>
      <c r="WU154" s="2"/>
      <c r="WV154" s="2"/>
      <c r="WW154" s="2"/>
      <c r="WX154" s="2"/>
      <c r="WY154" s="2"/>
      <c r="WZ154" s="2"/>
      <c r="XA154" s="2"/>
      <c r="XB154" s="2"/>
      <c r="XC154" s="2"/>
      <c r="XD154" s="2"/>
      <c r="XE154" s="2"/>
      <c r="XF154" s="2"/>
      <c r="XG154" s="2"/>
      <c r="XH154" s="2"/>
      <c r="XI154" s="2"/>
      <c r="XJ154" s="2"/>
      <c r="XK154" s="2"/>
      <c r="XL154" s="2"/>
      <c r="XM154" s="2"/>
      <c r="XN154" s="2"/>
      <c r="XO154" s="2"/>
      <c r="XP154" s="2"/>
      <c r="XQ154" s="2"/>
      <c r="XR154" s="2"/>
      <c r="XS154" s="2"/>
      <c r="XT154" s="2"/>
      <c r="XU154" s="2"/>
      <c r="XV154" s="2"/>
      <c r="XW154" s="2"/>
      <c r="XX154" s="2"/>
      <c r="XY154" s="2"/>
      <c r="XZ154" s="2"/>
      <c r="YA154" s="2"/>
      <c r="YB154" s="2"/>
      <c r="YC154" s="2"/>
      <c r="YD154" s="2"/>
      <c r="YE154" s="2"/>
      <c r="YF154" s="2"/>
      <c r="YG154" s="2"/>
      <c r="YH154" s="2"/>
      <c r="YI154" s="2"/>
      <c r="YJ154" s="2"/>
      <c r="YK154" s="2"/>
      <c r="YL154" s="2"/>
      <c r="YM154" s="2"/>
      <c r="YN154" s="2"/>
      <c r="YO154" s="2"/>
      <c r="YP154" s="2"/>
      <c r="YQ154" s="2"/>
      <c r="YR154" s="2"/>
      <c r="YS154" s="2"/>
      <c r="YT154" s="2"/>
      <c r="YU154" s="2"/>
      <c r="YV154" s="2"/>
      <c r="YW154" s="2"/>
      <c r="YX154" s="2"/>
      <c r="YY154" s="2"/>
      <c r="YZ154" s="2"/>
      <c r="ZA154" s="2"/>
      <c r="ZB154" s="2"/>
      <c r="ZC154" s="2"/>
      <c r="ZD154" s="2"/>
      <c r="ZE154" s="2"/>
      <c r="ZF154" s="2"/>
      <c r="ZG154" s="2"/>
      <c r="ZH154" s="2"/>
      <c r="ZI154" s="2"/>
      <c r="ZJ154" s="2"/>
      <c r="ZK154" s="2"/>
      <c r="ZL154" s="2"/>
      <c r="ZM154" s="2"/>
      <c r="ZN154" s="2"/>
      <c r="ZO154" s="2"/>
      <c r="ZP154" s="2"/>
      <c r="ZQ154" s="2"/>
      <c r="ZR154" s="2"/>
      <c r="ZS154" s="2"/>
      <c r="ZT154" s="2"/>
      <c r="ZU154" s="2"/>
      <c r="ZV154" s="2"/>
      <c r="ZW154" s="2"/>
      <c r="ZX154" s="2"/>
      <c r="ZY154" s="2"/>
      <c r="ZZ154" s="2"/>
      <c r="AAA154" s="2"/>
      <c r="AAB154" s="2"/>
      <c r="AAC154" s="2"/>
      <c r="AAD154" s="2"/>
      <c r="AAE154" s="2"/>
      <c r="AAF154" s="2"/>
      <c r="AAG154" s="2"/>
      <c r="AAH154" s="2"/>
      <c r="AAI154" s="2"/>
      <c r="AAJ154" s="2"/>
      <c r="AAK154" s="2"/>
      <c r="AAL154" s="2"/>
      <c r="AAM154" s="2"/>
      <c r="AAN154" s="2"/>
      <c r="AAO154" s="2"/>
      <c r="AAP154" s="2"/>
      <c r="AAQ154" s="2"/>
      <c r="AAR154" s="2"/>
      <c r="AAS154" s="2"/>
      <c r="AAT154" s="2"/>
      <c r="AAU154" s="2"/>
      <c r="AAV154" s="2"/>
      <c r="AAW154" s="2"/>
      <c r="AAX154" s="2"/>
      <c r="AAY154" s="2"/>
      <c r="AAZ154" s="2"/>
      <c r="ABA154" s="2"/>
      <c r="ABB154" s="2"/>
      <c r="ABC154" s="2"/>
      <c r="ABD154" s="2"/>
      <c r="ABE154" s="2"/>
      <c r="ABF154" s="2"/>
      <c r="ABG154" s="2"/>
      <c r="ABH154" s="2"/>
      <c r="ABI154" s="2"/>
      <c r="ABJ154" s="2"/>
      <c r="ABK154" s="2"/>
      <c r="ABL154" s="2"/>
      <c r="ABM154" s="2"/>
      <c r="ABN154" s="2"/>
      <c r="ABO154" s="2"/>
      <c r="ABP154" s="2"/>
      <c r="ABQ154" s="2"/>
      <c r="ABR154" s="2"/>
      <c r="ABS154" s="2"/>
      <c r="ABT154" s="2"/>
      <c r="ABU154" s="2"/>
      <c r="ABV154" s="2"/>
      <c r="ABW154" s="2"/>
      <c r="ABX154" s="2"/>
      <c r="ABY154" s="2"/>
      <c r="ABZ154" s="2"/>
      <c r="ACA154" s="2"/>
      <c r="ACB154" s="2"/>
      <c r="ACC154" s="2"/>
      <c r="ACD154" s="2"/>
      <c r="ACE154" s="2"/>
      <c r="ACF154" s="2"/>
      <c r="ACG154" s="2"/>
      <c r="ACH154" s="2"/>
      <c r="ACI154" s="2"/>
      <c r="ACJ154" s="2"/>
      <c r="ACK154" s="2"/>
      <c r="ACL154" s="2"/>
      <c r="ACM154" s="2"/>
      <c r="ACN154" s="2"/>
      <c r="ACO154" s="2"/>
      <c r="ACP154" s="2"/>
      <c r="ACQ154" s="2"/>
      <c r="ACR154" s="2"/>
      <c r="ACS154" s="2"/>
      <c r="ACT154" s="2"/>
      <c r="ACU154" s="2"/>
      <c r="ACV154" s="2"/>
      <c r="ACW154" s="2"/>
      <c r="ACX154" s="2"/>
      <c r="ACY154" s="2"/>
      <c r="ACZ154" s="2"/>
      <c r="ADA154" s="2"/>
      <c r="ADB154" s="2"/>
      <c r="ADC154" s="2"/>
      <c r="ADD154" s="2"/>
      <c r="ADE154" s="2"/>
      <c r="ADF154" s="2"/>
      <c r="ADG154" s="2"/>
      <c r="ADH154" s="2"/>
      <c r="ADI154" s="2"/>
      <c r="ADJ154" s="2"/>
      <c r="ADK154" s="2"/>
      <c r="ADL154" s="2"/>
      <c r="ADM154" s="2"/>
      <c r="ADN154" s="2"/>
      <c r="ADO154" s="2"/>
      <c r="ADP154" s="2"/>
      <c r="ADQ154" s="2"/>
      <c r="ADR154" s="2"/>
      <c r="ADS154" s="2"/>
      <c r="ADT154" s="2"/>
      <c r="ADU154" s="2"/>
      <c r="ADV154" s="2"/>
      <c r="ADW154" s="2"/>
      <c r="ADX154" s="2"/>
      <c r="ADY154" s="2"/>
      <c r="ADZ154" s="2"/>
      <c r="AEA154" s="2"/>
      <c r="AEB154" s="2"/>
      <c r="AEC154" s="2"/>
      <c r="AED154" s="2"/>
      <c r="AEE154" s="2"/>
      <c r="AEF154" s="2"/>
      <c r="AEG154" s="2"/>
      <c r="AEH154" s="2"/>
      <c r="AEI154" s="2"/>
      <c r="AEJ154" s="2"/>
      <c r="AEK154" s="2"/>
      <c r="AEL154" s="2"/>
      <c r="AEM154" s="2"/>
      <c r="AEN154" s="2"/>
      <c r="AEO154" s="2"/>
      <c r="AEP154" s="2"/>
      <c r="AEQ154" s="2"/>
      <c r="AER154" s="2"/>
      <c r="AES154" s="2"/>
      <c r="AET154" s="2"/>
      <c r="AEU154" s="2"/>
      <c r="AEV154" s="2"/>
      <c r="AEW154" s="2"/>
      <c r="AEX154" s="2"/>
      <c r="AEY154" s="2"/>
      <c r="AEZ154" s="2"/>
      <c r="AFA154" s="2"/>
      <c r="AFB154" s="2"/>
      <c r="AFC154" s="2"/>
      <c r="AFD154" s="2"/>
      <c r="AFE154" s="2"/>
      <c r="AFF154" s="2"/>
      <c r="AFG154" s="2"/>
      <c r="AFH154" s="2"/>
      <c r="AFI154" s="2"/>
      <c r="AFJ154" s="2"/>
      <c r="AFK154" s="2"/>
      <c r="AFL154" s="2"/>
      <c r="AFM154" s="2"/>
      <c r="AFN154" s="2"/>
      <c r="AFO154" s="2"/>
      <c r="AFP154" s="2"/>
      <c r="AFQ154" s="2"/>
      <c r="AFR154" s="2"/>
      <c r="AFS154" s="2"/>
      <c r="AFT154" s="2"/>
      <c r="AFU154" s="2"/>
      <c r="AFV154" s="2"/>
      <c r="AFW154" s="2"/>
      <c r="AFX154" s="2"/>
      <c r="AFY154" s="2"/>
      <c r="AFZ154" s="2"/>
      <c r="AGA154" s="2"/>
      <c r="AGB154" s="2"/>
      <c r="AGC154" s="2"/>
      <c r="AGD154" s="2"/>
      <c r="AGE154" s="2"/>
      <c r="AGF154" s="2"/>
      <c r="AGG154" s="2"/>
      <c r="AGH154" s="2"/>
      <c r="AGI154" s="2"/>
      <c r="AGJ154" s="2"/>
      <c r="AGK154" s="2"/>
      <c r="AGL154" s="2"/>
      <c r="AGM154" s="2"/>
      <c r="AGN154" s="2"/>
      <c r="AGO154" s="2"/>
      <c r="AGP154" s="2"/>
      <c r="AGQ154" s="2"/>
      <c r="AGR154" s="2"/>
      <c r="AGS154" s="2"/>
      <c r="AGT154" s="2"/>
      <c r="AGU154" s="2"/>
      <c r="AGV154" s="2"/>
      <c r="AGW154" s="2"/>
      <c r="AGX154" s="2"/>
      <c r="AGY154" s="2"/>
      <c r="AGZ154" s="2"/>
      <c r="AHA154" s="2"/>
      <c r="AHB154" s="2"/>
      <c r="AHC154" s="2"/>
      <c r="AHD154" s="2"/>
      <c r="AHE154" s="2"/>
      <c r="AHF154" s="2"/>
      <c r="AHG154" s="2"/>
      <c r="AHH154" s="2"/>
      <c r="AHI154" s="2"/>
      <c r="AHJ154" s="2"/>
      <c r="AHK154" s="2"/>
      <c r="AHL154" s="2"/>
      <c r="AHM154" s="2"/>
      <c r="AHN154" s="2"/>
      <c r="AHO154" s="2"/>
      <c r="AHP154" s="2"/>
      <c r="AHQ154" s="2"/>
      <c r="AHR154" s="2"/>
      <c r="AHS154" s="2"/>
      <c r="AHT154" s="2"/>
      <c r="AHU154" s="2"/>
      <c r="AHV154" s="2"/>
      <c r="AHW154" s="2"/>
      <c r="AHX154" s="2"/>
      <c r="AHY154" s="2"/>
      <c r="AHZ154" s="2"/>
      <c r="AIA154" s="2"/>
      <c r="AIB154" s="2"/>
      <c r="AIC154" s="2"/>
      <c r="AID154" s="2"/>
      <c r="AIE154" s="2"/>
      <c r="AIF154" s="2"/>
      <c r="AIG154" s="2"/>
      <c r="AIH154" s="2"/>
      <c r="AII154" s="2"/>
      <c r="AIJ154" s="2"/>
      <c r="AIK154" s="2"/>
      <c r="AIL154" s="2"/>
      <c r="AIM154" s="2"/>
      <c r="AIN154" s="2"/>
      <c r="AIO154" s="2"/>
      <c r="AIP154" s="2"/>
      <c r="AIQ154" s="2"/>
      <c r="AIR154" s="2"/>
      <c r="AIS154" s="2"/>
      <c r="AIT154" s="2"/>
      <c r="AIU154" s="2"/>
      <c r="AIV154" s="2"/>
      <c r="AIW154" s="2"/>
      <c r="AIX154" s="2"/>
      <c r="AIY154" s="2"/>
      <c r="AIZ154" s="2"/>
      <c r="AJA154" s="2"/>
      <c r="AJB154" s="2"/>
      <c r="AJC154" s="2"/>
      <c r="AJD154" s="2"/>
      <c r="AJE154" s="2"/>
      <c r="AJF154" s="2"/>
      <c r="AJG154" s="2"/>
      <c r="AJH154" s="2"/>
      <c r="AJI154" s="2"/>
      <c r="AJJ154" s="2"/>
      <c r="AJK154" s="2"/>
      <c r="AJL154" s="2"/>
      <c r="AJM154" s="2"/>
      <c r="AJN154" s="2"/>
      <c r="AJO154" s="2"/>
      <c r="AJP154" s="2"/>
      <c r="AJQ154" s="2"/>
      <c r="AJR154" s="2"/>
      <c r="AJS154" s="2"/>
      <c r="AJT154" s="2"/>
      <c r="AJU154" s="2"/>
      <c r="AJV154" s="2"/>
      <c r="AJW154" s="2"/>
      <c r="AJX154" s="2"/>
      <c r="AJY154" s="2"/>
      <c r="AJZ154" s="2"/>
      <c r="AKA154" s="2"/>
      <c r="AKB154" s="2"/>
      <c r="AKC154" s="2"/>
      <c r="AKD154" s="2"/>
      <c r="AKE154" s="2"/>
      <c r="AKF154" s="2"/>
      <c r="AKG154" s="2"/>
      <c r="AKH154" s="2"/>
      <c r="AKI154" s="2"/>
      <c r="AKJ154" s="2"/>
      <c r="AKK154" s="2"/>
      <c r="AKL154" s="2"/>
      <c r="AKM154" s="2"/>
      <c r="AKN154" s="2"/>
      <c r="AKO154" s="2"/>
      <c r="AKP154" s="2"/>
      <c r="AKQ154" s="2"/>
      <c r="AKR154" s="2"/>
      <c r="AKS154" s="2"/>
      <c r="AKT154" s="2"/>
      <c r="AKU154" s="2"/>
      <c r="AKV154" s="2"/>
      <c r="AKW154" s="2"/>
      <c r="AKX154" s="2"/>
      <c r="AKY154" s="2"/>
      <c r="AKZ154" s="2"/>
      <c r="ALA154" s="2"/>
      <c r="ALB154" s="2"/>
      <c r="ALC154" s="2"/>
      <c r="ALD154" s="2"/>
      <c r="ALE154" s="2"/>
      <c r="ALF154" s="2"/>
      <c r="ALG154" s="2"/>
      <c r="ALH154" s="2"/>
      <c r="ALI154" s="2"/>
      <c r="ALJ154" s="2"/>
      <c r="ALK154" s="2"/>
      <c r="ALL154" s="2"/>
      <c r="ALM154" s="2"/>
      <c r="ALN154" s="2"/>
      <c r="ALO154" s="2"/>
      <c r="ALP154" s="2"/>
      <c r="ALQ154" s="2"/>
      <c r="ALR154" s="2"/>
      <c r="ALS154" s="2"/>
      <c r="ALT154" s="2"/>
      <c r="ALU154" s="2"/>
      <c r="ALV154" s="2"/>
      <c r="ALW154" s="2"/>
      <c r="ALX154" s="2"/>
      <c r="ALY154" s="2"/>
      <c r="ALZ154" s="2"/>
      <c r="AMA154" s="2"/>
      <c r="AMB154" s="2"/>
      <c r="AMC154" s="2"/>
      <c r="AMD154" s="2"/>
      <c r="AME154" s="2"/>
      <c r="AMF154" s="2"/>
      <c r="AMG154" s="2"/>
      <c r="AMH154" s="2"/>
      <c r="AMI154" s="2"/>
      <c r="AMJ154" s="2"/>
      <c r="AMK154" s="2"/>
      <c r="AML154" s="2"/>
      <c r="AMM154" s="2"/>
      <c r="AMN154" s="2"/>
      <c r="AMO154" s="2"/>
      <c r="AMP154" s="2"/>
      <c r="AMQ154" s="2"/>
      <c r="AMR154" s="2"/>
      <c r="AMS154" s="2"/>
      <c r="AMT154" s="2"/>
      <c r="AMU154" s="2"/>
      <c r="AMV154" s="2"/>
      <c r="AMW154" s="2"/>
      <c r="AMX154" s="2"/>
      <c r="AMY154" s="2"/>
      <c r="AMZ154" s="2"/>
      <c r="ANA154" s="2"/>
      <c r="ANB154" s="2"/>
      <c r="ANC154" s="2"/>
    </row>
    <row r="155" spans="2:1043" s="1" customFormat="1" x14ac:dyDescent="0.25">
      <c r="B155" s="2"/>
      <c r="C155" s="2"/>
      <c r="D155" s="2"/>
      <c r="E155" s="2"/>
      <c r="F155" s="2"/>
      <c r="G155" s="2"/>
      <c r="H155" s="2"/>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c r="IY155" s="2"/>
      <c r="IZ155" s="2"/>
      <c r="JA155" s="2"/>
      <c r="JB155" s="2"/>
      <c r="JC155" s="2"/>
      <c r="JD155" s="2"/>
      <c r="JE155" s="2"/>
      <c r="JF155" s="2"/>
      <c r="JG155" s="2"/>
      <c r="JH155" s="2"/>
      <c r="JI155" s="2"/>
      <c r="JJ155" s="2"/>
      <c r="JK155" s="2"/>
      <c r="JL155" s="2"/>
      <c r="JM155" s="2"/>
      <c r="JN155" s="2"/>
      <c r="JO155" s="2"/>
      <c r="JP155" s="2"/>
      <c r="JQ155" s="2"/>
      <c r="JR155" s="2"/>
      <c r="JS155" s="2"/>
      <c r="JT155" s="2"/>
      <c r="JU155" s="2"/>
      <c r="JV155" s="2"/>
      <c r="JW155" s="2"/>
      <c r="JX155" s="2"/>
      <c r="JY155" s="2"/>
      <c r="JZ155" s="2"/>
      <c r="KA155" s="2"/>
      <c r="KB155" s="2"/>
      <c r="KC155" s="2"/>
      <c r="KD155" s="2"/>
      <c r="KE155" s="2"/>
      <c r="KF155" s="2"/>
      <c r="KG155" s="2"/>
      <c r="KH155" s="2"/>
      <c r="KI155" s="2"/>
      <c r="KJ155" s="2"/>
      <c r="KK155" s="2"/>
      <c r="KL155" s="2"/>
      <c r="KM155" s="2"/>
      <c r="KN155" s="2"/>
      <c r="KO155" s="2"/>
      <c r="KP155" s="2"/>
      <c r="KQ155" s="2"/>
      <c r="KR155" s="2"/>
      <c r="KS155" s="2"/>
      <c r="KT155" s="2"/>
      <c r="KU155" s="2"/>
      <c r="KV155" s="2"/>
      <c r="KW155" s="2"/>
      <c r="KX155" s="2"/>
      <c r="KY155" s="2"/>
      <c r="KZ155" s="2"/>
      <c r="LA155" s="2"/>
      <c r="LB155" s="2"/>
      <c r="LC155" s="2"/>
      <c r="LD155" s="2"/>
      <c r="LE155" s="2"/>
      <c r="LF155" s="2"/>
      <c r="LG155" s="2"/>
      <c r="LH155" s="2"/>
      <c r="LI155" s="2"/>
      <c r="LJ155" s="2"/>
      <c r="LK155" s="2"/>
      <c r="LL155" s="2"/>
      <c r="LM155" s="2"/>
      <c r="LN155" s="2"/>
      <c r="LO155" s="2"/>
      <c r="LP155" s="2"/>
      <c r="LQ155" s="2"/>
      <c r="LR155" s="2"/>
      <c r="LS155" s="2"/>
      <c r="LT155" s="2"/>
      <c r="LU155" s="2"/>
      <c r="LV155" s="2"/>
      <c r="LW155" s="2"/>
      <c r="LX155" s="2"/>
      <c r="LY155" s="2"/>
      <c r="LZ155" s="2"/>
      <c r="MA155" s="2"/>
      <c r="MB155" s="2"/>
      <c r="MC155" s="2"/>
      <c r="MD155" s="2"/>
      <c r="ME155" s="2"/>
      <c r="MF155" s="2"/>
      <c r="MG155" s="2"/>
      <c r="MH155" s="2"/>
      <c r="MI155" s="2"/>
      <c r="MJ155" s="2"/>
      <c r="MK155" s="2"/>
      <c r="ML155" s="2"/>
      <c r="MM155" s="2"/>
      <c r="MN155" s="2"/>
      <c r="MO155" s="2"/>
      <c r="MP155" s="2"/>
      <c r="MQ155" s="2"/>
      <c r="MR155" s="2"/>
      <c r="MS155" s="2"/>
      <c r="MT155" s="2"/>
      <c r="MU155" s="2"/>
      <c r="MV155" s="2"/>
      <c r="MW155" s="2"/>
      <c r="MX155" s="2"/>
      <c r="MY155" s="2"/>
      <c r="MZ155" s="2"/>
      <c r="NA155" s="2"/>
      <c r="NB155" s="2"/>
      <c r="NC155" s="2"/>
      <c r="ND155" s="2"/>
      <c r="NE155" s="2"/>
      <c r="NF155" s="2"/>
      <c r="NG155" s="2"/>
      <c r="NH155" s="2"/>
      <c r="NI155" s="2"/>
      <c r="NJ155" s="2"/>
      <c r="NK155" s="2"/>
      <c r="NL155" s="2"/>
      <c r="NM155" s="2"/>
      <c r="NN155" s="2"/>
      <c r="NO155" s="2"/>
      <c r="NP155" s="2"/>
      <c r="NQ155" s="2"/>
      <c r="NR155" s="2"/>
      <c r="NS155" s="2"/>
      <c r="NT155" s="2"/>
      <c r="NU155" s="2"/>
      <c r="NV155" s="2"/>
      <c r="NW155" s="2"/>
      <c r="NX155" s="2"/>
      <c r="NY155" s="2"/>
      <c r="NZ155" s="2"/>
      <c r="OA155" s="2"/>
      <c r="OB155" s="2"/>
      <c r="OC155" s="2"/>
      <c r="OD155" s="2"/>
      <c r="OE155" s="2"/>
      <c r="OF155" s="2"/>
      <c r="OG155" s="2"/>
      <c r="OH155" s="2"/>
      <c r="OI155" s="2"/>
      <c r="OJ155" s="2"/>
      <c r="OK155" s="2"/>
      <c r="OL155" s="2"/>
      <c r="OM155" s="2"/>
      <c r="ON155" s="2"/>
      <c r="OO155" s="2"/>
      <c r="OP155" s="2"/>
      <c r="OQ155" s="2"/>
      <c r="OR155" s="2"/>
      <c r="OS155" s="2"/>
      <c r="OT155" s="2"/>
      <c r="OU155" s="2"/>
      <c r="OV155" s="2"/>
      <c r="OW155" s="2"/>
      <c r="OX155" s="2"/>
      <c r="OY155" s="2"/>
      <c r="OZ155" s="2"/>
      <c r="PA155" s="2"/>
      <c r="PB155" s="2"/>
      <c r="PC155" s="2"/>
      <c r="PD155" s="2"/>
      <c r="PE155" s="2"/>
      <c r="PF155" s="2"/>
      <c r="PG155" s="2"/>
      <c r="PH155" s="2"/>
      <c r="PI155" s="2"/>
      <c r="PJ155" s="2"/>
      <c r="PK155" s="2"/>
      <c r="PL155" s="2"/>
      <c r="PM155" s="2"/>
      <c r="PN155" s="2"/>
      <c r="PO155" s="2"/>
      <c r="PP155" s="2"/>
      <c r="PQ155" s="2"/>
      <c r="PR155" s="2"/>
      <c r="PS155" s="2"/>
      <c r="PT155" s="2"/>
      <c r="PU155" s="2"/>
      <c r="PV155" s="2"/>
      <c r="PW155" s="2"/>
      <c r="PX155" s="2"/>
      <c r="PY155" s="2"/>
      <c r="PZ155" s="2"/>
      <c r="QA155" s="2"/>
      <c r="QB155" s="2"/>
      <c r="QC155" s="2"/>
      <c r="QD155" s="2"/>
      <c r="QE155" s="2"/>
      <c r="QF155" s="2"/>
      <c r="QG155" s="2"/>
      <c r="QH155" s="2"/>
      <c r="QI155" s="2"/>
      <c r="QJ155" s="2"/>
      <c r="QK155" s="2"/>
      <c r="QL155" s="2"/>
      <c r="QM155" s="2"/>
      <c r="QN155" s="2"/>
      <c r="QO155" s="2"/>
      <c r="QP155" s="2"/>
      <c r="QQ155" s="2"/>
      <c r="QR155" s="2"/>
      <c r="QS155" s="2"/>
      <c r="QT155" s="2"/>
      <c r="QU155" s="2"/>
      <c r="QV155" s="2"/>
      <c r="QW155" s="2"/>
      <c r="QX155" s="2"/>
      <c r="QY155" s="2"/>
      <c r="QZ155" s="2"/>
      <c r="RA155" s="2"/>
      <c r="RB155" s="2"/>
      <c r="RC155" s="2"/>
      <c r="RD155" s="2"/>
      <c r="RE155" s="2"/>
      <c r="RF155" s="2"/>
      <c r="RG155" s="2"/>
      <c r="RH155" s="2"/>
      <c r="RI155" s="2"/>
      <c r="RJ155" s="2"/>
      <c r="RK155" s="2"/>
      <c r="RL155" s="2"/>
      <c r="RM155" s="2"/>
      <c r="RN155" s="2"/>
      <c r="RO155" s="2"/>
      <c r="RP155" s="2"/>
      <c r="RQ155" s="2"/>
      <c r="RR155" s="2"/>
      <c r="RS155" s="2"/>
      <c r="RT155" s="2"/>
      <c r="RU155" s="2"/>
      <c r="RV155" s="2"/>
      <c r="RW155" s="2"/>
      <c r="RX155" s="2"/>
      <c r="RY155" s="2"/>
      <c r="RZ155" s="2"/>
      <c r="SA155" s="2"/>
      <c r="SB155" s="2"/>
      <c r="SC155" s="2"/>
      <c r="SD155" s="2"/>
      <c r="SE155" s="2"/>
      <c r="SF155" s="2"/>
      <c r="SG155" s="2"/>
      <c r="SH155" s="2"/>
      <c r="SI155" s="2"/>
      <c r="SJ155" s="2"/>
      <c r="SK155" s="2"/>
      <c r="SL155" s="2"/>
      <c r="SM155" s="2"/>
      <c r="SN155" s="2"/>
      <c r="SO155" s="2"/>
      <c r="SP155" s="2"/>
      <c r="SQ155" s="2"/>
      <c r="SR155" s="2"/>
      <c r="SS155" s="2"/>
      <c r="ST155" s="2"/>
      <c r="SU155" s="2"/>
      <c r="SV155" s="2"/>
      <c r="SW155" s="2"/>
      <c r="SX155" s="2"/>
      <c r="SY155" s="2"/>
      <c r="SZ155" s="2"/>
      <c r="TA155" s="2"/>
      <c r="TB155" s="2"/>
      <c r="TC155" s="2"/>
      <c r="TD155" s="2"/>
      <c r="TE155" s="2"/>
      <c r="TF155" s="2"/>
      <c r="TG155" s="2"/>
      <c r="TH155" s="2"/>
      <c r="TI155" s="2"/>
      <c r="TJ155" s="2"/>
      <c r="TK155" s="2"/>
      <c r="TL155" s="2"/>
      <c r="TM155" s="2"/>
      <c r="TN155" s="2"/>
      <c r="TO155" s="2"/>
      <c r="TP155" s="2"/>
      <c r="TQ155" s="2"/>
      <c r="TR155" s="2"/>
      <c r="TS155" s="2"/>
      <c r="TT155" s="2"/>
      <c r="TU155" s="2"/>
      <c r="TV155" s="2"/>
      <c r="TW155" s="2"/>
      <c r="TX155" s="2"/>
      <c r="TY155" s="2"/>
      <c r="TZ155" s="2"/>
      <c r="UA155" s="2"/>
      <c r="UB155" s="2"/>
      <c r="UC155" s="2"/>
      <c r="UD155" s="2"/>
      <c r="UE155" s="2"/>
      <c r="UF155" s="2"/>
      <c r="UG155" s="2"/>
      <c r="UH155" s="2"/>
      <c r="UI155" s="2"/>
      <c r="UJ155" s="2"/>
      <c r="UK155" s="2"/>
      <c r="UL155" s="2"/>
      <c r="UM155" s="2"/>
      <c r="UN155" s="2"/>
      <c r="UO155" s="2"/>
      <c r="UP155" s="2"/>
      <c r="UQ155" s="2"/>
      <c r="UR155" s="2"/>
      <c r="US155" s="2"/>
      <c r="UT155" s="2"/>
      <c r="UU155" s="2"/>
      <c r="UV155" s="2"/>
      <c r="UW155" s="2"/>
      <c r="UX155" s="2"/>
      <c r="UY155" s="2"/>
      <c r="UZ155" s="2"/>
      <c r="VA155" s="2"/>
      <c r="VB155" s="2"/>
      <c r="VC155" s="2"/>
      <c r="VD155" s="2"/>
      <c r="VE155" s="2"/>
      <c r="VF155" s="2"/>
      <c r="VG155" s="2"/>
      <c r="VH155" s="2"/>
      <c r="VI155" s="2"/>
      <c r="VJ155" s="2"/>
      <c r="VK155" s="2"/>
      <c r="VL155" s="2"/>
      <c r="VM155" s="2"/>
      <c r="VN155" s="2"/>
      <c r="VO155" s="2"/>
      <c r="VP155" s="2"/>
      <c r="VQ155" s="2"/>
      <c r="VR155" s="2"/>
      <c r="VS155" s="2"/>
      <c r="VT155" s="2"/>
      <c r="VU155" s="2"/>
      <c r="VV155" s="2"/>
      <c r="VW155" s="2"/>
      <c r="VX155" s="2"/>
      <c r="VY155" s="2"/>
      <c r="VZ155" s="2"/>
      <c r="WA155" s="2"/>
      <c r="WB155" s="2"/>
      <c r="WC155" s="2"/>
      <c r="WD155" s="2"/>
      <c r="WE155" s="2"/>
      <c r="WF155" s="2"/>
      <c r="WG155" s="2"/>
      <c r="WH155" s="2"/>
      <c r="WI155" s="2"/>
      <c r="WJ155" s="2"/>
      <c r="WK155" s="2"/>
      <c r="WL155" s="2"/>
      <c r="WM155" s="2"/>
      <c r="WN155" s="2"/>
      <c r="WO155" s="2"/>
      <c r="WP155" s="2"/>
      <c r="WQ155" s="2"/>
      <c r="WR155" s="2"/>
      <c r="WS155" s="2"/>
      <c r="WT155" s="2"/>
      <c r="WU155" s="2"/>
      <c r="WV155" s="2"/>
      <c r="WW155" s="2"/>
      <c r="WX155" s="2"/>
      <c r="WY155" s="2"/>
      <c r="WZ155" s="2"/>
      <c r="XA155" s="2"/>
      <c r="XB155" s="2"/>
      <c r="XC155" s="2"/>
      <c r="XD155" s="2"/>
      <c r="XE155" s="2"/>
      <c r="XF155" s="2"/>
      <c r="XG155" s="2"/>
      <c r="XH155" s="2"/>
      <c r="XI155" s="2"/>
      <c r="XJ155" s="2"/>
      <c r="XK155" s="2"/>
      <c r="XL155" s="2"/>
      <c r="XM155" s="2"/>
      <c r="XN155" s="2"/>
      <c r="XO155" s="2"/>
      <c r="XP155" s="2"/>
      <c r="XQ155" s="2"/>
      <c r="XR155" s="2"/>
      <c r="XS155" s="2"/>
      <c r="XT155" s="2"/>
      <c r="XU155" s="2"/>
      <c r="XV155" s="2"/>
      <c r="XW155" s="2"/>
      <c r="XX155" s="2"/>
      <c r="XY155" s="2"/>
      <c r="XZ155" s="2"/>
      <c r="YA155" s="2"/>
      <c r="YB155" s="2"/>
      <c r="YC155" s="2"/>
      <c r="YD155" s="2"/>
      <c r="YE155" s="2"/>
      <c r="YF155" s="2"/>
      <c r="YG155" s="2"/>
      <c r="YH155" s="2"/>
      <c r="YI155" s="2"/>
      <c r="YJ155" s="2"/>
      <c r="YK155" s="2"/>
      <c r="YL155" s="2"/>
      <c r="YM155" s="2"/>
      <c r="YN155" s="2"/>
      <c r="YO155" s="2"/>
      <c r="YP155" s="2"/>
      <c r="YQ155" s="2"/>
      <c r="YR155" s="2"/>
      <c r="YS155" s="2"/>
      <c r="YT155" s="2"/>
      <c r="YU155" s="2"/>
      <c r="YV155" s="2"/>
      <c r="YW155" s="2"/>
      <c r="YX155" s="2"/>
      <c r="YY155" s="2"/>
      <c r="YZ155" s="2"/>
      <c r="ZA155" s="2"/>
      <c r="ZB155" s="2"/>
      <c r="ZC155" s="2"/>
      <c r="ZD155" s="2"/>
      <c r="ZE155" s="2"/>
      <c r="ZF155" s="2"/>
      <c r="ZG155" s="2"/>
      <c r="ZH155" s="2"/>
      <c r="ZI155" s="2"/>
      <c r="ZJ155" s="2"/>
      <c r="ZK155" s="2"/>
      <c r="ZL155" s="2"/>
      <c r="ZM155" s="2"/>
      <c r="ZN155" s="2"/>
      <c r="ZO155" s="2"/>
      <c r="ZP155" s="2"/>
      <c r="ZQ155" s="2"/>
      <c r="ZR155" s="2"/>
      <c r="ZS155" s="2"/>
      <c r="ZT155" s="2"/>
      <c r="ZU155" s="2"/>
      <c r="ZV155" s="2"/>
      <c r="ZW155" s="2"/>
      <c r="ZX155" s="2"/>
      <c r="ZY155" s="2"/>
      <c r="ZZ155" s="2"/>
      <c r="AAA155" s="2"/>
      <c r="AAB155" s="2"/>
      <c r="AAC155" s="2"/>
      <c r="AAD155" s="2"/>
      <c r="AAE155" s="2"/>
      <c r="AAF155" s="2"/>
      <c r="AAG155" s="2"/>
      <c r="AAH155" s="2"/>
      <c r="AAI155" s="2"/>
      <c r="AAJ155" s="2"/>
      <c r="AAK155" s="2"/>
      <c r="AAL155" s="2"/>
      <c r="AAM155" s="2"/>
      <c r="AAN155" s="2"/>
      <c r="AAO155" s="2"/>
      <c r="AAP155" s="2"/>
      <c r="AAQ155" s="2"/>
      <c r="AAR155" s="2"/>
      <c r="AAS155" s="2"/>
      <c r="AAT155" s="2"/>
      <c r="AAU155" s="2"/>
      <c r="AAV155" s="2"/>
      <c r="AAW155" s="2"/>
      <c r="AAX155" s="2"/>
      <c r="AAY155" s="2"/>
      <c r="AAZ155" s="2"/>
      <c r="ABA155" s="2"/>
      <c r="ABB155" s="2"/>
      <c r="ABC155" s="2"/>
      <c r="ABD155" s="2"/>
      <c r="ABE155" s="2"/>
      <c r="ABF155" s="2"/>
      <c r="ABG155" s="2"/>
      <c r="ABH155" s="2"/>
      <c r="ABI155" s="2"/>
      <c r="ABJ155" s="2"/>
      <c r="ABK155" s="2"/>
      <c r="ABL155" s="2"/>
      <c r="ABM155" s="2"/>
      <c r="ABN155" s="2"/>
      <c r="ABO155" s="2"/>
      <c r="ABP155" s="2"/>
      <c r="ABQ155" s="2"/>
      <c r="ABR155" s="2"/>
      <c r="ABS155" s="2"/>
      <c r="ABT155" s="2"/>
      <c r="ABU155" s="2"/>
      <c r="ABV155" s="2"/>
      <c r="ABW155" s="2"/>
      <c r="ABX155" s="2"/>
      <c r="ABY155" s="2"/>
      <c r="ABZ155" s="2"/>
      <c r="ACA155" s="2"/>
      <c r="ACB155" s="2"/>
      <c r="ACC155" s="2"/>
      <c r="ACD155" s="2"/>
      <c r="ACE155" s="2"/>
      <c r="ACF155" s="2"/>
      <c r="ACG155" s="2"/>
      <c r="ACH155" s="2"/>
      <c r="ACI155" s="2"/>
      <c r="ACJ155" s="2"/>
      <c r="ACK155" s="2"/>
      <c r="ACL155" s="2"/>
      <c r="ACM155" s="2"/>
      <c r="ACN155" s="2"/>
      <c r="ACO155" s="2"/>
      <c r="ACP155" s="2"/>
      <c r="ACQ155" s="2"/>
      <c r="ACR155" s="2"/>
      <c r="ACS155" s="2"/>
      <c r="ACT155" s="2"/>
      <c r="ACU155" s="2"/>
      <c r="ACV155" s="2"/>
      <c r="ACW155" s="2"/>
      <c r="ACX155" s="2"/>
      <c r="ACY155" s="2"/>
      <c r="ACZ155" s="2"/>
      <c r="ADA155" s="2"/>
      <c r="ADB155" s="2"/>
      <c r="ADC155" s="2"/>
      <c r="ADD155" s="2"/>
      <c r="ADE155" s="2"/>
      <c r="ADF155" s="2"/>
      <c r="ADG155" s="2"/>
      <c r="ADH155" s="2"/>
      <c r="ADI155" s="2"/>
      <c r="ADJ155" s="2"/>
      <c r="ADK155" s="2"/>
      <c r="ADL155" s="2"/>
      <c r="ADM155" s="2"/>
      <c r="ADN155" s="2"/>
      <c r="ADO155" s="2"/>
      <c r="ADP155" s="2"/>
      <c r="ADQ155" s="2"/>
      <c r="ADR155" s="2"/>
      <c r="ADS155" s="2"/>
      <c r="ADT155" s="2"/>
      <c r="ADU155" s="2"/>
      <c r="ADV155" s="2"/>
      <c r="ADW155" s="2"/>
      <c r="ADX155" s="2"/>
      <c r="ADY155" s="2"/>
      <c r="ADZ155" s="2"/>
      <c r="AEA155" s="2"/>
      <c r="AEB155" s="2"/>
      <c r="AEC155" s="2"/>
      <c r="AED155" s="2"/>
      <c r="AEE155" s="2"/>
      <c r="AEF155" s="2"/>
      <c r="AEG155" s="2"/>
      <c r="AEH155" s="2"/>
      <c r="AEI155" s="2"/>
      <c r="AEJ155" s="2"/>
      <c r="AEK155" s="2"/>
      <c r="AEL155" s="2"/>
      <c r="AEM155" s="2"/>
      <c r="AEN155" s="2"/>
      <c r="AEO155" s="2"/>
      <c r="AEP155" s="2"/>
      <c r="AEQ155" s="2"/>
      <c r="AER155" s="2"/>
      <c r="AES155" s="2"/>
      <c r="AET155" s="2"/>
      <c r="AEU155" s="2"/>
      <c r="AEV155" s="2"/>
      <c r="AEW155" s="2"/>
      <c r="AEX155" s="2"/>
      <c r="AEY155" s="2"/>
      <c r="AEZ155" s="2"/>
      <c r="AFA155" s="2"/>
      <c r="AFB155" s="2"/>
      <c r="AFC155" s="2"/>
      <c r="AFD155" s="2"/>
      <c r="AFE155" s="2"/>
      <c r="AFF155" s="2"/>
      <c r="AFG155" s="2"/>
      <c r="AFH155" s="2"/>
      <c r="AFI155" s="2"/>
      <c r="AFJ155" s="2"/>
      <c r="AFK155" s="2"/>
      <c r="AFL155" s="2"/>
      <c r="AFM155" s="2"/>
      <c r="AFN155" s="2"/>
      <c r="AFO155" s="2"/>
      <c r="AFP155" s="2"/>
      <c r="AFQ155" s="2"/>
      <c r="AFR155" s="2"/>
      <c r="AFS155" s="2"/>
      <c r="AFT155" s="2"/>
      <c r="AFU155" s="2"/>
      <c r="AFV155" s="2"/>
      <c r="AFW155" s="2"/>
      <c r="AFX155" s="2"/>
      <c r="AFY155" s="2"/>
      <c r="AFZ155" s="2"/>
      <c r="AGA155" s="2"/>
      <c r="AGB155" s="2"/>
      <c r="AGC155" s="2"/>
      <c r="AGD155" s="2"/>
      <c r="AGE155" s="2"/>
      <c r="AGF155" s="2"/>
      <c r="AGG155" s="2"/>
      <c r="AGH155" s="2"/>
      <c r="AGI155" s="2"/>
      <c r="AGJ155" s="2"/>
      <c r="AGK155" s="2"/>
      <c r="AGL155" s="2"/>
      <c r="AGM155" s="2"/>
      <c r="AGN155" s="2"/>
      <c r="AGO155" s="2"/>
      <c r="AGP155" s="2"/>
      <c r="AGQ155" s="2"/>
      <c r="AGR155" s="2"/>
      <c r="AGS155" s="2"/>
      <c r="AGT155" s="2"/>
      <c r="AGU155" s="2"/>
      <c r="AGV155" s="2"/>
      <c r="AGW155" s="2"/>
      <c r="AGX155" s="2"/>
      <c r="AGY155" s="2"/>
      <c r="AGZ155" s="2"/>
      <c r="AHA155" s="2"/>
      <c r="AHB155" s="2"/>
      <c r="AHC155" s="2"/>
      <c r="AHD155" s="2"/>
      <c r="AHE155" s="2"/>
      <c r="AHF155" s="2"/>
      <c r="AHG155" s="2"/>
      <c r="AHH155" s="2"/>
      <c r="AHI155" s="2"/>
      <c r="AHJ155" s="2"/>
      <c r="AHK155" s="2"/>
      <c r="AHL155" s="2"/>
      <c r="AHM155" s="2"/>
      <c r="AHN155" s="2"/>
      <c r="AHO155" s="2"/>
      <c r="AHP155" s="2"/>
      <c r="AHQ155" s="2"/>
      <c r="AHR155" s="2"/>
      <c r="AHS155" s="2"/>
      <c r="AHT155" s="2"/>
      <c r="AHU155" s="2"/>
      <c r="AHV155" s="2"/>
      <c r="AHW155" s="2"/>
      <c r="AHX155" s="2"/>
      <c r="AHY155" s="2"/>
      <c r="AHZ155" s="2"/>
      <c r="AIA155" s="2"/>
      <c r="AIB155" s="2"/>
      <c r="AIC155" s="2"/>
      <c r="AID155" s="2"/>
      <c r="AIE155" s="2"/>
      <c r="AIF155" s="2"/>
      <c r="AIG155" s="2"/>
      <c r="AIH155" s="2"/>
      <c r="AII155" s="2"/>
      <c r="AIJ155" s="2"/>
      <c r="AIK155" s="2"/>
      <c r="AIL155" s="2"/>
      <c r="AIM155" s="2"/>
      <c r="AIN155" s="2"/>
      <c r="AIO155" s="2"/>
      <c r="AIP155" s="2"/>
      <c r="AIQ155" s="2"/>
      <c r="AIR155" s="2"/>
      <c r="AIS155" s="2"/>
      <c r="AIT155" s="2"/>
      <c r="AIU155" s="2"/>
      <c r="AIV155" s="2"/>
      <c r="AIW155" s="2"/>
      <c r="AIX155" s="2"/>
      <c r="AIY155" s="2"/>
      <c r="AIZ155" s="2"/>
      <c r="AJA155" s="2"/>
      <c r="AJB155" s="2"/>
      <c r="AJC155" s="2"/>
      <c r="AJD155" s="2"/>
      <c r="AJE155" s="2"/>
      <c r="AJF155" s="2"/>
      <c r="AJG155" s="2"/>
      <c r="AJH155" s="2"/>
      <c r="AJI155" s="2"/>
      <c r="AJJ155" s="2"/>
      <c r="AJK155" s="2"/>
      <c r="AJL155" s="2"/>
      <c r="AJM155" s="2"/>
      <c r="AJN155" s="2"/>
      <c r="AJO155" s="2"/>
      <c r="AJP155" s="2"/>
      <c r="AJQ155" s="2"/>
      <c r="AJR155" s="2"/>
      <c r="AJS155" s="2"/>
      <c r="AJT155" s="2"/>
      <c r="AJU155" s="2"/>
      <c r="AJV155" s="2"/>
      <c r="AJW155" s="2"/>
      <c r="AJX155" s="2"/>
      <c r="AJY155" s="2"/>
      <c r="AJZ155" s="2"/>
      <c r="AKA155" s="2"/>
      <c r="AKB155" s="2"/>
      <c r="AKC155" s="2"/>
      <c r="AKD155" s="2"/>
      <c r="AKE155" s="2"/>
      <c r="AKF155" s="2"/>
      <c r="AKG155" s="2"/>
      <c r="AKH155" s="2"/>
      <c r="AKI155" s="2"/>
      <c r="AKJ155" s="2"/>
      <c r="AKK155" s="2"/>
      <c r="AKL155" s="2"/>
      <c r="AKM155" s="2"/>
      <c r="AKN155" s="2"/>
      <c r="AKO155" s="2"/>
      <c r="AKP155" s="2"/>
      <c r="AKQ155" s="2"/>
      <c r="AKR155" s="2"/>
      <c r="AKS155" s="2"/>
      <c r="AKT155" s="2"/>
      <c r="AKU155" s="2"/>
      <c r="AKV155" s="2"/>
      <c r="AKW155" s="2"/>
      <c r="AKX155" s="2"/>
      <c r="AKY155" s="2"/>
      <c r="AKZ155" s="2"/>
      <c r="ALA155" s="2"/>
      <c r="ALB155" s="2"/>
      <c r="ALC155" s="2"/>
      <c r="ALD155" s="2"/>
      <c r="ALE155" s="2"/>
      <c r="ALF155" s="2"/>
      <c r="ALG155" s="2"/>
      <c r="ALH155" s="2"/>
      <c r="ALI155" s="2"/>
      <c r="ALJ155" s="2"/>
      <c r="ALK155" s="2"/>
      <c r="ALL155" s="2"/>
      <c r="ALM155" s="2"/>
      <c r="ALN155" s="2"/>
      <c r="ALO155" s="2"/>
      <c r="ALP155" s="2"/>
      <c r="ALQ155" s="2"/>
      <c r="ALR155" s="2"/>
      <c r="ALS155" s="2"/>
      <c r="ALT155" s="2"/>
      <c r="ALU155" s="2"/>
      <c r="ALV155" s="2"/>
      <c r="ALW155" s="2"/>
      <c r="ALX155" s="2"/>
      <c r="ALY155" s="2"/>
      <c r="ALZ155" s="2"/>
      <c r="AMA155" s="2"/>
      <c r="AMB155" s="2"/>
      <c r="AMC155" s="2"/>
      <c r="AMD155" s="2"/>
      <c r="AME155" s="2"/>
      <c r="AMF155" s="2"/>
      <c r="AMG155" s="2"/>
      <c r="AMH155" s="2"/>
      <c r="AMI155" s="2"/>
      <c r="AMJ155" s="2"/>
      <c r="AMK155" s="2"/>
      <c r="AML155" s="2"/>
      <c r="AMM155" s="2"/>
      <c r="AMN155" s="2"/>
      <c r="AMO155" s="2"/>
      <c r="AMP155" s="2"/>
      <c r="AMQ155" s="2"/>
      <c r="AMR155" s="2"/>
      <c r="AMS155" s="2"/>
      <c r="AMT155" s="2"/>
      <c r="AMU155" s="2"/>
      <c r="AMV155" s="2"/>
      <c r="AMW155" s="2"/>
      <c r="AMX155" s="2"/>
      <c r="AMY155" s="2"/>
      <c r="AMZ155" s="2"/>
      <c r="ANA155" s="2"/>
      <c r="ANB155" s="2"/>
      <c r="ANC155" s="2"/>
    </row>
    <row r="156" spans="2:1043" s="1" customFormat="1" x14ac:dyDescent="0.25">
      <c r="B156" s="2"/>
      <c r="C156" s="2"/>
      <c r="D156" s="2"/>
      <c r="E156" s="2"/>
      <c r="F156" s="2"/>
      <c r="G156" s="2"/>
      <c r="H156" s="2"/>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c r="LI156" s="2"/>
      <c r="LJ156" s="2"/>
      <c r="LK156" s="2"/>
      <c r="LL156" s="2"/>
      <c r="LM156" s="2"/>
      <c r="LN156" s="2"/>
      <c r="LO156" s="2"/>
      <c r="LP156" s="2"/>
      <c r="LQ156" s="2"/>
      <c r="LR156" s="2"/>
      <c r="LS156" s="2"/>
      <c r="LT156" s="2"/>
      <c r="LU156" s="2"/>
      <c r="LV156" s="2"/>
      <c r="LW156" s="2"/>
      <c r="LX156" s="2"/>
      <c r="LY156" s="2"/>
      <c r="LZ156" s="2"/>
      <c r="MA156" s="2"/>
      <c r="MB156" s="2"/>
      <c r="MC156" s="2"/>
      <c r="MD156" s="2"/>
      <c r="ME156" s="2"/>
      <c r="MF156" s="2"/>
      <c r="MG156" s="2"/>
      <c r="MH156" s="2"/>
      <c r="MI156" s="2"/>
      <c r="MJ156" s="2"/>
      <c r="MK156" s="2"/>
      <c r="ML156" s="2"/>
      <c r="MM156" s="2"/>
      <c r="MN156" s="2"/>
      <c r="MO156" s="2"/>
      <c r="MP156" s="2"/>
      <c r="MQ156" s="2"/>
      <c r="MR156" s="2"/>
      <c r="MS156" s="2"/>
      <c r="MT156" s="2"/>
      <c r="MU156" s="2"/>
      <c r="MV156" s="2"/>
      <c r="MW156" s="2"/>
      <c r="MX156" s="2"/>
      <c r="MY156" s="2"/>
      <c r="MZ156" s="2"/>
      <c r="NA156" s="2"/>
      <c r="NB156" s="2"/>
      <c r="NC156" s="2"/>
      <c r="ND156" s="2"/>
      <c r="NE156" s="2"/>
      <c r="NF156" s="2"/>
      <c r="NG156" s="2"/>
      <c r="NH156" s="2"/>
      <c r="NI156" s="2"/>
      <c r="NJ156" s="2"/>
      <c r="NK156" s="2"/>
      <c r="NL156" s="2"/>
      <c r="NM156" s="2"/>
      <c r="NN156" s="2"/>
      <c r="NO156" s="2"/>
      <c r="NP156" s="2"/>
      <c r="NQ156" s="2"/>
      <c r="NR156" s="2"/>
      <c r="NS156" s="2"/>
      <c r="NT156" s="2"/>
      <c r="NU156" s="2"/>
      <c r="NV156" s="2"/>
      <c r="NW156" s="2"/>
      <c r="NX156" s="2"/>
      <c r="NY156" s="2"/>
      <c r="NZ156" s="2"/>
      <c r="OA156" s="2"/>
      <c r="OB156" s="2"/>
      <c r="OC156" s="2"/>
      <c r="OD156" s="2"/>
      <c r="OE156" s="2"/>
      <c r="OF156" s="2"/>
      <c r="OG156" s="2"/>
      <c r="OH156" s="2"/>
      <c r="OI156" s="2"/>
      <c r="OJ156" s="2"/>
      <c r="OK156" s="2"/>
      <c r="OL156" s="2"/>
      <c r="OM156" s="2"/>
      <c r="ON156" s="2"/>
      <c r="OO156" s="2"/>
      <c r="OP156" s="2"/>
      <c r="OQ156" s="2"/>
      <c r="OR156" s="2"/>
      <c r="OS156" s="2"/>
      <c r="OT156" s="2"/>
      <c r="OU156" s="2"/>
      <c r="OV156" s="2"/>
      <c r="OW156" s="2"/>
      <c r="OX156" s="2"/>
      <c r="OY156" s="2"/>
      <c r="OZ156" s="2"/>
      <c r="PA156" s="2"/>
      <c r="PB156" s="2"/>
      <c r="PC156" s="2"/>
      <c r="PD156" s="2"/>
      <c r="PE156" s="2"/>
      <c r="PF156" s="2"/>
      <c r="PG156" s="2"/>
      <c r="PH156" s="2"/>
      <c r="PI156" s="2"/>
      <c r="PJ156" s="2"/>
      <c r="PK156" s="2"/>
      <c r="PL156" s="2"/>
      <c r="PM156" s="2"/>
      <c r="PN156" s="2"/>
      <c r="PO156" s="2"/>
      <c r="PP156" s="2"/>
      <c r="PQ156" s="2"/>
      <c r="PR156" s="2"/>
      <c r="PS156" s="2"/>
      <c r="PT156" s="2"/>
      <c r="PU156" s="2"/>
      <c r="PV156" s="2"/>
      <c r="PW156" s="2"/>
      <c r="PX156" s="2"/>
      <c r="PY156" s="2"/>
      <c r="PZ156" s="2"/>
      <c r="QA156" s="2"/>
      <c r="QB156" s="2"/>
      <c r="QC156" s="2"/>
      <c r="QD156" s="2"/>
      <c r="QE156" s="2"/>
      <c r="QF156" s="2"/>
      <c r="QG156" s="2"/>
      <c r="QH156" s="2"/>
      <c r="QI156" s="2"/>
      <c r="QJ156" s="2"/>
      <c r="QK156" s="2"/>
      <c r="QL156" s="2"/>
      <c r="QM156" s="2"/>
      <c r="QN156" s="2"/>
      <c r="QO156" s="2"/>
      <c r="QP156" s="2"/>
      <c r="QQ156" s="2"/>
      <c r="QR156" s="2"/>
      <c r="QS156" s="2"/>
      <c r="QT156" s="2"/>
      <c r="QU156" s="2"/>
      <c r="QV156" s="2"/>
      <c r="QW156" s="2"/>
      <c r="QX156" s="2"/>
      <c r="QY156" s="2"/>
      <c r="QZ156" s="2"/>
      <c r="RA156" s="2"/>
      <c r="RB156" s="2"/>
      <c r="RC156" s="2"/>
      <c r="RD156" s="2"/>
      <c r="RE156" s="2"/>
      <c r="RF156" s="2"/>
      <c r="RG156" s="2"/>
      <c r="RH156" s="2"/>
      <c r="RI156" s="2"/>
      <c r="RJ156" s="2"/>
      <c r="RK156" s="2"/>
      <c r="RL156" s="2"/>
      <c r="RM156" s="2"/>
      <c r="RN156" s="2"/>
      <c r="RO156" s="2"/>
      <c r="RP156" s="2"/>
      <c r="RQ156" s="2"/>
      <c r="RR156" s="2"/>
      <c r="RS156" s="2"/>
      <c r="RT156" s="2"/>
      <c r="RU156" s="2"/>
      <c r="RV156" s="2"/>
      <c r="RW156" s="2"/>
      <c r="RX156" s="2"/>
      <c r="RY156" s="2"/>
      <c r="RZ156" s="2"/>
      <c r="SA156" s="2"/>
      <c r="SB156" s="2"/>
      <c r="SC156" s="2"/>
      <c r="SD156" s="2"/>
      <c r="SE156" s="2"/>
      <c r="SF156" s="2"/>
      <c r="SG156" s="2"/>
      <c r="SH156" s="2"/>
      <c r="SI156" s="2"/>
      <c r="SJ156" s="2"/>
      <c r="SK156" s="2"/>
      <c r="SL156" s="2"/>
      <c r="SM156" s="2"/>
      <c r="SN156" s="2"/>
      <c r="SO156" s="2"/>
      <c r="SP156" s="2"/>
      <c r="SQ156" s="2"/>
      <c r="SR156" s="2"/>
      <c r="SS156" s="2"/>
      <c r="ST156" s="2"/>
      <c r="SU156" s="2"/>
      <c r="SV156" s="2"/>
      <c r="SW156" s="2"/>
      <c r="SX156" s="2"/>
      <c r="SY156" s="2"/>
      <c r="SZ156" s="2"/>
      <c r="TA156" s="2"/>
      <c r="TB156" s="2"/>
      <c r="TC156" s="2"/>
      <c r="TD156" s="2"/>
      <c r="TE156" s="2"/>
      <c r="TF156" s="2"/>
      <c r="TG156" s="2"/>
      <c r="TH156" s="2"/>
      <c r="TI156" s="2"/>
      <c r="TJ156" s="2"/>
      <c r="TK156" s="2"/>
      <c r="TL156" s="2"/>
      <c r="TM156" s="2"/>
      <c r="TN156" s="2"/>
      <c r="TO156" s="2"/>
      <c r="TP156" s="2"/>
      <c r="TQ156" s="2"/>
      <c r="TR156" s="2"/>
      <c r="TS156" s="2"/>
      <c r="TT156" s="2"/>
      <c r="TU156" s="2"/>
      <c r="TV156" s="2"/>
      <c r="TW156" s="2"/>
      <c r="TX156" s="2"/>
      <c r="TY156" s="2"/>
      <c r="TZ156" s="2"/>
      <c r="UA156" s="2"/>
      <c r="UB156" s="2"/>
      <c r="UC156" s="2"/>
      <c r="UD156" s="2"/>
      <c r="UE156" s="2"/>
      <c r="UF156" s="2"/>
      <c r="UG156" s="2"/>
      <c r="UH156" s="2"/>
      <c r="UI156" s="2"/>
      <c r="UJ156" s="2"/>
      <c r="UK156" s="2"/>
      <c r="UL156" s="2"/>
      <c r="UM156" s="2"/>
      <c r="UN156" s="2"/>
      <c r="UO156" s="2"/>
      <c r="UP156" s="2"/>
      <c r="UQ156" s="2"/>
      <c r="UR156" s="2"/>
      <c r="US156" s="2"/>
      <c r="UT156" s="2"/>
      <c r="UU156" s="2"/>
      <c r="UV156" s="2"/>
      <c r="UW156" s="2"/>
      <c r="UX156" s="2"/>
      <c r="UY156" s="2"/>
      <c r="UZ156" s="2"/>
      <c r="VA156" s="2"/>
      <c r="VB156" s="2"/>
      <c r="VC156" s="2"/>
      <c r="VD156" s="2"/>
      <c r="VE156" s="2"/>
      <c r="VF156" s="2"/>
      <c r="VG156" s="2"/>
      <c r="VH156" s="2"/>
      <c r="VI156" s="2"/>
      <c r="VJ156" s="2"/>
      <c r="VK156" s="2"/>
      <c r="VL156" s="2"/>
      <c r="VM156" s="2"/>
      <c r="VN156" s="2"/>
      <c r="VO156" s="2"/>
      <c r="VP156" s="2"/>
      <c r="VQ156" s="2"/>
      <c r="VR156" s="2"/>
      <c r="VS156" s="2"/>
      <c r="VT156" s="2"/>
      <c r="VU156" s="2"/>
      <c r="VV156" s="2"/>
      <c r="VW156" s="2"/>
      <c r="VX156" s="2"/>
      <c r="VY156" s="2"/>
      <c r="VZ156" s="2"/>
      <c r="WA156" s="2"/>
      <c r="WB156" s="2"/>
      <c r="WC156" s="2"/>
      <c r="WD156" s="2"/>
      <c r="WE156" s="2"/>
      <c r="WF156" s="2"/>
      <c r="WG156" s="2"/>
      <c r="WH156" s="2"/>
      <c r="WI156" s="2"/>
      <c r="WJ156" s="2"/>
      <c r="WK156" s="2"/>
      <c r="WL156" s="2"/>
      <c r="WM156" s="2"/>
      <c r="WN156" s="2"/>
      <c r="WO156" s="2"/>
      <c r="WP156" s="2"/>
      <c r="WQ156" s="2"/>
      <c r="WR156" s="2"/>
      <c r="WS156" s="2"/>
      <c r="WT156" s="2"/>
      <c r="WU156" s="2"/>
      <c r="WV156" s="2"/>
      <c r="WW156" s="2"/>
      <c r="WX156" s="2"/>
      <c r="WY156" s="2"/>
      <c r="WZ156" s="2"/>
      <c r="XA156" s="2"/>
      <c r="XB156" s="2"/>
      <c r="XC156" s="2"/>
      <c r="XD156" s="2"/>
      <c r="XE156" s="2"/>
      <c r="XF156" s="2"/>
      <c r="XG156" s="2"/>
      <c r="XH156" s="2"/>
      <c r="XI156" s="2"/>
      <c r="XJ156" s="2"/>
      <c r="XK156" s="2"/>
      <c r="XL156" s="2"/>
      <c r="XM156" s="2"/>
      <c r="XN156" s="2"/>
      <c r="XO156" s="2"/>
      <c r="XP156" s="2"/>
      <c r="XQ156" s="2"/>
      <c r="XR156" s="2"/>
      <c r="XS156" s="2"/>
      <c r="XT156" s="2"/>
      <c r="XU156" s="2"/>
      <c r="XV156" s="2"/>
      <c r="XW156" s="2"/>
      <c r="XX156" s="2"/>
      <c r="XY156" s="2"/>
      <c r="XZ156" s="2"/>
      <c r="YA156" s="2"/>
      <c r="YB156" s="2"/>
      <c r="YC156" s="2"/>
      <c r="YD156" s="2"/>
      <c r="YE156" s="2"/>
      <c r="YF156" s="2"/>
      <c r="YG156" s="2"/>
      <c r="YH156" s="2"/>
      <c r="YI156" s="2"/>
      <c r="YJ156" s="2"/>
      <c r="YK156" s="2"/>
      <c r="YL156" s="2"/>
      <c r="YM156" s="2"/>
      <c r="YN156" s="2"/>
      <c r="YO156" s="2"/>
      <c r="YP156" s="2"/>
      <c r="YQ156" s="2"/>
      <c r="YR156" s="2"/>
      <c r="YS156" s="2"/>
      <c r="YT156" s="2"/>
      <c r="YU156" s="2"/>
      <c r="YV156" s="2"/>
      <c r="YW156" s="2"/>
      <c r="YX156" s="2"/>
      <c r="YY156" s="2"/>
      <c r="YZ156" s="2"/>
      <c r="ZA156" s="2"/>
      <c r="ZB156" s="2"/>
      <c r="ZC156" s="2"/>
      <c r="ZD156" s="2"/>
      <c r="ZE156" s="2"/>
      <c r="ZF156" s="2"/>
      <c r="ZG156" s="2"/>
      <c r="ZH156" s="2"/>
      <c r="ZI156" s="2"/>
      <c r="ZJ156" s="2"/>
      <c r="ZK156" s="2"/>
      <c r="ZL156" s="2"/>
      <c r="ZM156" s="2"/>
      <c r="ZN156" s="2"/>
      <c r="ZO156" s="2"/>
      <c r="ZP156" s="2"/>
      <c r="ZQ156" s="2"/>
      <c r="ZR156" s="2"/>
      <c r="ZS156" s="2"/>
      <c r="ZT156" s="2"/>
      <c r="ZU156" s="2"/>
      <c r="ZV156" s="2"/>
      <c r="ZW156" s="2"/>
      <c r="ZX156" s="2"/>
      <c r="ZY156" s="2"/>
      <c r="ZZ156" s="2"/>
      <c r="AAA156" s="2"/>
      <c r="AAB156" s="2"/>
      <c r="AAC156" s="2"/>
      <c r="AAD156" s="2"/>
      <c r="AAE156" s="2"/>
      <c r="AAF156" s="2"/>
      <c r="AAG156" s="2"/>
      <c r="AAH156" s="2"/>
      <c r="AAI156" s="2"/>
      <c r="AAJ156" s="2"/>
      <c r="AAK156" s="2"/>
      <c r="AAL156" s="2"/>
      <c r="AAM156" s="2"/>
      <c r="AAN156" s="2"/>
      <c r="AAO156" s="2"/>
      <c r="AAP156" s="2"/>
      <c r="AAQ156" s="2"/>
      <c r="AAR156" s="2"/>
      <c r="AAS156" s="2"/>
      <c r="AAT156" s="2"/>
      <c r="AAU156" s="2"/>
      <c r="AAV156" s="2"/>
      <c r="AAW156" s="2"/>
      <c r="AAX156" s="2"/>
      <c r="AAY156" s="2"/>
      <c r="AAZ156" s="2"/>
      <c r="ABA156" s="2"/>
      <c r="ABB156" s="2"/>
      <c r="ABC156" s="2"/>
      <c r="ABD156" s="2"/>
      <c r="ABE156" s="2"/>
      <c r="ABF156" s="2"/>
      <c r="ABG156" s="2"/>
      <c r="ABH156" s="2"/>
      <c r="ABI156" s="2"/>
      <c r="ABJ156" s="2"/>
      <c r="ABK156" s="2"/>
      <c r="ABL156" s="2"/>
      <c r="ABM156" s="2"/>
      <c r="ABN156" s="2"/>
      <c r="ABO156" s="2"/>
      <c r="ABP156" s="2"/>
      <c r="ABQ156" s="2"/>
      <c r="ABR156" s="2"/>
      <c r="ABS156" s="2"/>
      <c r="ABT156" s="2"/>
      <c r="ABU156" s="2"/>
      <c r="ABV156" s="2"/>
      <c r="ABW156" s="2"/>
      <c r="ABX156" s="2"/>
      <c r="ABY156" s="2"/>
      <c r="ABZ156" s="2"/>
      <c r="ACA156" s="2"/>
      <c r="ACB156" s="2"/>
      <c r="ACC156" s="2"/>
      <c r="ACD156" s="2"/>
      <c r="ACE156" s="2"/>
      <c r="ACF156" s="2"/>
      <c r="ACG156" s="2"/>
      <c r="ACH156" s="2"/>
      <c r="ACI156" s="2"/>
      <c r="ACJ156" s="2"/>
      <c r="ACK156" s="2"/>
      <c r="ACL156" s="2"/>
      <c r="ACM156" s="2"/>
      <c r="ACN156" s="2"/>
      <c r="ACO156" s="2"/>
      <c r="ACP156" s="2"/>
      <c r="ACQ156" s="2"/>
      <c r="ACR156" s="2"/>
      <c r="ACS156" s="2"/>
      <c r="ACT156" s="2"/>
      <c r="ACU156" s="2"/>
      <c r="ACV156" s="2"/>
      <c r="ACW156" s="2"/>
      <c r="ACX156" s="2"/>
      <c r="ACY156" s="2"/>
      <c r="ACZ156" s="2"/>
      <c r="ADA156" s="2"/>
      <c r="ADB156" s="2"/>
      <c r="ADC156" s="2"/>
      <c r="ADD156" s="2"/>
      <c r="ADE156" s="2"/>
      <c r="ADF156" s="2"/>
      <c r="ADG156" s="2"/>
      <c r="ADH156" s="2"/>
      <c r="ADI156" s="2"/>
      <c r="ADJ156" s="2"/>
      <c r="ADK156" s="2"/>
      <c r="ADL156" s="2"/>
      <c r="ADM156" s="2"/>
      <c r="ADN156" s="2"/>
      <c r="ADO156" s="2"/>
      <c r="ADP156" s="2"/>
      <c r="ADQ156" s="2"/>
      <c r="ADR156" s="2"/>
      <c r="ADS156" s="2"/>
      <c r="ADT156" s="2"/>
      <c r="ADU156" s="2"/>
      <c r="ADV156" s="2"/>
      <c r="ADW156" s="2"/>
      <c r="ADX156" s="2"/>
      <c r="ADY156" s="2"/>
      <c r="ADZ156" s="2"/>
      <c r="AEA156" s="2"/>
      <c r="AEB156" s="2"/>
      <c r="AEC156" s="2"/>
      <c r="AED156" s="2"/>
      <c r="AEE156" s="2"/>
      <c r="AEF156" s="2"/>
      <c r="AEG156" s="2"/>
      <c r="AEH156" s="2"/>
      <c r="AEI156" s="2"/>
      <c r="AEJ156" s="2"/>
      <c r="AEK156" s="2"/>
      <c r="AEL156" s="2"/>
      <c r="AEM156" s="2"/>
      <c r="AEN156" s="2"/>
      <c r="AEO156" s="2"/>
      <c r="AEP156" s="2"/>
      <c r="AEQ156" s="2"/>
      <c r="AER156" s="2"/>
      <c r="AES156" s="2"/>
      <c r="AET156" s="2"/>
      <c r="AEU156" s="2"/>
      <c r="AEV156" s="2"/>
      <c r="AEW156" s="2"/>
      <c r="AEX156" s="2"/>
      <c r="AEY156" s="2"/>
      <c r="AEZ156" s="2"/>
      <c r="AFA156" s="2"/>
      <c r="AFB156" s="2"/>
      <c r="AFC156" s="2"/>
      <c r="AFD156" s="2"/>
      <c r="AFE156" s="2"/>
      <c r="AFF156" s="2"/>
      <c r="AFG156" s="2"/>
      <c r="AFH156" s="2"/>
      <c r="AFI156" s="2"/>
      <c r="AFJ156" s="2"/>
      <c r="AFK156" s="2"/>
      <c r="AFL156" s="2"/>
      <c r="AFM156" s="2"/>
      <c r="AFN156" s="2"/>
      <c r="AFO156" s="2"/>
      <c r="AFP156" s="2"/>
      <c r="AFQ156" s="2"/>
      <c r="AFR156" s="2"/>
      <c r="AFS156" s="2"/>
      <c r="AFT156" s="2"/>
      <c r="AFU156" s="2"/>
      <c r="AFV156" s="2"/>
      <c r="AFW156" s="2"/>
      <c r="AFX156" s="2"/>
      <c r="AFY156" s="2"/>
      <c r="AFZ156" s="2"/>
      <c r="AGA156" s="2"/>
      <c r="AGB156" s="2"/>
      <c r="AGC156" s="2"/>
      <c r="AGD156" s="2"/>
      <c r="AGE156" s="2"/>
      <c r="AGF156" s="2"/>
      <c r="AGG156" s="2"/>
      <c r="AGH156" s="2"/>
      <c r="AGI156" s="2"/>
      <c r="AGJ156" s="2"/>
      <c r="AGK156" s="2"/>
      <c r="AGL156" s="2"/>
      <c r="AGM156" s="2"/>
      <c r="AGN156" s="2"/>
      <c r="AGO156" s="2"/>
      <c r="AGP156" s="2"/>
      <c r="AGQ156" s="2"/>
      <c r="AGR156" s="2"/>
      <c r="AGS156" s="2"/>
      <c r="AGT156" s="2"/>
      <c r="AGU156" s="2"/>
      <c r="AGV156" s="2"/>
      <c r="AGW156" s="2"/>
      <c r="AGX156" s="2"/>
      <c r="AGY156" s="2"/>
      <c r="AGZ156" s="2"/>
      <c r="AHA156" s="2"/>
      <c r="AHB156" s="2"/>
      <c r="AHC156" s="2"/>
      <c r="AHD156" s="2"/>
      <c r="AHE156" s="2"/>
      <c r="AHF156" s="2"/>
      <c r="AHG156" s="2"/>
      <c r="AHH156" s="2"/>
      <c r="AHI156" s="2"/>
      <c r="AHJ156" s="2"/>
      <c r="AHK156" s="2"/>
      <c r="AHL156" s="2"/>
      <c r="AHM156" s="2"/>
      <c r="AHN156" s="2"/>
      <c r="AHO156" s="2"/>
      <c r="AHP156" s="2"/>
      <c r="AHQ156" s="2"/>
      <c r="AHR156" s="2"/>
      <c r="AHS156" s="2"/>
      <c r="AHT156" s="2"/>
      <c r="AHU156" s="2"/>
      <c r="AHV156" s="2"/>
      <c r="AHW156" s="2"/>
      <c r="AHX156" s="2"/>
      <c r="AHY156" s="2"/>
      <c r="AHZ156" s="2"/>
      <c r="AIA156" s="2"/>
      <c r="AIB156" s="2"/>
      <c r="AIC156" s="2"/>
      <c r="AID156" s="2"/>
      <c r="AIE156" s="2"/>
      <c r="AIF156" s="2"/>
      <c r="AIG156" s="2"/>
      <c r="AIH156" s="2"/>
      <c r="AII156" s="2"/>
      <c r="AIJ156" s="2"/>
      <c r="AIK156" s="2"/>
      <c r="AIL156" s="2"/>
      <c r="AIM156" s="2"/>
      <c r="AIN156" s="2"/>
      <c r="AIO156" s="2"/>
      <c r="AIP156" s="2"/>
      <c r="AIQ156" s="2"/>
      <c r="AIR156" s="2"/>
      <c r="AIS156" s="2"/>
      <c r="AIT156" s="2"/>
      <c r="AIU156" s="2"/>
      <c r="AIV156" s="2"/>
      <c r="AIW156" s="2"/>
      <c r="AIX156" s="2"/>
      <c r="AIY156" s="2"/>
      <c r="AIZ156" s="2"/>
      <c r="AJA156" s="2"/>
      <c r="AJB156" s="2"/>
      <c r="AJC156" s="2"/>
      <c r="AJD156" s="2"/>
      <c r="AJE156" s="2"/>
      <c r="AJF156" s="2"/>
      <c r="AJG156" s="2"/>
      <c r="AJH156" s="2"/>
      <c r="AJI156" s="2"/>
      <c r="AJJ156" s="2"/>
      <c r="AJK156" s="2"/>
      <c r="AJL156" s="2"/>
      <c r="AJM156" s="2"/>
      <c r="AJN156" s="2"/>
      <c r="AJO156" s="2"/>
      <c r="AJP156" s="2"/>
      <c r="AJQ156" s="2"/>
      <c r="AJR156" s="2"/>
      <c r="AJS156" s="2"/>
      <c r="AJT156" s="2"/>
      <c r="AJU156" s="2"/>
      <c r="AJV156" s="2"/>
      <c r="AJW156" s="2"/>
      <c r="AJX156" s="2"/>
      <c r="AJY156" s="2"/>
      <c r="AJZ156" s="2"/>
      <c r="AKA156" s="2"/>
      <c r="AKB156" s="2"/>
      <c r="AKC156" s="2"/>
      <c r="AKD156" s="2"/>
      <c r="AKE156" s="2"/>
      <c r="AKF156" s="2"/>
      <c r="AKG156" s="2"/>
      <c r="AKH156" s="2"/>
      <c r="AKI156" s="2"/>
      <c r="AKJ156" s="2"/>
      <c r="AKK156" s="2"/>
      <c r="AKL156" s="2"/>
      <c r="AKM156" s="2"/>
      <c r="AKN156" s="2"/>
      <c r="AKO156" s="2"/>
      <c r="AKP156" s="2"/>
      <c r="AKQ156" s="2"/>
      <c r="AKR156" s="2"/>
      <c r="AKS156" s="2"/>
      <c r="AKT156" s="2"/>
      <c r="AKU156" s="2"/>
      <c r="AKV156" s="2"/>
      <c r="AKW156" s="2"/>
      <c r="AKX156" s="2"/>
      <c r="AKY156" s="2"/>
      <c r="AKZ156" s="2"/>
      <c r="ALA156" s="2"/>
      <c r="ALB156" s="2"/>
      <c r="ALC156" s="2"/>
      <c r="ALD156" s="2"/>
      <c r="ALE156" s="2"/>
      <c r="ALF156" s="2"/>
      <c r="ALG156" s="2"/>
      <c r="ALH156" s="2"/>
      <c r="ALI156" s="2"/>
      <c r="ALJ156" s="2"/>
      <c r="ALK156" s="2"/>
      <c r="ALL156" s="2"/>
      <c r="ALM156" s="2"/>
      <c r="ALN156" s="2"/>
      <c r="ALO156" s="2"/>
      <c r="ALP156" s="2"/>
      <c r="ALQ156" s="2"/>
      <c r="ALR156" s="2"/>
      <c r="ALS156" s="2"/>
      <c r="ALT156" s="2"/>
      <c r="ALU156" s="2"/>
      <c r="ALV156" s="2"/>
      <c r="ALW156" s="2"/>
      <c r="ALX156" s="2"/>
      <c r="ALY156" s="2"/>
      <c r="ALZ156" s="2"/>
      <c r="AMA156" s="2"/>
      <c r="AMB156" s="2"/>
      <c r="AMC156" s="2"/>
      <c r="AMD156" s="2"/>
      <c r="AME156" s="2"/>
      <c r="AMF156" s="2"/>
      <c r="AMG156" s="2"/>
      <c r="AMH156" s="2"/>
      <c r="AMI156" s="2"/>
      <c r="AMJ156" s="2"/>
      <c r="AMK156" s="2"/>
      <c r="AML156" s="2"/>
      <c r="AMM156" s="2"/>
      <c r="AMN156" s="2"/>
      <c r="AMO156" s="2"/>
      <c r="AMP156" s="2"/>
      <c r="AMQ156" s="2"/>
      <c r="AMR156" s="2"/>
      <c r="AMS156" s="2"/>
      <c r="AMT156" s="2"/>
      <c r="AMU156" s="2"/>
      <c r="AMV156" s="2"/>
      <c r="AMW156" s="2"/>
      <c r="AMX156" s="2"/>
      <c r="AMY156" s="2"/>
      <c r="AMZ156" s="2"/>
      <c r="ANA156" s="2"/>
      <c r="ANB156" s="2"/>
      <c r="ANC156" s="2"/>
    </row>
    <row r="157" spans="2:1043" s="1" customFormat="1" x14ac:dyDescent="0.25">
      <c r="B157" s="2"/>
      <c r="C157" s="2"/>
      <c r="D157" s="2"/>
      <c r="E157" s="2"/>
      <c r="F157" s="2"/>
      <c r="G157" s="2"/>
      <c r="H157" s="2"/>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c r="IY157" s="2"/>
      <c r="IZ157" s="2"/>
      <c r="JA157" s="2"/>
      <c r="JB157" s="2"/>
      <c r="JC157" s="2"/>
      <c r="JD157" s="2"/>
      <c r="JE157" s="2"/>
      <c r="JF157" s="2"/>
      <c r="JG157" s="2"/>
      <c r="JH157" s="2"/>
      <c r="JI157" s="2"/>
      <c r="JJ157" s="2"/>
      <c r="JK157" s="2"/>
      <c r="JL157" s="2"/>
      <c r="JM157" s="2"/>
      <c r="JN157" s="2"/>
      <c r="JO157" s="2"/>
      <c r="JP157" s="2"/>
      <c r="JQ157" s="2"/>
      <c r="JR157" s="2"/>
      <c r="JS157" s="2"/>
      <c r="JT157" s="2"/>
      <c r="JU157" s="2"/>
      <c r="JV157" s="2"/>
      <c r="JW157" s="2"/>
      <c r="JX157" s="2"/>
      <c r="JY157" s="2"/>
      <c r="JZ157" s="2"/>
      <c r="KA157" s="2"/>
      <c r="KB157" s="2"/>
      <c r="KC157" s="2"/>
      <c r="KD157" s="2"/>
      <c r="KE157" s="2"/>
      <c r="KF157" s="2"/>
      <c r="KG157" s="2"/>
      <c r="KH157" s="2"/>
      <c r="KI157" s="2"/>
      <c r="KJ157" s="2"/>
      <c r="KK157" s="2"/>
      <c r="KL157" s="2"/>
      <c r="KM157" s="2"/>
      <c r="KN157" s="2"/>
      <c r="KO157" s="2"/>
      <c r="KP157" s="2"/>
      <c r="KQ157" s="2"/>
      <c r="KR157" s="2"/>
      <c r="KS157" s="2"/>
      <c r="KT157" s="2"/>
      <c r="KU157" s="2"/>
      <c r="KV157" s="2"/>
      <c r="KW157" s="2"/>
      <c r="KX157" s="2"/>
      <c r="KY157" s="2"/>
      <c r="KZ157" s="2"/>
      <c r="LA157" s="2"/>
      <c r="LB157" s="2"/>
      <c r="LC157" s="2"/>
      <c r="LD157" s="2"/>
      <c r="LE157" s="2"/>
      <c r="LF157" s="2"/>
      <c r="LG157" s="2"/>
      <c r="LH157" s="2"/>
      <c r="LI157" s="2"/>
      <c r="LJ157" s="2"/>
      <c r="LK157" s="2"/>
      <c r="LL157" s="2"/>
      <c r="LM157" s="2"/>
      <c r="LN157" s="2"/>
      <c r="LO157" s="2"/>
      <c r="LP157" s="2"/>
      <c r="LQ157" s="2"/>
      <c r="LR157" s="2"/>
      <c r="LS157" s="2"/>
      <c r="LT157" s="2"/>
      <c r="LU157" s="2"/>
      <c r="LV157" s="2"/>
      <c r="LW157" s="2"/>
      <c r="LX157" s="2"/>
      <c r="LY157" s="2"/>
      <c r="LZ157" s="2"/>
      <c r="MA157" s="2"/>
      <c r="MB157" s="2"/>
      <c r="MC157" s="2"/>
      <c r="MD157" s="2"/>
      <c r="ME157" s="2"/>
      <c r="MF157" s="2"/>
      <c r="MG157" s="2"/>
      <c r="MH157" s="2"/>
      <c r="MI157" s="2"/>
      <c r="MJ157" s="2"/>
      <c r="MK157" s="2"/>
      <c r="ML157" s="2"/>
      <c r="MM157" s="2"/>
      <c r="MN157" s="2"/>
      <c r="MO157" s="2"/>
      <c r="MP157" s="2"/>
      <c r="MQ157" s="2"/>
      <c r="MR157" s="2"/>
      <c r="MS157" s="2"/>
      <c r="MT157" s="2"/>
      <c r="MU157" s="2"/>
      <c r="MV157" s="2"/>
      <c r="MW157" s="2"/>
      <c r="MX157" s="2"/>
      <c r="MY157" s="2"/>
      <c r="MZ157" s="2"/>
      <c r="NA157" s="2"/>
      <c r="NB157" s="2"/>
      <c r="NC157" s="2"/>
      <c r="ND157" s="2"/>
      <c r="NE157" s="2"/>
      <c r="NF157" s="2"/>
      <c r="NG157" s="2"/>
      <c r="NH157" s="2"/>
      <c r="NI157" s="2"/>
      <c r="NJ157" s="2"/>
      <c r="NK157" s="2"/>
      <c r="NL157" s="2"/>
      <c r="NM157" s="2"/>
      <c r="NN157" s="2"/>
      <c r="NO157" s="2"/>
      <c r="NP157" s="2"/>
      <c r="NQ157" s="2"/>
      <c r="NR157" s="2"/>
      <c r="NS157" s="2"/>
      <c r="NT157" s="2"/>
      <c r="NU157" s="2"/>
      <c r="NV157" s="2"/>
      <c r="NW157" s="2"/>
      <c r="NX157" s="2"/>
      <c r="NY157" s="2"/>
      <c r="NZ157" s="2"/>
      <c r="OA157" s="2"/>
      <c r="OB157" s="2"/>
      <c r="OC157" s="2"/>
      <c r="OD157" s="2"/>
      <c r="OE157" s="2"/>
      <c r="OF157" s="2"/>
      <c r="OG157" s="2"/>
      <c r="OH157" s="2"/>
      <c r="OI157" s="2"/>
      <c r="OJ157" s="2"/>
      <c r="OK157" s="2"/>
      <c r="OL157" s="2"/>
      <c r="OM157" s="2"/>
      <c r="ON157" s="2"/>
      <c r="OO157" s="2"/>
      <c r="OP157" s="2"/>
      <c r="OQ157" s="2"/>
      <c r="OR157" s="2"/>
      <c r="OS157" s="2"/>
      <c r="OT157" s="2"/>
      <c r="OU157" s="2"/>
      <c r="OV157" s="2"/>
      <c r="OW157" s="2"/>
      <c r="OX157" s="2"/>
      <c r="OY157" s="2"/>
      <c r="OZ157" s="2"/>
      <c r="PA157" s="2"/>
      <c r="PB157" s="2"/>
      <c r="PC157" s="2"/>
      <c r="PD157" s="2"/>
      <c r="PE157" s="2"/>
      <c r="PF157" s="2"/>
      <c r="PG157" s="2"/>
      <c r="PH157" s="2"/>
      <c r="PI157" s="2"/>
      <c r="PJ157" s="2"/>
      <c r="PK157" s="2"/>
      <c r="PL157" s="2"/>
      <c r="PM157" s="2"/>
      <c r="PN157" s="2"/>
      <c r="PO157" s="2"/>
      <c r="PP157" s="2"/>
      <c r="PQ157" s="2"/>
      <c r="PR157" s="2"/>
      <c r="PS157" s="2"/>
      <c r="PT157" s="2"/>
      <c r="PU157" s="2"/>
      <c r="PV157" s="2"/>
      <c r="PW157" s="2"/>
      <c r="PX157" s="2"/>
      <c r="PY157" s="2"/>
      <c r="PZ157" s="2"/>
      <c r="QA157" s="2"/>
      <c r="QB157" s="2"/>
      <c r="QC157" s="2"/>
      <c r="QD157" s="2"/>
      <c r="QE157" s="2"/>
      <c r="QF157" s="2"/>
      <c r="QG157" s="2"/>
      <c r="QH157" s="2"/>
      <c r="QI157" s="2"/>
      <c r="QJ157" s="2"/>
      <c r="QK157" s="2"/>
      <c r="QL157" s="2"/>
      <c r="QM157" s="2"/>
      <c r="QN157" s="2"/>
      <c r="QO157" s="2"/>
      <c r="QP157" s="2"/>
      <c r="QQ157" s="2"/>
      <c r="QR157" s="2"/>
      <c r="QS157" s="2"/>
      <c r="QT157" s="2"/>
      <c r="QU157" s="2"/>
      <c r="QV157" s="2"/>
      <c r="QW157" s="2"/>
      <c r="QX157" s="2"/>
      <c r="QY157" s="2"/>
      <c r="QZ157" s="2"/>
      <c r="RA157" s="2"/>
      <c r="RB157" s="2"/>
      <c r="RC157" s="2"/>
      <c r="RD157" s="2"/>
      <c r="RE157" s="2"/>
      <c r="RF157" s="2"/>
      <c r="RG157" s="2"/>
      <c r="RH157" s="2"/>
      <c r="RI157" s="2"/>
      <c r="RJ157" s="2"/>
      <c r="RK157" s="2"/>
      <c r="RL157" s="2"/>
      <c r="RM157" s="2"/>
      <c r="RN157" s="2"/>
      <c r="RO157" s="2"/>
      <c r="RP157" s="2"/>
      <c r="RQ157" s="2"/>
      <c r="RR157" s="2"/>
      <c r="RS157" s="2"/>
      <c r="RT157" s="2"/>
      <c r="RU157" s="2"/>
      <c r="RV157" s="2"/>
      <c r="RW157" s="2"/>
      <c r="RX157" s="2"/>
      <c r="RY157" s="2"/>
      <c r="RZ157" s="2"/>
      <c r="SA157" s="2"/>
      <c r="SB157" s="2"/>
      <c r="SC157" s="2"/>
      <c r="SD157" s="2"/>
      <c r="SE157" s="2"/>
      <c r="SF157" s="2"/>
      <c r="SG157" s="2"/>
      <c r="SH157" s="2"/>
      <c r="SI157" s="2"/>
      <c r="SJ157" s="2"/>
      <c r="SK157" s="2"/>
      <c r="SL157" s="2"/>
      <c r="SM157" s="2"/>
      <c r="SN157" s="2"/>
      <c r="SO157" s="2"/>
      <c r="SP157" s="2"/>
      <c r="SQ157" s="2"/>
      <c r="SR157" s="2"/>
      <c r="SS157" s="2"/>
      <c r="ST157" s="2"/>
      <c r="SU157" s="2"/>
      <c r="SV157" s="2"/>
      <c r="SW157" s="2"/>
      <c r="SX157" s="2"/>
      <c r="SY157" s="2"/>
      <c r="SZ157" s="2"/>
      <c r="TA157" s="2"/>
      <c r="TB157" s="2"/>
      <c r="TC157" s="2"/>
      <c r="TD157" s="2"/>
      <c r="TE157" s="2"/>
      <c r="TF157" s="2"/>
      <c r="TG157" s="2"/>
      <c r="TH157" s="2"/>
      <c r="TI157" s="2"/>
      <c r="TJ157" s="2"/>
      <c r="TK157" s="2"/>
      <c r="TL157" s="2"/>
      <c r="TM157" s="2"/>
      <c r="TN157" s="2"/>
      <c r="TO157" s="2"/>
      <c r="TP157" s="2"/>
      <c r="TQ157" s="2"/>
      <c r="TR157" s="2"/>
      <c r="TS157" s="2"/>
      <c r="TT157" s="2"/>
      <c r="TU157" s="2"/>
      <c r="TV157" s="2"/>
      <c r="TW157" s="2"/>
      <c r="TX157" s="2"/>
      <c r="TY157" s="2"/>
      <c r="TZ157" s="2"/>
      <c r="UA157" s="2"/>
      <c r="UB157" s="2"/>
      <c r="UC157" s="2"/>
      <c r="UD157" s="2"/>
      <c r="UE157" s="2"/>
      <c r="UF157" s="2"/>
      <c r="UG157" s="2"/>
      <c r="UH157" s="2"/>
      <c r="UI157" s="2"/>
      <c r="UJ157" s="2"/>
      <c r="UK157" s="2"/>
      <c r="UL157" s="2"/>
      <c r="UM157" s="2"/>
      <c r="UN157" s="2"/>
      <c r="UO157" s="2"/>
      <c r="UP157" s="2"/>
      <c r="UQ157" s="2"/>
      <c r="UR157" s="2"/>
      <c r="US157" s="2"/>
      <c r="UT157" s="2"/>
      <c r="UU157" s="2"/>
      <c r="UV157" s="2"/>
      <c r="UW157" s="2"/>
      <c r="UX157" s="2"/>
      <c r="UY157" s="2"/>
      <c r="UZ157" s="2"/>
      <c r="VA157" s="2"/>
      <c r="VB157" s="2"/>
      <c r="VC157" s="2"/>
      <c r="VD157" s="2"/>
      <c r="VE157" s="2"/>
      <c r="VF157" s="2"/>
      <c r="VG157" s="2"/>
      <c r="VH157" s="2"/>
      <c r="VI157" s="2"/>
      <c r="VJ157" s="2"/>
      <c r="VK157" s="2"/>
      <c r="VL157" s="2"/>
      <c r="VM157" s="2"/>
      <c r="VN157" s="2"/>
      <c r="VO157" s="2"/>
      <c r="VP157" s="2"/>
      <c r="VQ157" s="2"/>
      <c r="VR157" s="2"/>
      <c r="VS157" s="2"/>
      <c r="VT157" s="2"/>
      <c r="VU157" s="2"/>
      <c r="VV157" s="2"/>
      <c r="VW157" s="2"/>
      <c r="VX157" s="2"/>
      <c r="VY157" s="2"/>
      <c r="VZ157" s="2"/>
      <c r="WA157" s="2"/>
      <c r="WB157" s="2"/>
      <c r="WC157" s="2"/>
      <c r="WD157" s="2"/>
      <c r="WE157" s="2"/>
      <c r="WF157" s="2"/>
      <c r="WG157" s="2"/>
      <c r="WH157" s="2"/>
      <c r="WI157" s="2"/>
      <c r="WJ157" s="2"/>
      <c r="WK157" s="2"/>
      <c r="WL157" s="2"/>
      <c r="WM157" s="2"/>
      <c r="WN157" s="2"/>
      <c r="WO157" s="2"/>
      <c r="WP157" s="2"/>
      <c r="WQ157" s="2"/>
      <c r="WR157" s="2"/>
      <c r="WS157" s="2"/>
      <c r="WT157" s="2"/>
      <c r="WU157" s="2"/>
      <c r="WV157" s="2"/>
      <c r="WW157" s="2"/>
      <c r="WX157" s="2"/>
      <c r="WY157" s="2"/>
      <c r="WZ157" s="2"/>
      <c r="XA157" s="2"/>
      <c r="XB157" s="2"/>
      <c r="XC157" s="2"/>
      <c r="XD157" s="2"/>
      <c r="XE157" s="2"/>
      <c r="XF157" s="2"/>
      <c r="XG157" s="2"/>
      <c r="XH157" s="2"/>
      <c r="XI157" s="2"/>
      <c r="XJ157" s="2"/>
      <c r="XK157" s="2"/>
      <c r="XL157" s="2"/>
      <c r="XM157" s="2"/>
      <c r="XN157" s="2"/>
      <c r="XO157" s="2"/>
      <c r="XP157" s="2"/>
      <c r="XQ157" s="2"/>
      <c r="XR157" s="2"/>
      <c r="XS157" s="2"/>
      <c r="XT157" s="2"/>
      <c r="XU157" s="2"/>
      <c r="XV157" s="2"/>
      <c r="XW157" s="2"/>
      <c r="XX157" s="2"/>
      <c r="XY157" s="2"/>
      <c r="XZ157" s="2"/>
      <c r="YA157" s="2"/>
      <c r="YB157" s="2"/>
      <c r="YC157" s="2"/>
      <c r="YD157" s="2"/>
      <c r="YE157" s="2"/>
      <c r="YF157" s="2"/>
      <c r="YG157" s="2"/>
      <c r="YH157" s="2"/>
      <c r="YI157" s="2"/>
      <c r="YJ157" s="2"/>
      <c r="YK157" s="2"/>
      <c r="YL157" s="2"/>
      <c r="YM157" s="2"/>
      <c r="YN157" s="2"/>
      <c r="YO157" s="2"/>
      <c r="YP157" s="2"/>
      <c r="YQ157" s="2"/>
      <c r="YR157" s="2"/>
      <c r="YS157" s="2"/>
      <c r="YT157" s="2"/>
      <c r="YU157" s="2"/>
      <c r="YV157" s="2"/>
      <c r="YW157" s="2"/>
      <c r="YX157" s="2"/>
      <c r="YY157" s="2"/>
      <c r="YZ157" s="2"/>
      <c r="ZA157" s="2"/>
      <c r="ZB157" s="2"/>
      <c r="ZC157" s="2"/>
      <c r="ZD157" s="2"/>
      <c r="ZE157" s="2"/>
      <c r="ZF157" s="2"/>
      <c r="ZG157" s="2"/>
      <c r="ZH157" s="2"/>
      <c r="ZI157" s="2"/>
      <c r="ZJ157" s="2"/>
      <c r="ZK157" s="2"/>
      <c r="ZL157" s="2"/>
      <c r="ZM157" s="2"/>
      <c r="ZN157" s="2"/>
      <c r="ZO157" s="2"/>
      <c r="ZP157" s="2"/>
      <c r="ZQ157" s="2"/>
      <c r="ZR157" s="2"/>
      <c r="ZS157" s="2"/>
      <c r="ZT157" s="2"/>
      <c r="ZU157" s="2"/>
      <c r="ZV157" s="2"/>
      <c r="ZW157" s="2"/>
      <c r="ZX157" s="2"/>
      <c r="ZY157" s="2"/>
      <c r="ZZ157" s="2"/>
      <c r="AAA157" s="2"/>
      <c r="AAB157" s="2"/>
      <c r="AAC157" s="2"/>
      <c r="AAD157" s="2"/>
      <c r="AAE157" s="2"/>
      <c r="AAF157" s="2"/>
      <c r="AAG157" s="2"/>
      <c r="AAH157" s="2"/>
      <c r="AAI157" s="2"/>
      <c r="AAJ157" s="2"/>
      <c r="AAK157" s="2"/>
      <c r="AAL157" s="2"/>
      <c r="AAM157" s="2"/>
      <c r="AAN157" s="2"/>
      <c r="AAO157" s="2"/>
      <c r="AAP157" s="2"/>
      <c r="AAQ157" s="2"/>
      <c r="AAR157" s="2"/>
      <c r="AAS157" s="2"/>
      <c r="AAT157" s="2"/>
      <c r="AAU157" s="2"/>
      <c r="AAV157" s="2"/>
      <c r="AAW157" s="2"/>
      <c r="AAX157" s="2"/>
      <c r="AAY157" s="2"/>
      <c r="AAZ157" s="2"/>
      <c r="ABA157" s="2"/>
      <c r="ABB157" s="2"/>
      <c r="ABC157" s="2"/>
      <c r="ABD157" s="2"/>
      <c r="ABE157" s="2"/>
      <c r="ABF157" s="2"/>
      <c r="ABG157" s="2"/>
      <c r="ABH157" s="2"/>
      <c r="ABI157" s="2"/>
      <c r="ABJ157" s="2"/>
      <c r="ABK157" s="2"/>
      <c r="ABL157" s="2"/>
      <c r="ABM157" s="2"/>
      <c r="ABN157" s="2"/>
      <c r="ABO157" s="2"/>
      <c r="ABP157" s="2"/>
      <c r="ABQ157" s="2"/>
      <c r="ABR157" s="2"/>
      <c r="ABS157" s="2"/>
      <c r="ABT157" s="2"/>
      <c r="ABU157" s="2"/>
      <c r="ABV157" s="2"/>
      <c r="ABW157" s="2"/>
      <c r="ABX157" s="2"/>
      <c r="ABY157" s="2"/>
      <c r="ABZ157" s="2"/>
      <c r="ACA157" s="2"/>
      <c r="ACB157" s="2"/>
      <c r="ACC157" s="2"/>
      <c r="ACD157" s="2"/>
      <c r="ACE157" s="2"/>
      <c r="ACF157" s="2"/>
      <c r="ACG157" s="2"/>
      <c r="ACH157" s="2"/>
      <c r="ACI157" s="2"/>
      <c r="ACJ157" s="2"/>
      <c r="ACK157" s="2"/>
      <c r="ACL157" s="2"/>
      <c r="ACM157" s="2"/>
      <c r="ACN157" s="2"/>
      <c r="ACO157" s="2"/>
      <c r="ACP157" s="2"/>
      <c r="ACQ157" s="2"/>
      <c r="ACR157" s="2"/>
      <c r="ACS157" s="2"/>
      <c r="ACT157" s="2"/>
      <c r="ACU157" s="2"/>
      <c r="ACV157" s="2"/>
      <c r="ACW157" s="2"/>
      <c r="ACX157" s="2"/>
      <c r="ACY157" s="2"/>
      <c r="ACZ157" s="2"/>
      <c r="ADA157" s="2"/>
      <c r="ADB157" s="2"/>
      <c r="ADC157" s="2"/>
      <c r="ADD157" s="2"/>
      <c r="ADE157" s="2"/>
      <c r="ADF157" s="2"/>
      <c r="ADG157" s="2"/>
      <c r="ADH157" s="2"/>
      <c r="ADI157" s="2"/>
      <c r="ADJ157" s="2"/>
      <c r="ADK157" s="2"/>
      <c r="ADL157" s="2"/>
      <c r="ADM157" s="2"/>
      <c r="ADN157" s="2"/>
      <c r="ADO157" s="2"/>
      <c r="ADP157" s="2"/>
      <c r="ADQ157" s="2"/>
      <c r="ADR157" s="2"/>
      <c r="ADS157" s="2"/>
      <c r="ADT157" s="2"/>
      <c r="ADU157" s="2"/>
      <c r="ADV157" s="2"/>
      <c r="ADW157" s="2"/>
      <c r="ADX157" s="2"/>
      <c r="ADY157" s="2"/>
      <c r="ADZ157" s="2"/>
      <c r="AEA157" s="2"/>
      <c r="AEB157" s="2"/>
      <c r="AEC157" s="2"/>
      <c r="AED157" s="2"/>
      <c r="AEE157" s="2"/>
      <c r="AEF157" s="2"/>
      <c r="AEG157" s="2"/>
      <c r="AEH157" s="2"/>
      <c r="AEI157" s="2"/>
      <c r="AEJ157" s="2"/>
      <c r="AEK157" s="2"/>
      <c r="AEL157" s="2"/>
      <c r="AEM157" s="2"/>
      <c r="AEN157" s="2"/>
      <c r="AEO157" s="2"/>
      <c r="AEP157" s="2"/>
      <c r="AEQ157" s="2"/>
      <c r="AER157" s="2"/>
      <c r="AES157" s="2"/>
      <c r="AET157" s="2"/>
      <c r="AEU157" s="2"/>
      <c r="AEV157" s="2"/>
      <c r="AEW157" s="2"/>
      <c r="AEX157" s="2"/>
      <c r="AEY157" s="2"/>
      <c r="AEZ157" s="2"/>
      <c r="AFA157" s="2"/>
      <c r="AFB157" s="2"/>
      <c r="AFC157" s="2"/>
      <c r="AFD157" s="2"/>
      <c r="AFE157" s="2"/>
      <c r="AFF157" s="2"/>
      <c r="AFG157" s="2"/>
      <c r="AFH157" s="2"/>
      <c r="AFI157" s="2"/>
      <c r="AFJ157" s="2"/>
      <c r="AFK157" s="2"/>
      <c r="AFL157" s="2"/>
      <c r="AFM157" s="2"/>
      <c r="AFN157" s="2"/>
      <c r="AFO157" s="2"/>
      <c r="AFP157" s="2"/>
      <c r="AFQ157" s="2"/>
      <c r="AFR157" s="2"/>
      <c r="AFS157" s="2"/>
      <c r="AFT157" s="2"/>
      <c r="AFU157" s="2"/>
      <c r="AFV157" s="2"/>
      <c r="AFW157" s="2"/>
      <c r="AFX157" s="2"/>
      <c r="AFY157" s="2"/>
      <c r="AFZ157" s="2"/>
      <c r="AGA157" s="2"/>
      <c r="AGB157" s="2"/>
      <c r="AGC157" s="2"/>
      <c r="AGD157" s="2"/>
      <c r="AGE157" s="2"/>
      <c r="AGF157" s="2"/>
      <c r="AGG157" s="2"/>
      <c r="AGH157" s="2"/>
      <c r="AGI157" s="2"/>
      <c r="AGJ157" s="2"/>
      <c r="AGK157" s="2"/>
      <c r="AGL157" s="2"/>
      <c r="AGM157" s="2"/>
      <c r="AGN157" s="2"/>
      <c r="AGO157" s="2"/>
      <c r="AGP157" s="2"/>
      <c r="AGQ157" s="2"/>
      <c r="AGR157" s="2"/>
      <c r="AGS157" s="2"/>
      <c r="AGT157" s="2"/>
      <c r="AGU157" s="2"/>
      <c r="AGV157" s="2"/>
      <c r="AGW157" s="2"/>
      <c r="AGX157" s="2"/>
      <c r="AGY157" s="2"/>
      <c r="AGZ157" s="2"/>
      <c r="AHA157" s="2"/>
      <c r="AHB157" s="2"/>
      <c r="AHC157" s="2"/>
      <c r="AHD157" s="2"/>
      <c r="AHE157" s="2"/>
      <c r="AHF157" s="2"/>
      <c r="AHG157" s="2"/>
      <c r="AHH157" s="2"/>
      <c r="AHI157" s="2"/>
      <c r="AHJ157" s="2"/>
      <c r="AHK157" s="2"/>
      <c r="AHL157" s="2"/>
      <c r="AHM157" s="2"/>
      <c r="AHN157" s="2"/>
      <c r="AHO157" s="2"/>
      <c r="AHP157" s="2"/>
      <c r="AHQ157" s="2"/>
      <c r="AHR157" s="2"/>
      <c r="AHS157" s="2"/>
      <c r="AHT157" s="2"/>
      <c r="AHU157" s="2"/>
      <c r="AHV157" s="2"/>
      <c r="AHW157" s="2"/>
      <c r="AHX157" s="2"/>
      <c r="AHY157" s="2"/>
      <c r="AHZ157" s="2"/>
      <c r="AIA157" s="2"/>
      <c r="AIB157" s="2"/>
      <c r="AIC157" s="2"/>
      <c r="AID157" s="2"/>
      <c r="AIE157" s="2"/>
      <c r="AIF157" s="2"/>
      <c r="AIG157" s="2"/>
      <c r="AIH157" s="2"/>
      <c r="AII157" s="2"/>
      <c r="AIJ157" s="2"/>
      <c r="AIK157" s="2"/>
      <c r="AIL157" s="2"/>
      <c r="AIM157" s="2"/>
      <c r="AIN157" s="2"/>
      <c r="AIO157" s="2"/>
      <c r="AIP157" s="2"/>
      <c r="AIQ157" s="2"/>
      <c r="AIR157" s="2"/>
      <c r="AIS157" s="2"/>
      <c r="AIT157" s="2"/>
      <c r="AIU157" s="2"/>
      <c r="AIV157" s="2"/>
      <c r="AIW157" s="2"/>
      <c r="AIX157" s="2"/>
      <c r="AIY157" s="2"/>
      <c r="AIZ157" s="2"/>
      <c r="AJA157" s="2"/>
      <c r="AJB157" s="2"/>
      <c r="AJC157" s="2"/>
      <c r="AJD157" s="2"/>
      <c r="AJE157" s="2"/>
      <c r="AJF157" s="2"/>
      <c r="AJG157" s="2"/>
      <c r="AJH157" s="2"/>
      <c r="AJI157" s="2"/>
      <c r="AJJ157" s="2"/>
      <c r="AJK157" s="2"/>
      <c r="AJL157" s="2"/>
      <c r="AJM157" s="2"/>
      <c r="AJN157" s="2"/>
      <c r="AJO157" s="2"/>
      <c r="AJP157" s="2"/>
      <c r="AJQ157" s="2"/>
      <c r="AJR157" s="2"/>
      <c r="AJS157" s="2"/>
      <c r="AJT157" s="2"/>
      <c r="AJU157" s="2"/>
      <c r="AJV157" s="2"/>
      <c r="AJW157" s="2"/>
      <c r="AJX157" s="2"/>
      <c r="AJY157" s="2"/>
      <c r="AJZ157" s="2"/>
      <c r="AKA157" s="2"/>
      <c r="AKB157" s="2"/>
      <c r="AKC157" s="2"/>
      <c r="AKD157" s="2"/>
      <c r="AKE157" s="2"/>
      <c r="AKF157" s="2"/>
      <c r="AKG157" s="2"/>
      <c r="AKH157" s="2"/>
      <c r="AKI157" s="2"/>
      <c r="AKJ157" s="2"/>
      <c r="AKK157" s="2"/>
      <c r="AKL157" s="2"/>
      <c r="AKM157" s="2"/>
      <c r="AKN157" s="2"/>
      <c r="AKO157" s="2"/>
      <c r="AKP157" s="2"/>
      <c r="AKQ157" s="2"/>
      <c r="AKR157" s="2"/>
      <c r="AKS157" s="2"/>
      <c r="AKT157" s="2"/>
      <c r="AKU157" s="2"/>
      <c r="AKV157" s="2"/>
      <c r="AKW157" s="2"/>
      <c r="AKX157" s="2"/>
      <c r="AKY157" s="2"/>
      <c r="AKZ157" s="2"/>
      <c r="ALA157" s="2"/>
      <c r="ALB157" s="2"/>
      <c r="ALC157" s="2"/>
      <c r="ALD157" s="2"/>
      <c r="ALE157" s="2"/>
      <c r="ALF157" s="2"/>
      <c r="ALG157" s="2"/>
      <c r="ALH157" s="2"/>
      <c r="ALI157" s="2"/>
      <c r="ALJ157" s="2"/>
      <c r="ALK157" s="2"/>
      <c r="ALL157" s="2"/>
      <c r="ALM157" s="2"/>
      <c r="ALN157" s="2"/>
      <c r="ALO157" s="2"/>
      <c r="ALP157" s="2"/>
      <c r="ALQ157" s="2"/>
      <c r="ALR157" s="2"/>
      <c r="ALS157" s="2"/>
      <c r="ALT157" s="2"/>
      <c r="ALU157" s="2"/>
      <c r="ALV157" s="2"/>
      <c r="ALW157" s="2"/>
      <c r="ALX157" s="2"/>
      <c r="ALY157" s="2"/>
      <c r="ALZ157" s="2"/>
      <c r="AMA157" s="2"/>
      <c r="AMB157" s="2"/>
      <c r="AMC157" s="2"/>
      <c r="AMD157" s="2"/>
      <c r="AME157" s="2"/>
      <c r="AMF157" s="2"/>
      <c r="AMG157" s="2"/>
      <c r="AMH157" s="2"/>
      <c r="AMI157" s="2"/>
      <c r="AMJ157" s="2"/>
      <c r="AMK157" s="2"/>
      <c r="AML157" s="2"/>
      <c r="AMM157" s="2"/>
      <c r="AMN157" s="2"/>
      <c r="AMO157" s="2"/>
      <c r="AMP157" s="2"/>
      <c r="AMQ157" s="2"/>
      <c r="AMR157" s="2"/>
      <c r="AMS157" s="2"/>
      <c r="AMT157" s="2"/>
      <c r="AMU157" s="2"/>
      <c r="AMV157" s="2"/>
      <c r="AMW157" s="2"/>
      <c r="AMX157" s="2"/>
      <c r="AMY157" s="2"/>
      <c r="AMZ157" s="2"/>
      <c r="ANA157" s="2"/>
      <c r="ANB157" s="2"/>
      <c r="ANC157" s="2"/>
    </row>
    <row r="158" spans="2:1043" s="1" customFormat="1" x14ac:dyDescent="0.25">
      <c r="B158" s="2"/>
      <c r="C158" s="2"/>
      <c r="D158" s="2"/>
      <c r="E158" s="2"/>
      <c r="F158" s="2"/>
      <c r="G158" s="2"/>
      <c r="H158" s="2"/>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c r="IY158" s="2"/>
      <c r="IZ158" s="2"/>
      <c r="JA158" s="2"/>
      <c r="JB158" s="2"/>
      <c r="JC158" s="2"/>
      <c r="JD158" s="2"/>
      <c r="JE158" s="2"/>
      <c r="JF158" s="2"/>
      <c r="JG158" s="2"/>
      <c r="JH158" s="2"/>
      <c r="JI158" s="2"/>
      <c r="JJ158" s="2"/>
      <c r="JK158" s="2"/>
      <c r="JL158" s="2"/>
      <c r="JM158" s="2"/>
      <c r="JN158" s="2"/>
      <c r="JO158" s="2"/>
      <c r="JP158" s="2"/>
      <c r="JQ158" s="2"/>
      <c r="JR158" s="2"/>
      <c r="JS158" s="2"/>
      <c r="JT158" s="2"/>
      <c r="JU158" s="2"/>
      <c r="JV158" s="2"/>
      <c r="JW158" s="2"/>
      <c r="JX158" s="2"/>
      <c r="JY158" s="2"/>
      <c r="JZ158" s="2"/>
      <c r="KA158" s="2"/>
      <c r="KB158" s="2"/>
      <c r="KC158" s="2"/>
      <c r="KD158" s="2"/>
      <c r="KE158" s="2"/>
      <c r="KF158" s="2"/>
      <c r="KG158" s="2"/>
      <c r="KH158" s="2"/>
      <c r="KI158" s="2"/>
      <c r="KJ158" s="2"/>
      <c r="KK158" s="2"/>
      <c r="KL158" s="2"/>
      <c r="KM158" s="2"/>
      <c r="KN158" s="2"/>
      <c r="KO158" s="2"/>
      <c r="KP158" s="2"/>
      <c r="KQ158" s="2"/>
      <c r="KR158" s="2"/>
      <c r="KS158" s="2"/>
      <c r="KT158" s="2"/>
      <c r="KU158" s="2"/>
      <c r="KV158" s="2"/>
      <c r="KW158" s="2"/>
      <c r="KX158" s="2"/>
      <c r="KY158" s="2"/>
      <c r="KZ158" s="2"/>
      <c r="LA158" s="2"/>
      <c r="LB158" s="2"/>
      <c r="LC158" s="2"/>
      <c r="LD158" s="2"/>
      <c r="LE158" s="2"/>
      <c r="LF158" s="2"/>
      <c r="LG158" s="2"/>
      <c r="LH158" s="2"/>
      <c r="LI158" s="2"/>
      <c r="LJ158" s="2"/>
      <c r="LK158" s="2"/>
      <c r="LL158" s="2"/>
      <c r="LM158" s="2"/>
      <c r="LN158" s="2"/>
      <c r="LO158" s="2"/>
      <c r="LP158" s="2"/>
      <c r="LQ158" s="2"/>
      <c r="LR158" s="2"/>
      <c r="LS158" s="2"/>
      <c r="LT158" s="2"/>
      <c r="LU158" s="2"/>
      <c r="LV158" s="2"/>
      <c r="LW158" s="2"/>
      <c r="LX158" s="2"/>
      <c r="LY158" s="2"/>
      <c r="LZ158" s="2"/>
      <c r="MA158" s="2"/>
      <c r="MB158" s="2"/>
      <c r="MC158" s="2"/>
      <c r="MD158" s="2"/>
      <c r="ME158" s="2"/>
      <c r="MF158" s="2"/>
      <c r="MG158" s="2"/>
      <c r="MH158" s="2"/>
      <c r="MI158" s="2"/>
      <c r="MJ158" s="2"/>
      <c r="MK158" s="2"/>
      <c r="ML158" s="2"/>
      <c r="MM158" s="2"/>
      <c r="MN158" s="2"/>
      <c r="MO158" s="2"/>
      <c r="MP158" s="2"/>
      <c r="MQ158" s="2"/>
      <c r="MR158" s="2"/>
      <c r="MS158" s="2"/>
      <c r="MT158" s="2"/>
      <c r="MU158" s="2"/>
      <c r="MV158" s="2"/>
      <c r="MW158" s="2"/>
      <c r="MX158" s="2"/>
      <c r="MY158" s="2"/>
      <c r="MZ158" s="2"/>
      <c r="NA158" s="2"/>
      <c r="NB158" s="2"/>
      <c r="NC158" s="2"/>
      <c r="ND158" s="2"/>
      <c r="NE158" s="2"/>
      <c r="NF158" s="2"/>
      <c r="NG158" s="2"/>
      <c r="NH158" s="2"/>
      <c r="NI158" s="2"/>
      <c r="NJ158" s="2"/>
      <c r="NK158" s="2"/>
      <c r="NL158" s="2"/>
      <c r="NM158" s="2"/>
      <c r="NN158" s="2"/>
      <c r="NO158" s="2"/>
      <c r="NP158" s="2"/>
      <c r="NQ158" s="2"/>
      <c r="NR158" s="2"/>
      <c r="NS158" s="2"/>
      <c r="NT158" s="2"/>
      <c r="NU158" s="2"/>
      <c r="NV158" s="2"/>
      <c r="NW158" s="2"/>
      <c r="NX158" s="2"/>
      <c r="NY158" s="2"/>
      <c r="NZ158" s="2"/>
      <c r="OA158" s="2"/>
      <c r="OB158" s="2"/>
      <c r="OC158" s="2"/>
      <c r="OD158" s="2"/>
      <c r="OE158" s="2"/>
      <c r="OF158" s="2"/>
      <c r="OG158" s="2"/>
      <c r="OH158" s="2"/>
      <c r="OI158" s="2"/>
      <c r="OJ158" s="2"/>
      <c r="OK158" s="2"/>
      <c r="OL158" s="2"/>
      <c r="OM158" s="2"/>
      <c r="ON158" s="2"/>
      <c r="OO158" s="2"/>
      <c r="OP158" s="2"/>
      <c r="OQ158" s="2"/>
      <c r="OR158" s="2"/>
      <c r="OS158" s="2"/>
      <c r="OT158" s="2"/>
      <c r="OU158" s="2"/>
      <c r="OV158" s="2"/>
      <c r="OW158" s="2"/>
      <c r="OX158" s="2"/>
      <c r="OY158" s="2"/>
      <c r="OZ158" s="2"/>
      <c r="PA158" s="2"/>
      <c r="PB158" s="2"/>
      <c r="PC158" s="2"/>
      <c r="PD158" s="2"/>
      <c r="PE158" s="2"/>
      <c r="PF158" s="2"/>
      <c r="PG158" s="2"/>
      <c r="PH158" s="2"/>
      <c r="PI158" s="2"/>
      <c r="PJ158" s="2"/>
      <c r="PK158" s="2"/>
      <c r="PL158" s="2"/>
      <c r="PM158" s="2"/>
      <c r="PN158" s="2"/>
      <c r="PO158" s="2"/>
      <c r="PP158" s="2"/>
      <c r="PQ158" s="2"/>
      <c r="PR158" s="2"/>
      <c r="PS158" s="2"/>
      <c r="PT158" s="2"/>
      <c r="PU158" s="2"/>
      <c r="PV158" s="2"/>
      <c r="PW158" s="2"/>
      <c r="PX158" s="2"/>
      <c r="PY158" s="2"/>
      <c r="PZ158" s="2"/>
      <c r="QA158" s="2"/>
      <c r="QB158" s="2"/>
      <c r="QC158" s="2"/>
      <c r="QD158" s="2"/>
      <c r="QE158" s="2"/>
      <c r="QF158" s="2"/>
      <c r="QG158" s="2"/>
      <c r="QH158" s="2"/>
      <c r="QI158" s="2"/>
      <c r="QJ158" s="2"/>
      <c r="QK158" s="2"/>
      <c r="QL158" s="2"/>
      <c r="QM158" s="2"/>
      <c r="QN158" s="2"/>
      <c r="QO158" s="2"/>
      <c r="QP158" s="2"/>
      <c r="QQ158" s="2"/>
      <c r="QR158" s="2"/>
      <c r="QS158" s="2"/>
      <c r="QT158" s="2"/>
      <c r="QU158" s="2"/>
      <c r="QV158" s="2"/>
      <c r="QW158" s="2"/>
      <c r="QX158" s="2"/>
      <c r="QY158" s="2"/>
      <c r="QZ158" s="2"/>
      <c r="RA158" s="2"/>
      <c r="RB158" s="2"/>
      <c r="RC158" s="2"/>
      <c r="RD158" s="2"/>
      <c r="RE158" s="2"/>
      <c r="RF158" s="2"/>
      <c r="RG158" s="2"/>
      <c r="RH158" s="2"/>
      <c r="RI158" s="2"/>
      <c r="RJ158" s="2"/>
      <c r="RK158" s="2"/>
      <c r="RL158" s="2"/>
      <c r="RM158" s="2"/>
      <c r="RN158" s="2"/>
      <c r="RO158" s="2"/>
      <c r="RP158" s="2"/>
      <c r="RQ158" s="2"/>
      <c r="RR158" s="2"/>
      <c r="RS158" s="2"/>
      <c r="RT158" s="2"/>
      <c r="RU158" s="2"/>
      <c r="RV158" s="2"/>
      <c r="RW158" s="2"/>
      <c r="RX158" s="2"/>
      <c r="RY158" s="2"/>
      <c r="RZ158" s="2"/>
      <c r="SA158" s="2"/>
      <c r="SB158" s="2"/>
      <c r="SC158" s="2"/>
      <c r="SD158" s="2"/>
      <c r="SE158" s="2"/>
      <c r="SF158" s="2"/>
      <c r="SG158" s="2"/>
      <c r="SH158" s="2"/>
      <c r="SI158" s="2"/>
      <c r="SJ158" s="2"/>
      <c r="SK158" s="2"/>
      <c r="SL158" s="2"/>
      <c r="SM158" s="2"/>
      <c r="SN158" s="2"/>
      <c r="SO158" s="2"/>
      <c r="SP158" s="2"/>
      <c r="SQ158" s="2"/>
      <c r="SR158" s="2"/>
      <c r="SS158" s="2"/>
      <c r="ST158" s="2"/>
      <c r="SU158" s="2"/>
      <c r="SV158" s="2"/>
      <c r="SW158" s="2"/>
      <c r="SX158" s="2"/>
      <c r="SY158" s="2"/>
      <c r="SZ158" s="2"/>
      <c r="TA158" s="2"/>
      <c r="TB158" s="2"/>
      <c r="TC158" s="2"/>
      <c r="TD158" s="2"/>
      <c r="TE158" s="2"/>
      <c r="TF158" s="2"/>
      <c r="TG158" s="2"/>
      <c r="TH158" s="2"/>
      <c r="TI158" s="2"/>
      <c r="TJ158" s="2"/>
      <c r="TK158" s="2"/>
      <c r="TL158" s="2"/>
      <c r="TM158" s="2"/>
      <c r="TN158" s="2"/>
      <c r="TO158" s="2"/>
      <c r="TP158" s="2"/>
      <c r="TQ158" s="2"/>
      <c r="TR158" s="2"/>
      <c r="TS158" s="2"/>
      <c r="TT158" s="2"/>
      <c r="TU158" s="2"/>
      <c r="TV158" s="2"/>
      <c r="TW158" s="2"/>
      <c r="TX158" s="2"/>
      <c r="TY158" s="2"/>
      <c r="TZ158" s="2"/>
      <c r="UA158" s="2"/>
      <c r="UB158" s="2"/>
      <c r="UC158" s="2"/>
      <c r="UD158" s="2"/>
      <c r="UE158" s="2"/>
      <c r="UF158" s="2"/>
      <c r="UG158" s="2"/>
      <c r="UH158" s="2"/>
      <c r="UI158" s="2"/>
      <c r="UJ158" s="2"/>
      <c r="UK158" s="2"/>
      <c r="UL158" s="2"/>
      <c r="UM158" s="2"/>
      <c r="UN158" s="2"/>
      <c r="UO158" s="2"/>
      <c r="UP158" s="2"/>
      <c r="UQ158" s="2"/>
      <c r="UR158" s="2"/>
      <c r="US158" s="2"/>
      <c r="UT158" s="2"/>
      <c r="UU158" s="2"/>
      <c r="UV158" s="2"/>
      <c r="UW158" s="2"/>
      <c r="UX158" s="2"/>
      <c r="UY158" s="2"/>
      <c r="UZ158" s="2"/>
      <c r="VA158" s="2"/>
      <c r="VB158" s="2"/>
      <c r="VC158" s="2"/>
      <c r="VD158" s="2"/>
      <c r="VE158" s="2"/>
      <c r="VF158" s="2"/>
      <c r="VG158" s="2"/>
      <c r="VH158" s="2"/>
      <c r="VI158" s="2"/>
      <c r="VJ158" s="2"/>
      <c r="VK158" s="2"/>
      <c r="VL158" s="2"/>
      <c r="VM158" s="2"/>
      <c r="VN158" s="2"/>
      <c r="VO158" s="2"/>
      <c r="VP158" s="2"/>
      <c r="VQ158" s="2"/>
      <c r="VR158" s="2"/>
      <c r="VS158" s="2"/>
      <c r="VT158" s="2"/>
      <c r="VU158" s="2"/>
      <c r="VV158" s="2"/>
      <c r="VW158" s="2"/>
      <c r="VX158" s="2"/>
      <c r="VY158" s="2"/>
      <c r="VZ158" s="2"/>
      <c r="WA158" s="2"/>
      <c r="WB158" s="2"/>
      <c r="WC158" s="2"/>
      <c r="WD158" s="2"/>
      <c r="WE158" s="2"/>
      <c r="WF158" s="2"/>
      <c r="WG158" s="2"/>
      <c r="WH158" s="2"/>
      <c r="WI158" s="2"/>
      <c r="WJ158" s="2"/>
      <c r="WK158" s="2"/>
      <c r="WL158" s="2"/>
      <c r="WM158" s="2"/>
      <c r="WN158" s="2"/>
      <c r="WO158" s="2"/>
      <c r="WP158" s="2"/>
      <c r="WQ158" s="2"/>
      <c r="WR158" s="2"/>
      <c r="WS158" s="2"/>
      <c r="WT158" s="2"/>
      <c r="WU158" s="2"/>
      <c r="WV158" s="2"/>
      <c r="WW158" s="2"/>
      <c r="WX158" s="2"/>
      <c r="WY158" s="2"/>
      <c r="WZ158" s="2"/>
      <c r="XA158" s="2"/>
      <c r="XB158" s="2"/>
      <c r="XC158" s="2"/>
      <c r="XD158" s="2"/>
      <c r="XE158" s="2"/>
      <c r="XF158" s="2"/>
      <c r="XG158" s="2"/>
      <c r="XH158" s="2"/>
      <c r="XI158" s="2"/>
      <c r="XJ158" s="2"/>
      <c r="XK158" s="2"/>
      <c r="XL158" s="2"/>
      <c r="XM158" s="2"/>
      <c r="XN158" s="2"/>
      <c r="XO158" s="2"/>
      <c r="XP158" s="2"/>
      <c r="XQ158" s="2"/>
      <c r="XR158" s="2"/>
      <c r="XS158" s="2"/>
      <c r="XT158" s="2"/>
      <c r="XU158" s="2"/>
      <c r="XV158" s="2"/>
      <c r="XW158" s="2"/>
      <c r="XX158" s="2"/>
      <c r="XY158" s="2"/>
      <c r="XZ158" s="2"/>
      <c r="YA158" s="2"/>
      <c r="YB158" s="2"/>
      <c r="YC158" s="2"/>
      <c r="YD158" s="2"/>
      <c r="YE158" s="2"/>
      <c r="YF158" s="2"/>
      <c r="YG158" s="2"/>
      <c r="YH158" s="2"/>
      <c r="YI158" s="2"/>
      <c r="YJ158" s="2"/>
      <c r="YK158" s="2"/>
      <c r="YL158" s="2"/>
      <c r="YM158" s="2"/>
      <c r="YN158" s="2"/>
      <c r="YO158" s="2"/>
      <c r="YP158" s="2"/>
      <c r="YQ158" s="2"/>
      <c r="YR158" s="2"/>
      <c r="YS158" s="2"/>
      <c r="YT158" s="2"/>
      <c r="YU158" s="2"/>
      <c r="YV158" s="2"/>
      <c r="YW158" s="2"/>
      <c r="YX158" s="2"/>
      <c r="YY158" s="2"/>
      <c r="YZ158" s="2"/>
      <c r="ZA158" s="2"/>
      <c r="ZB158" s="2"/>
      <c r="ZC158" s="2"/>
      <c r="ZD158" s="2"/>
      <c r="ZE158" s="2"/>
      <c r="ZF158" s="2"/>
      <c r="ZG158" s="2"/>
      <c r="ZH158" s="2"/>
      <c r="ZI158" s="2"/>
      <c r="ZJ158" s="2"/>
      <c r="ZK158" s="2"/>
      <c r="ZL158" s="2"/>
      <c r="ZM158" s="2"/>
      <c r="ZN158" s="2"/>
      <c r="ZO158" s="2"/>
      <c r="ZP158" s="2"/>
      <c r="ZQ158" s="2"/>
      <c r="ZR158" s="2"/>
      <c r="ZS158" s="2"/>
      <c r="ZT158" s="2"/>
      <c r="ZU158" s="2"/>
      <c r="ZV158" s="2"/>
      <c r="ZW158" s="2"/>
      <c r="ZX158" s="2"/>
      <c r="ZY158" s="2"/>
      <c r="ZZ158" s="2"/>
      <c r="AAA158" s="2"/>
      <c r="AAB158" s="2"/>
      <c r="AAC158" s="2"/>
      <c r="AAD158" s="2"/>
      <c r="AAE158" s="2"/>
      <c r="AAF158" s="2"/>
      <c r="AAG158" s="2"/>
      <c r="AAH158" s="2"/>
      <c r="AAI158" s="2"/>
      <c r="AAJ158" s="2"/>
      <c r="AAK158" s="2"/>
      <c r="AAL158" s="2"/>
      <c r="AAM158" s="2"/>
      <c r="AAN158" s="2"/>
      <c r="AAO158" s="2"/>
      <c r="AAP158" s="2"/>
      <c r="AAQ158" s="2"/>
      <c r="AAR158" s="2"/>
      <c r="AAS158" s="2"/>
      <c r="AAT158" s="2"/>
      <c r="AAU158" s="2"/>
      <c r="AAV158" s="2"/>
      <c r="AAW158" s="2"/>
      <c r="AAX158" s="2"/>
      <c r="AAY158" s="2"/>
      <c r="AAZ158" s="2"/>
      <c r="ABA158" s="2"/>
      <c r="ABB158" s="2"/>
      <c r="ABC158" s="2"/>
      <c r="ABD158" s="2"/>
      <c r="ABE158" s="2"/>
      <c r="ABF158" s="2"/>
      <c r="ABG158" s="2"/>
      <c r="ABH158" s="2"/>
      <c r="ABI158" s="2"/>
      <c r="ABJ158" s="2"/>
      <c r="ABK158" s="2"/>
      <c r="ABL158" s="2"/>
      <c r="ABM158" s="2"/>
      <c r="ABN158" s="2"/>
      <c r="ABO158" s="2"/>
      <c r="ABP158" s="2"/>
      <c r="ABQ158" s="2"/>
      <c r="ABR158" s="2"/>
      <c r="ABS158" s="2"/>
      <c r="ABT158" s="2"/>
      <c r="ABU158" s="2"/>
      <c r="ABV158" s="2"/>
      <c r="ABW158" s="2"/>
      <c r="ABX158" s="2"/>
      <c r="ABY158" s="2"/>
      <c r="ABZ158" s="2"/>
      <c r="ACA158" s="2"/>
      <c r="ACB158" s="2"/>
      <c r="ACC158" s="2"/>
      <c r="ACD158" s="2"/>
      <c r="ACE158" s="2"/>
      <c r="ACF158" s="2"/>
      <c r="ACG158" s="2"/>
      <c r="ACH158" s="2"/>
      <c r="ACI158" s="2"/>
      <c r="ACJ158" s="2"/>
      <c r="ACK158" s="2"/>
      <c r="ACL158" s="2"/>
      <c r="ACM158" s="2"/>
      <c r="ACN158" s="2"/>
      <c r="ACO158" s="2"/>
      <c r="ACP158" s="2"/>
      <c r="ACQ158" s="2"/>
      <c r="ACR158" s="2"/>
      <c r="ACS158" s="2"/>
      <c r="ACT158" s="2"/>
      <c r="ACU158" s="2"/>
      <c r="ACV158" s="2"/>
      <c r="ACW158" s="2"/>
      <c r="ACX158" s="2"/>
      <c r="ACY158" s="2"/>
      <c r="ACZ158" s="2"/>
      <c r="ADA158" s="2"/>
      <c r="ADB158" s="2"/>
      <c r="ADC158" s="2"/>
      <c r="ADD158" s="2"/>
      <c r="ADE158" s="2"/>
      <c r="ADF158" s="2"/>
      <c r="ADG158" s="2"/>
      <c r="ADH158" s="2"/>
      <c r="ADI158" s="2"/>
      <c r="ADJ158" s="2"/>
      <c r="ADK158" s="2"/>
      <c r="ADL158" s="2"/>
      <c r="ADM158" s="2"/>
      <c r="ADN158" s="2"/>
      <c r="ADO158" s="2"/>
      <c r="ADP158" s="2"/>
      <c r="ADQ158" s="2"/>
      <c r="ADR158" s="2"/>
      <c r="ADS158" s="2"/>
      <c r="ADT158" s="2"/>
      <c r="ADU158" s="2"/>
      <c r="ADV158" s="2"/>
      <c r="ADW158" s="2"/>
      <c r="ADX158" s="2"/>
      <c r="ADY158" s="2"/>
      <c r="ADZ158" s="2"/>
      <c r="AEA158" s="2"/>
      <c r="AEB158" s="2"/>
      <c r="AEC158" s="2"/>
      <c r="AED158" s="2"/>
      <c r="AEE158" s="2"/>
      <c r="AEF158" s="2"/>
      <c r="AEG158" s="2"/>
      <c r="AEH158" s="2"/>
      <c r="AEI158" s="2"/>
      <c r="AEJ158" s="2"/>
      <c r="AEK158" s="2"/>
      <c r="AEL158" s="2"/>
      <c r="AEM158" s="2"/>
      <c r="AEN158" s="2"/>
      <c r="AEO158" s="2"/>
      <c r="AEP158" s="2"/>
      <c r="AEQ158" s="2"/>
      <c r="AER158" s="2"/>
      <c r="AES158" s="2"/>
      <c r="AET158" s="2"/>
      <c r="AEU158" s="2"/>
      <c r="AEV158" s="2"/>
      <c r="AEW158" s="2"/>
      <c r="AEX158" s="2"/>
      <c r="AEY158" s="2"/>
      <c r="AEZ158" s="2"/>
      <c r="AFA158" s="2"/>
      <c r="AFB158" s="2"/>
      <c r="AFC158" s="2"/>
      <c r="AFD158" s="2"/>
      <c r="AFE158" s="2"/>
      <c r="AFF158" s="2"/>
      <c r="AFG158" s="2"/>
      <c r="AFH158" s="2"/>
      <c r="AFI158" s="2"/>
      <c r="AFJ158" s="2"/>
      <c r="AFK158" s="2"/>
      <c r="AFL158" s="2"/>
      <c r="AFM158" s="2"/>
      <c r="AFN158" s="2"/>
      <c r="AFO158" s="2"/>
      <c r="AFP158" s="2"/>
      <c r="AFQ158" s="2"/>
      <c r="AFR158" s="2"/>
      <c r="AFS158" s="2"/>
      <c r="AFT158" s="2"/>
      <c r="AFU158" s="2"/>
      <c r="AFV158" s="2"/>
      <c r="AFW158" s="2"/>
      <c r="AFX158" s="2"/>
      <c r="AFY158" s="2"/>
      <c r="AFZ158" s="2"/>
      <c r="AGA158" s="2"/>
      <c r="AGB158" s="2"/>
      <c r="AGC158" s="2"/>
      <c r="AGD158" s="2"/>
      <c r="AGE158" s="2"/>
      <c r="AGF158" s="2"/>
      <c r="AGG158" s="2"/>
      <c r="AGH158" s="2"/>
      <c r="AGI158" s="2"/>
      <c r="AGJ158" s="2"/>
      <c r="AGK158" s="2"/>
      <c r="AGL158" s="2"/>
      <c r="AGM158" s="2"/>
      <c r="AGN158" s="2"/>
      <c r="AGO158" s="2"/>
      <c r="AGP158" s="2"/>
      <c r="AGQ158" s="2"/>
      <c r="AGR158" s="2"/>
      <c r="AGS158" s="2"/>
      <c r="AGT158" s="2"/>
      <c r="AGU158" s="2"/>
      <c r="AGV158" s="2"/>
      <c r="AGW158" s="2"/>
      <c r="AGX158" s="2"/>
      <c r="AGY158" s="2"/>
      <c r="AGZ158" s="2"/>
      <c r="AHA158" s="2"/>
      <c r="AHB158" s="2"/>
      <c r="AHC158" s="2"/>
      <c r="AHD158" s="2"/>
      <c r="AHE158" s="2"/>
      <c r="AHF158" s="2"/>
      <c r="AHG158" s="2"/>
      <c r="AHH158" s="2"/>
      <c r="AHI158" s="2"/>
      <c r="AHJ158" s="2"/>
      <c r="AHK158" s="2"/>
      <c r="AHL158" s="2"/>
      <c r="AHM158" s="2"/>
      <c r="AHN158" s="2"/>
      <c r="AHO158" s="2"/>
      <c r="AHP158" s="2"/>
      <c r="AHQ158" s="2"/>
      <c r="AHR158" s="2"/>
      <c r="AHS158" s="2"/>
      <c r="AHT158" s="2"/>
      <c r="AHU158" s="2"/>
      <c r="AHV158" s="2"/>
      <c r="AHW158" s="2"/>
      <c r="AHX158" s="2"/>
      <c r="AHY158" s="2"/>
      <c r="AHZ158" s="2"/>
      <c r="AIA158" s="2"/>
      <c r="AIB158" s="2"/>
      <c r="AIC158" s="2"/>
      <c r="AID158" s="2"/>
      <c r="AIE158" s="2"/>
      <c r="AIF158" s="2"/>
      <c r="AIG158" s="2"/>
      <c r="AIH158" s="2"/>
      <c r="AII158" s="2"/>
      <c r="AIJ158" s="2"/>
      <c r="AIK158" s="2"/>
      <c r="AIL158" s="2"/>
      <c r="AIM158" s="2"/>
      <c r="AIN158" s="2"/>
      <c r="AIO158" s="2"/>
      <c r="AIP158" s="2"/>
      <c r="AIQ158" s="2"/>
      <c r="AIR158" s="2"/>
      <c r="AIS158" s="2"/>
      <c r="AIT158" s="2"/>
      <c r="AIU158" s="2"/>
      <c r="AIV158" s="2"/>
      <c r="AIW158" s="2"/>
      <c r="AIX158" s="2"/>
      <c r="AIY158" s="2"/>
      <c r="AIZ158" s="2"/>
      <c r="AJA158" s="2"/>
      <c r="AJB158" s="2"/>
      <c r="AJC158" s="2"/>
      <c r="AJD158" s="2"/>
      <c r="AJE158" s="2"/>
      <c r="AJF158" s="2"/>
      <c r="AJG158" s="2"/>
      <c r="AJH158" s="2"/>
      <c r="AJI158" s="2"/>
      <c r="AJJ158" s="2"/>
      <c r="AJK158" s="2"/>
      <c r="AJL158" s="2"/>
      <c r="AJM158" s="2"/>
      <c r="AJN158" s="2"/>
      <c r="AJO158" s="2"/>
      <c r="AJP158" s="2"/>
      <c r="AJQ158" s="2"/>
      <c r="AJR158" s="2"/>
      <c r="AJS158" s="2"/>
      <c r="AJT158" s="2"/>
      <c r="AJU158" s="2"/>
      <c r="AJV158" s="2"/>
      <c r="AJW158" s="2"/>
      <c r="AJX158" s="2"/>
      <c r="AJY158" s="2"/>
      <c r="AJZ158" s="2"/>
      <c r="AKA158" s="2"/>
      <c r="AKB158" s="2"/>
      <c r="AKC158" s="2"/>
      <c r="AKD158" s="2"/>
      <c r="AKE158" s="2"/>
      <c r="AKF158" s="2"/>
      <c r="AKG158" s="2"/>
      <c r="AKH158" s="2"/>
      <c r="AKI158" s="2"/>
      <c r="AKJ158" s="2"/>
      <c r="AKK158" s="2"/>
      <c r="AKL158" s="2"/>
      <c r="AKM158" s="2"/>
      <c r="AKN158" s="2"/>
      <c r="AKO158" s="2"/>
      <c r="AKP158" s="2"/>
      <c r="AKQ158" s="2"/>
      <c r="AKR158" s="2"/>
      <c r="AKS158" s="2"/>
      <c r="AKT158" s="2"/>
      <c r="AKU158" s="2"/>
      <c r="AKV158" s="2"/>
      <c r="AKW158" s="2"/>
      <c r="AKX158" s="2"/>
      <c r="AKY158" s="2"/>
      <c r="AKZ158" s="2"/>
      <c r="ALA158" s="2"/>
      <c r="ALB158" s="2"/>
      <c r="ALC158" s="2"/>
      <c r="ALD158" s="2"/>
      <c r="ALE158" s="2"/>
      <c r="ALF158" s="2"/>
      <c r="ALG158" s="2"/>
      <c r="ALH158" s="2"/>
      <c r="ALI158" s="2"/>
      <c r="ALJ158" s="2"/>
      <c r="ALK158" s="2"/>
      <c r="ALL158" s="2"/>
      <c r="ALM158" s="2"/>
      <c r="ALN158" s="2"/>
      <c r="ALO158" s="2"/>
      <c r="ALP158" s="2"/>
      <c r="ALQ158" s="2"/>
      <c r="ALR158" s="2"/>
      <c r="ALS158" s="2"/>
      <c r="ALT158" s="2"/>
      <c r="ALU158" s="2"/>
      <c r="ALV158" s="2"/>
      <c r="ALW158" s="2"/>
      <c r="ALX158" s="2"/>
      <c r="ALY158" s="2"/>
      <c r="ALZ158" s="2"/>
      <c r="AMA158" s="2"/>
      <c r="AMB158" s="2"/>
      <c r="AMC158" s="2"/>
      <c r="AMD158" s="2"/>
      <c r="AME158" s="2"/>
      <c r="AMF158" s="2"/>
      <c r="AMG158" s="2"/>
      <c r="AMH158" s="2"/>
      <c r="AMI158" s="2"/>
      <c r="AMJ158" s="2"/>
      <c r="AMK158" s="2"/>
      <c r="AML158" s="2"/>
      <c r="AMM158" s="2"/>
      <c r="AMN158" s="2"/>
      <c r="AMO158" s="2"/>
      <c r="AMP158" s="2"/>
      <c r="AMQ158" s="2"/>
      <c r="AMR158" s="2"/>
      <c r="AMS158" s="2"/>
      <c r="AMT158" s="2"/>
      <c r="AMU158" s="2"/>
      <c r="AMV158" s="2"/>
      <c r="AMW158" s="2"/>
      <c r="AMX158" s="2"/>
      <c r="AMY158" s="2"/>
      <c r="AMZ158" s="2"/>
      <c r="ANA158" s="2"/>
      <c r="ANB158" s="2"/>
      <c r="ANC158" s="2"/>
    </row>
    <row r="159" spans="2:1043" s="1" customFormat="1" x14ac:dyDescent="0.25">
      <c r="B159" s="2"/>
      <c r="C159" s="2"/>
      <c r="D159" s="2"/>
      <c r="E159" s="2"/>
      <c r="F159" s="2"/>
      <c r="G159" s="2"/>
      <c r="H159" s="2"/>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c r="IY159" s="2"/>
      <c r="IZ159" s="2"/>
      <c r="JA159" s="2"/>
      <c r="JB159" s="2"/>
      <c r="JC159" s="2"/>
      <c r="JD159" s="2"/>
      <c r="JE159" s="2"/>
      <c r="JF159" s="2"/>
      <c r="JG159" s="2"/>
      <c r="JH159" s="2"/>
      <c r="JI159" s="2"/>
      <c r="JJ159" s="2"/>
      <c r="JK159" s="2"/>
      <c r="JL159" s="2"/>
      <c r="JM159" s="2"/>
      <c r="JN159" s="2"/>
      <c r="JO159" s="2"/>
      <c r="JP159" s="2"/>
      <c r="JQ159" s="2"/>
      <c r="JR159" s="2"/>
      <c r="JS159" s="2"/>
      <c r="JT159" s="2"/>
      <c r="JU159" s="2"/>
      <c r="JV159" s="2"/>
      <c r="JW159" s="2"/>
      <c r="JX159" s="2"/>
      <c r="JY159" s="2"/>
      <c r="JZ159" s="2"/>
      <c r="KA159" s="2"/>
      <c r="KB159" s="2"/>
      <c r="KC159" s="2"/>
      <c r="KD159" s="2"/>
      <c r="KE159" s="2"/>
      <c r="KF159" s="2"/>
      <c r="KG159" s="2"/>
      <c r="KH159" s="2"/>
      <c r="KI159" s="2"/>
      <c r="KJ159" s="2"/>
      <c r="KK159" s="2"/>
      <c r="KL159" s="2"/>
      <c r="KM159" s="2"/>
      <c r="KN159" s="2"/>
      <c r="KO159" s="2"/>
      <c r="KP159" s="2"/>
      <c r="KQ159" s="2"/>
      <c r="KR159" s="2"/>
      <c r="KS159" s="2"/>
      <c r="KT159" s="2"/>
      <c r="KU159" s="2"/>
      <c r="KV159" s="2"/>
      <c r="KW159" s="2"/>
      <c r="KX159" s="2"/>
      <c r="KY159" s="2"/>
      <c r="KZ159" s="2"/>
      <c r="LA159" s="2"/>
      <c r="LB159" s="2"/>
      <c r="LC159" s="2"/>
      <c r="LD159" s="2"/>
      <c r="LE159" s="2"/>
      <c r="LF159" s="2"/>
      <c r="LG159" s="2"/>
      <c r="LH159" s="2"/>
      <c r="LI159" s="2"/>
      <c r="LJ159" s="2"/>
      <c r="LK159" s="2"/>
      <c r="LL159" s="2"/>
      <c r="LM159" s="2"/>
      <c r="LN159" s="2"/>
      <c r="LO159" s="2"/>
      <c r="LP159" s="2"/>
      <c r="LQ159" s="2"/>
      <c r="LR159" s="2"/>
      <c r="LS159" s="2"/>
      <c r="LT159" s="2"/>
      <c r="LU159" s="2"/>
      <c r="LV159" s="2"/>
      <c r="LW159" s="2"/>
      <c r="LX159" s="2"/>
      <c r="LY159" s="2"/>
      <c r="LZ159" s="2"/>
      <c r="MA159" s="2"/>
      <c r="MB159" s="2"/>
      <c r="MC159" s="2"/>
      <c r="MD159" s="2"/>
      <c r="ME159" s="2"/>
      <c r="MF159" s="2"/>
      <c r="MG159" s="2"/>
      <c r="MH159" s="2"/>
      <c r="MI159" s="2"/>
      <c r="MJ159" s="2"/>
      <c r="MK159" s="2"/>
      <c r="ML159" s="2"/>
      <c r="MM159" s="2"/>
      <c r="MN159" s="2"/>
      <c r="MO159" s="2"/>
      <c r="MP159" s="2"/>
      <c r="MQ159" s="2"/>
      <c r="MR159" s="2"/>
      <c r="MS159" s="2"/>
      <c r="MT159" s="2"/>
      <c r="MU159" s="2"/>
      <c r="MV159" s="2"/>
      <c r="MW159" s="2"/>
      <c r="MX159" s="2"/>
      <c r="MY159" s="2"/>
      <c r="MZ159" s="2"/>
      <c r="NA159" s="2"/>
      <c r="NB159" s="2"/>
      <c r="NC159" s="2"/>
      <c r="ND159" s="2"/>
      <c r="NE159" s="2"/>
      <c r="NF159" s="2"/>
      <c r="NG159" s="2"/>
      <c r="NH159" s="2"/>
      <c r="NI159" s="2"/>
      <c r="NJ159" s="2"/>
      <c r="NK159" s="2"/>
      <c r="NL159" s="2"/>
      <c r="NM159" s="2"/>
      <c r="NN159" s="2"/>
      <c r="NO159" s="2"/>
      <c r="NP159" s="2"/>
      <c r="NQ159" s="2"/>
      <c r="NR159" s="2"/>
      <c r="NS159" s="2"/>
      <c r="NT159" s="2"/>
      <c r="NU159" s="2"/>
      <c r="NV159" s="2"/>
      <c r="NW159" s="2"/>
      <c r="NX159" s="2"/>
      <c r="NY159" s="2"/>
      <c r="NZ159" s="2"/>
      <c r="OA159" s="2"/>
      <c r="OB159" s="2"/>
      <c r="OC159" s="2"/>
      <c r="OD159" s="2"/>
      <c r="OE159" s="2"/>
      <c r="OF159" s="2"/>
      <c r="OG159" s="2"/>
      <c r="OH159" s="2"/>
      <c r="OI159" s="2"/>
      <c r="OJ159" s="2"/>
      <c r="OK159" s="2"/>
      <c r="OL159" s="2"/>
      <c r="OM159" s="2"/>
      <c r="ON159" s="2"/>
      <c r="OO159" s="2"/>
      <c r="OP159" s="2"/>
      <c r="OQ159" s="2"/>
      <c r="OR159" s="2"/>
      <c r="OS159" s="2"/>
      <c r="OT159" s="2"/>
      <c r="OU159" s="2"/>
      <c r="OV159" s="2"/>
      <c r="OW159" s="2"/>
      <c r="OX159" s="2"/>
      <c r="OY159" s="2"/>
      <c r="OZ159" s="2"/>
      <c r="PA159" s="2"/>
      <c r="PB159" s="2"/>
      <c r="PC159" s="2"/>
      <c r="PD159" s="2"/>
      <c r="PE159" s="2"/>
      <c r="PF159" s="2"/>
      <c r="PG159" s="2"/>
      <c r="PH159" s="2"/>
      <c r="PI159" s="2"/>
      <c r="PJ159" s="2"/>
      <c r="PK159" s="2"/>
      <c r="PL159" s="2"/>
      <c r="PM159" s="2"/>
      <c r="PN159" s="2"/>
      <c r="PO159" s="2"/>
      <c r="PP159" s="2"/>
      <c r="PQ159" s="2"/>
      <c r="PR159" s="2"/>
      <c r="PS159" s="2"/>
      <c r="PT159" s="2"/>
      <c r="PU159" s="2"/>
      <c r="PV159" s="2"/>
      <c r="PW159" s="2"/>
      <c r="PX159" s="2"/>
      <c r="PY159" s="2"/>
      <c r="PZ159" s="2"/>
      <c r="QA159" s="2"/>
      <c r="QB159" s="2"/>
      <c r="QC159" s="2"/>
      <c r="QD159" s="2"/>
      <c r="QE159" s="2"/>
      <c r="QF159" s="2"/>
      <c r="QG159" s="2"/>
      <c r="QH159" s="2"/>
      <c r="QI159" s="2"/>
      <c r="QJ159" s="2"/>
      <c r="QK159" s="2"/>
      <c r="QL159" s="2"/>
      <c r="QM159" s="2"/>
      <c r="QN159" s="2"/>
      <c r="QO159" s="2"/>
      <c r="QP159" s="2"/>
      <c r="QQ159" s="2"/>
      <c r="QR159" s="2"/>
      <c r="QS159" s="2"/>
      <c r="QT159" s="2"/>
      <c r="QU159" s="2"/>
      <c r="QV159" s="2"/>
      <c r="QW159" s="2"/>
      <c r="QX159" s="2"/>
      <c r="QY159" s="2"/>
      <c r="QZ159" s="2"/>
      <c r="RA159" s="2"/>
      <c r="RB159" s="2"/>
      <c r="RC159" s="2"/>
      <c r="RD159" s="2"/>
      <c r="RE159" s="2"/>
      <c r="RF159" s="2"/>
      <c r="RG159" s="2"/>
      <c r="RH159" s="2"/>
      <c r="RI159" s="2"/>
      <c r="RJ159" s="2"/>
      <c r="RK159" s="2"/>
      <c r="RL159" s="2"/>
      <c r="RM159" s="2"/>
      <c r="RN159" s="2"/>
      <c r="RO159" s="2"/>
      <c r="RP159" s="2"/>
      <c r="RQ159" s="2"/>
      <c r="RR159" s="2"/>
      <c r="RS159" s="2"/>
      <c r="RT159" s="2"/>
      <c r="RU159" s="2"/>
      <c r="RV159" s="2"/>
      <c r="RW159" s="2"/>
      <c r="RX159" s="2"/>
      <c r="RY159" s="2"/>
      <c r="RZ159" s="2"/>
      <c r="SA159" s="2"/>
      <c r="SB159" s="2"/>
      <c r="SC159" s="2"/>
      <c r="SD159" s="2"/>
      <c r="SE159" s="2"/>
      <c r="SF159" s="2"/>
      <c r="SG159" s="2"/>
      <c r="SH159" s="2"/>
      <c r="SI159" s="2"/>
      <c r="SJ159" s="2"/>
      <c r="SK159" s="2"/>
      <c r="SL159" s="2"/>
      <c r="SM159" s="2"/>
      <c r="SN159" s="2"/>
      <c r="SO159" s="2"/>
      <c r="SP159" s="2"/>
      <c r="SQ159" s="2"/>
      <c r="SR159" s="2"/>
      <c r="SS159" s="2"/>
      <c r="ST159" s="2"/>
      <c r="SU159" s="2"/>
      <c r="SV159" s="2"/>
      <c r="SW159" s="2"/>
      <c r="SX159" s="2"/>
      <c r="SY159" s="2"/>
      <c r="SZ159" s="2"/>
      <c r="TA159" s="2"/>
      <c r="TB159" s="2"/>
      <c r="TC159" s="2"/>
      <c r="TD159" s="2"/>
      <c r="TE159" s="2"/>
      <c r="TF159" s="2"/>
      <c r="TG159" s="2"/>
      <c r="TH159" s="2"/>
      <c r="TI159" s="2"/>
      <c r="TJ159" s="2"/>
      <c r="TK159" s="2"/>
      <c r="TL159" s="2"/>
      <c r="TM159" s="2"/>
      <c r="TN159" s="2"/>
      <c r="TO159" s="2"/>
      <c r="TP159" s="2"/>
      <c r="TQ159" s="2"/>
      <c r="TR159" s="2"/>
      <c r="TS159" s="2"/>
      <c r="TT159" s="2"/>
      <c r="TU159" s="2"/>
      <c r="TV159" s="2"/>
      <c r="TW159" s="2"/>
      <c r="TX159" s="2"/>
      <c r="TY159" s="2"/>
      <c r="TZ159" s="2"/>
      <c r="UA159" s="2"/>
      <c r="UB159" s="2"/>
      <c r="UC159" s="2"/>
      <c r="UD159" s="2"/>
      <c r="UE159" s="2"/>
      <c r="UF159" s="2"/>
      <c r="UG159" s="2"/>
      <c r="UH159" s="2"/>
      <c r="UI159" s="2"/>
      <c r="UJ159" s="2"/>
      <c r="UK159" s="2"/>
      <c r="UL159" s="2"/>
      <c r="UM159" s="2"/>
      <c r="UN159" s="2"/>
      <c r="UO159" s="2"/>
      <c r="UP159" s="2"/>
      <c r="UQ159" s="2"/>
      <c r="UR159" s="2"/>
      <c r="US159" s="2"/>
      <c r="UT159" s="2"/>
      <c r="UU159" s="2"/>
      <c r="UV159" s="2"/>
      <c r="UW159" s="2"/>
      <c r="UX159" s="2"/>
      <c r="UY159" s="2"/>
      <c r="UZ159" s="2"/>
      <c r="VA159" s="2"/>
      <c r="VB159" s="2"/>
      <c r="VC159" s="2"/>
      <c r="VD159" s="2"/>
      <c r="VE159" s="2"/>
      <c r="VF159" s="2"/>
      <c r="VG159" s="2"/>
      <c r="VH159" s="2"/>
      <c r="VI159" s="2"/>
      <c r="VJ159" s="2"/>
      <c r="VK159" s="2"/>
      <c r="VL159" s="2"/>
      <c r="VM159" s="2"/>
      <c r="VN159" s="2"/>
      <c r="VO159" s="2"/>
      <c r="VP159" s="2"/>
      <c r="VQ159" s="2"/>
      <c r="VR159" s="2"/>
      <c r="VS159" s="2"/>
      <c r="VT159" s="2"/>
      <c r="VU159" s="2"/>
      <c r="VV159" s="2"/>
      <c r="VW159" s="2"/>
      <c r="VX159" s="2"/>
      <c r="VY159" s="2"/>
      <c r="VZ159" s="2"/>
      <c r="WA159" s="2"/>
      <c r="WB159" s="2"/>
      <c r="WC159" s="2"/>
      <c r="WD159" s="2"/>
      <c r="WE159" s="2"/>
      <c r="WF159" s="2"/>
      <c r="WG159" s="2"/>
      <c r="WH159" s="2"/>
      <c r="WI159" s="2"/>
      <c r="WJ159" s="2"/>
      <c r="WK159" s="2"/>
      <c r="WL159" s="2"/>
      <c r="WM159" s="2"/>
      <c r="WN159" s="2"/>
      <c r="WO159" s="2"/>
      <c r="WP159" s="2"/>
      <c r="WQ159" s="2"/>
      <c r="WR159" s="2"/>
      <c r="WS159" s="2"/>
      <c r="WT159" s="2"/>
      <c r="WU159" s="2"/>
      <c r="WV159" s="2"/>
      <c r="WW159" s="2"/>
      <c r="WX159" s="2"/>
      <c r="WY159" s="2"/>
      <c r="WZ159" s="2"/>
      <c r="XA159" s="2"/>
      <c r="XB159" s="2"/>
      <c r="XC159" s="2"/>
      <c r="XD159" s="2"/>
      <c r="XE159" s="2"/>
      <c r="XF159" s="2"/>
      <c r="XG159" s="2"/>
      <c r="XH159" s="2"/>
      <c r="XI159" s="2"/>
      <c r="XJ159" s="2"/>
      <c r="XK159" s="2"/>
      <c r="XL159" s="2"/>
      <c r="XM159" s="2"/>
      <c r="XN159" s="2"/>
      <c r="XO159" s="2"/>
      <c r="XP159" s="2"/>
      <c r="XQ159" s="2"/>
      <c r="XR159" s="2"/>
      <c r="XS159" s="2"/>
      <c r="XT159" s="2"/>
      <c r="XU159" s="2"/>
      <c r="XV159" s="2"/>
      <c r="XW159" s="2"/>
      <c r="XX159" s="2"/>
      <c r="XY159" s="2"/>
      <c r="XZ159" s="2"/>
      <c r="YA159" s="2"/>
      <c r="YB159" s="2"/>
      <c r="YC159" s="2"/>
      <c r="YD159" s="2"/>
      <c r="YE159" s="2"/>
      <c r="YF159" s="2"/>
      <c r="YG159" s="2"/>
      <c r="YH159" s="2"/>
      <c r="YI159" s="2"/>
      <c r="YJ159" s="2"/>
      <c r="YK159" s="2"/>
      <c r="YL159" s="2"/>
      <c r="YM159" s="2"/>
      <c r="YN159" s="2"/>
      <c r="YO159" s="2"/>
      <c r="YP159" s="2"/>
      <c r="YQ159" s="2"/>
      <c r="YR159" s="2"/>
      <c r="YS159" s="2"/>
      <c r="YT159" s="2"/>
      <c r="YU159" s="2"/>
      <c r="YV159" s="2"/>
      <c r="YW159" s="2"/>
      <c r="YX159" s="2"/>
      <c r="YY159" s="2"/>
      <c r="YZ159" s="2"/>
      <c r="ZA159" s="2"/>
      <c r="ZB159" s="2"/>
      <c r="ZC159" s="2"/>
      <c r="ZD159" s="2"/>
      <c r="ZE159" s="2"/>
      <c r="ZF159" s="2"/>
      <c r="ZG159" s="2"/>
      <c r="ZH159" s="2"/>
      <c r="ZI159" s="2"/>
      <c r="ZJ159" s="2"/>
      <c r="ZK159" s="2"/>
      <c r="ZL159" s="2"/>
      <c r="ZM159" s="2"/>
      <c r="ZN159" s="2"/>
      <c r="ZO159" s="2"/>
      <c r="ZP159" s="2"/>
      <c r="ZQ159" s="2"/>
      <c r="ZR159" s="2"/>
      <c r="ZS159" s="2"/>
      <c r="ZT159" s="2"/>
      <c r="ZU159" s="2"/>
      <c r="ZV159" s="2"/>
      <c r="ZW159" s="2"/>
      <c r="ZX159" s="2"/>
      <c r="ZY159" s="2"/>
      <c r="ZZ159" s="2"/>
      <c r="AAA159" s="2"/>
      <c r="AAB159" s="2"/>
      <c r="AAC159" s="2"/>
      <c r="AAD159" s="2"/>
      <c r="AAE159" s="2"/>
      <c r="AAF159" s="2"/>
      <c r="AAG159" s="2"/>
      <c r="AAH159" s="2"/>
      <c r="AAI159" s="2"/>
      <c r="AAJ159" s="2"/>
      <c r="AAK159" s="2"/>
      <c r="AAL159" s="2"/>
      <c r="AAM159" s="2"/>
      <c r="AAN159" s="2"/>
      <c r="AAO159" s="2"/>
      <c r="AAP159" s="2"/>
      <c r="AAQ159" s="2"/>
      <c r="AAR159" s="2"/>
      <c r="AAS159" s="2"/>
      <c r="AAT159" s="2"/>
      <c r="AAU159" s="2"/>
      <c r="AAV159" s="2"/>
      <c r="AAW159" s="2"/>
      <c r="AAX159" s="2"/>
      <c r="AAY159" s="2"/>
      <c r="AAZ159" s="2"/>
      <c r="ABA159" s="2"/>
      <c r="ABB159" s="2"/>
      <c r="ABC159" s="2"/>
      <c r="ABD159" s="2"/>
      <c r="ABE159" s="2"/>
      <c r="ABF159" s="2"/>
      <c r="ABG159" s="2"/>
      <c r="ABH159" s="2"/>
      <c r="ABI159" s="2"/>
      <c r="ABJ159" s="2"/>
      <c r="ABK159" s="2"/>
      <c r="ABL159" s="2"/>
      <c r="ABM159" s="2"/>
      <c r="ABN159" s="2"/>
      <c r="ABO159" s="2"/>
      <c r="ABP159" s="2"/>
      <c r="ABQ159" s="2"/>
      <c r="ABR159" s="2"/>
      <c r="ABS159" s="2"/>
      <c r="ABT159" s="2"/>
      <c r="ABU159" s="2"/>
      <c r="ABV159" s="2"/>
      <c r="ABW159" s="2"/>
      <c r="ABX159" s="2"/>
      <c r="ABY159" s="2"/>
      <c r="ABZ159" s="2"/>
      <c r="ACA159" s="2"/>
      <c r="ACB159" s="2"/>
      <c r="ACC159" s="2"/>
      <c r="ACD159" s="2"/>
      <c r="ACE159" s="2"/>
      <c r="ACF159" s="2"/>
      <c r="ACG159" s="2"/>
      <c r="ACH159" s="2"/>
      <c r="ACI159" s="2"/>
      <c r="ACJ159" s="2"/>
      <c r="ACK159" s="2"/>
      <c r="ACL159" s="2"/>
      <c r="ACM159" s="2"/>
      <c r="ACN159" s="2"/>
      <c r="ACO159" s="2"/>
      <c r="ACP159" s="2"/>
      <c r="ACQ159" s="2"/>
      <c r="ACR159" s="2"/>
      <c r="ACS159" s="2"/>
      <c r="ACT159" s="2"/>
      <c r="ACU159" s="2"/>
      <c r="ACV159" s="2"/>
      <c r="ACW159" s="2"/>
      <c r="ACX159" s="2"/>
      <c r="ACY159" s="2"/>
      <c r="ACZ159" s="2"/>
      <c r="ADA159" s="2"/>
      <c r="ADB159" s="2"/>
      <c r="ADC159" s="2"/>
      <c r="ADD159" s="2"/>
      <c r="ADE159" s="2"/>
      <c r="ADF159" s="2"/>
      <c r="ADG159" s="2"/>
      <c r="ADH159" s="2"/>
      <c r="ADI159" s="2"/>
      <c r="ADJ159" s="2"/>
      <c r="ADK159" s="2"/>
      <c r="ADL159" s="2"/>
      <c r="ADM159" s="2"/>
      <c r="ADN159" s="2"/>
      <c r="ADO159" s="2"/>
      <c r="ADP159" s="2"/>
      <c r="ADQ159" s="2"/>
      <c r="ADR159" s="2"/>
      <c r="ADS159" s="2"/>
      <c r="ADT159" s="2"/>
      <c r="ADU159" s="2"/>
      <c r="ADV159" s="2"/>
      <c r="ADW159" s="2"/>
      <c r="ADX159" s="2"/>
      <c r="ADY159" s="2"/>
      <c r="ADZ159" s="2"/>
      <c r="AEA159" s="2"/>
      <c r="AEB159" s="2"/>
      <c r="AEC159" s="2"/>
      <c r="AED159" s="2"/>
      <c r="AEE159" s="2"/>
      <c r="AEF159" s="2"/>
      <c r="AEG159" s="2"/>
      <c r="AEH159" s="2"/>
      <c r="AEI159" s="2"/>
      <c r="AEJ159" s="2"/>
      <c r="AEK159" s="2"/>
      <c r="AEL159" s="2"/>
      <c r="AEM159" s="2"/>
      <c r="AEN159" s="2"/>
      <c r="AEO159" s="2"/>
      <c r="AEP159" s="2"/>
      <c r="AEQ159" s="2"/>
      <c r="AER159" s="2"/>
      <c r="AES159" s="2"/>
      <c r="AET159" s="2"/>
      <c r="AEU159" s="2"/>
      <c r="AEV159" s="2"/>
      <c r="AEW159" s="2"/>
      <c r="AEX159" s="2"/>
      <c r="AEY159" s="2"/>
      <c r="AEZ159" s="2"/>
      <c r="AFA159" s="2"/>
      <c r="AFB159" s="2"/>
      <c r="AFC159" s="2"/>
      <c r="AFD159" s="2"/>
      <c r="AFE159" s="2"/>
      <c r="AFF159" s="2"/>
      <c r="AFG159" s="2"/>
      <c r="AFH159" s="2"/>
      <c r="AFI159" s="2"/>
      <c r="AFJ159" s="2"/>
      <c r="AFK159" s="2"/>
      <c r="AFL159" s="2"/>
      <c r="AFM159" s="2"/>
      <c r="AFN159" s="2"/>
      <c r="AFO159" s="2"/>
      <c r="AFP159" s="2"/>
      <c r="AFQ159" s="2"/>
      <c r="AFR159" s="2"/>
      <c r="AFS159" s="2"/>
      <c r="AFT159" s="2"/>
      <c r="AFU159" s="2"/>
      <c r="AFV159" s="2"/>
      <c r="AFW159" s="2"/>
      <c r="AFX159" s="2"/>
      <c r="AFY159" s="2"/>
      <c r="AFZ159" s="2"/>
      <c r="AGA159" s="2"/>
      <c r="AGB159" s="2"/>
      <c r="AGC159" s="2"/>
      <c r="AGD159" s="2"/>
      <c r="AGE159" s="2"/>
      <c r="AGF159" s="2"/>
      <c r="AGG159" s="2"/>
      <c r="AGH159" s="2"/>
      <c r="AGI159" s="2"/>
      <c r="AGJ159" s="2"/>
      <c r="AGK159" s="2"/>
      <c r="AGL159" s="2"/>
      <c r="AGM159" s="2"/>
      <c r="AGN159" s="2"/>
      <c r="AGO159" s="2"/>
      <c r="AGP159" s="2"/>
      <c r="AGQ159" s="2"/>
      <c r="AGR159" s="2"/>
      <c r="AGS159" s="2"/>
      <c r="AGT159" s="2"/>
      <c r="AGU159" s="2"/>
      <c r="AGV159" s="2"/>
      <c r="AGW159" s="2"/>
      <c r="AGX159" s="2"/>
      <c r="AGY159" s="2"/>
      <c r="AGZ159" s="2"/>
      <c r="AHA159" s="2"/>
      <c r="AHB159" s="2"/>
      <c r="AHC159" s="2"/>
      <c r="AHD159" s="2"/>
      <c r="AHE159" s="2"/>
      <c r="AHF159" s="2"/>
      <c r="AHG159" s="2"/>
      <c r="AHH159" s="2"/>
      <c r="AHI159" s="2"/>
      <c r="AHJ159" s="2"/>
      <c r="AHK159" s="2"/>
      <c r="AHL159" s="2"/>
      <c r="AHM159" s="2"/>
      <c r="AHN159" s="2"/>
      <c r="AHO159" s="2"/>
      <c r="AHP159" s="2"/>
      <c r="AHQ159" s="2"/>
      <c r="AHR159" s="2"/>
      <c r="AHS159" s="2"/>
      <c r="AHT159" s="2"/>
      <c r="AHU159" s="2"/>
      <c r="AHV159" s="2"/>
      <c r="AHW159" s="2"/>
      <c r="AHX159" s="2"/>
      <c r="AHY159" s="2"/>
      <c r="AHZ159" s="2"/>
      <c r="AIA159" s="2"/>
      <c r="AIB159" s="2"/>
      <c r="AIC159" s="2"/>
      <c r="AID159" s="2"/>
      <c r="AIE159" s="2"/>
      <c r="AIF159" s="2"/>
      <c r="AIG159" s="2"/>
      <c r="AIH159" s="2"/>
      <c r="AII159" s="2"/>
      <c r="AIJ159" s="2"/>
      <c r="AIK159" s="2"/>
      <c r="AIL159" s="2"/>
      <c r="AIM159" s="2"/>
      <c r="AIN159" s="2"/>
      <c r="AIO159" s="2"/>
      <c r="AIP159" s="2"/>
      <c r="AIQ159" s="2"/>
      <c r="AIR159" s="2"/>
      <c r="AIS159" s="2"/>
      <c r="AIT159" s="2"/>
      <c r="AIU159" s="2"/>
      <c r="AIV159" s="2"/>
      <c r="AIW159" s="2"/>
      <c r="AIX159" s="2"/>
      <c r="AIY159" s="2"/>
      <c r="AIZ159" s="2"/>
      <c r="AJA159" s="2"/>
      <c r="AJB159" s="2"/>
      <c r="AJC159" s="2"/>
      <c r="AJD159" s="2"/>
      <c r="AJE159" s="2"/>
      <c r="AJF159" s="2"/>
      <c r="AJG159" s="2"/>
      <c r="AJH159" s="2"/>
      <c r="AJI159" s="2"/>
      <c r="AJJ159" s="2"/>
      <c r="AJK159" s="2"/>
      <c r="AJL159" s="2"/>
      <c r="AJM159" s="2"/>
      <c r="AJN159" s="2"/>
      <c r="AJO159" s="2"/>
      <c r="AJP159" s="2"/>
      <c r="AJQ159" s="2"/>
      <c r="AJR159" s="2"/>
      <c r="AJS159" s="2"/>
      <c r="AJT159" s="2"/>
      <c r="AJU159" s="2"/>
      <c r="AJV159" s="2"/>
      <c r="AJW159" s="2"/>
      <c r="AJX159" s="2"/>
      <c r="AJY159" s="2"/>
      <c r="AJZ159" s="2"/>
      <c r="AKA159" s="2"/>
      <c r="AKB159" s="2"/>
      <c r="AKC159" s="2"/>
      <c r="AKD159" s="2"/>
      <c r="AKE159" s="2"/>
      <c r="AKF159" s="2"/>
      <c r="AKG159" s="2"/>
      <c r="AKH159" s="2"/>
      <c r="AKI159" s="2"/>
      <c r="AKJ159" s="2"/>
      <c r="AKK159" s="2"/>
      <c r="AKL159" s="2"/>
      <c r="AKM159" s="2"/>
      <c r="AKN159" s="2"/>
      <c r="AKO159" s="2"/>
      <c r="AKP159" s="2"/>
      <c r="AKQ159" s="2"/>
      <c r="AKR159" s="2"/>
      <c r="AKS159" s="2"/>
      <c r="AKT159" s="2"/>
      <c r="AKU159" s="2"/>
      <c r="AKV159" s="2"/>
      <c r="AKW159" s="2"/>
      <c r="AKX159" s="2"/>
      <c r="AKY159" s="2"/>
      <c r="AKZ159" s="2"/>
      <c r="ALA159" s="2"/>
      <c r="ALB159" s="2"/>
      <c r="ALC159" s="2"/>
      <c r="ALD159" s="2"/>
      <c r="ALE159" s="2"/>
      <c r="ALF159" s="2"/>
      <c r="ALG159" s="2"/>
      <c r="ALH159" s="2"/>
      <c r="ALI159" s="2"/>
      <c r="ALJ159" s="2"/>
      <c r="ALK159" s="2"/>
      <c r="ALL159" s="2"/>
      <c r="ALM159" s="2"/>
      <c r="ALN159" s="2"/>
      <c r="ALO159" s="2"/>
      <c r="ALP159" s="2"/>
      <c r="ALQ159" s="2"/>
      <c r="ALR159" s="2"/>
      <c r="ALS159" s="2"/>
      <c r="ALT159" s="2"/>
      <c r="ALU159" s="2"/>
      <c r="ALV159" s="2"/>
      <c r="ALW159" s="2"/>
      <c r="ALX159" s="2"/>
      <c r="ALY159" s="2"/>
      <c r="ALZ159" s="2"/>
      <c r="AMA159" s="2"/>
      <c r="AMB159" s="2"/>
      <c r="AMC159" s="2"/>
      <c r="AMD159" s="2"/>
      <c r="AME159" s="2"/>
      <c r="AMF159" s="2"/>
      <c r="AMG159" s="2"/>
      <c r="AMH159" s="2"/>
      <c r="AMI159" s="2"/>
      <c r="AMJ159" s="2"/>
      <c r="AMK159" s="2"/>
      <c r="AML159" s="2"/>
      <c r="AMM159" s="2"/>
      <c r="AMN159" s="2"/>
      <c r="AMO159" s="2"/>
      <c r="AMP159" s="2"/>
      <c r="AMQ159" s="2"/>
      <c r="AMR159" s="2"/>
      <c r="AMS159" s="2"/>
      <c r="AMT159" s="2"/>
      <c r="AMU159" s="2"/>
      <c r="AMV159" s="2"/>
      <c r="AMW159" s="2"/>
      <c r="AMX159" s="2"/>
      <c r="AMY159" s="2"/>
      <c r="AMZ159" s="2"/>
      <c r="ANA159" s="2"/>
      <c r="ANB159" s="2"/>
      <c r="ANC159" s="2"/>
    </row>
    <row r="160" spans="2:1043" s="1" customFormat="1" x14ac:dyDescent="0.25">
      <c r="B160" s="2"/>
      <c r="C160" s="2"/>
      <c r="D160" s="2"/>
      <c r="E160" s="2"/>
      <c r="F160" s="2"/>
      <c r="G160" s="2"/>
      <c r="H160" s="2"/>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c r="KC160" s="2"/>
      <c r="KD160" s="2"/>
      <c r="KE160" s="2"/>
      <c r="KF160" s="2"/>
      <c r="KG160" s="2"/>
      <c r="KH160" s="2"/>
      <c r="KI160" s="2"/>
      <c r="KJ160" s="2"/>
      <c r="KK160" s="2"/>
      <c r="KL160" s="2"/>
      <c r="KM160" s="2"/>
      <c r="KN160" s="2"/>
      <c r="KO160" s="2"/>
      <c r="KP160" s="2"/>
      <c r="KQ160" s="2"/>
      <c r="KR160" s="2"/>
      <c r="KS160" s="2"/>
      <c r="KT160" s="2"/>
      <c r="KU160" s="2"/>
      <c r="KV160" s="2"/>
      <c r="KW160" s="2"/>
      <c r="KX160" s="2"/>
      <c r="KY160" s="2"/>
      <c r="KZ160" s="2"/>
      <c r="LA160" s="2"/>
      <c r="LB160" s="2"/>
      <c r="LC160" s="2"/>
      <c r="LD160" s="2"/>
      <c r="LE160" s="2"/>
      <c r="LF160" s="2"/>
      <c r="LG160" s="2"/>
      <c r="LH160" s="2"/>
      <c r="LI160" s="2"/>
      <c r="LJ160" s="2"/>
      <c r="LK160" s="2"/>
      <c r="LL160" s="2"/>
      <c r="LM160" s="2"/>
      <c r="LN160" s="2"/>
      <c r="LO160" s="2"/>
      <c r="LP160" s="2"/>
      <c r="LQ160" s="2"/>
      <c r="LR160" s="2"/>
      <c r="LS160" s="2"/>
      <c r="LT160" s="2"/>
      <c r="LU160" s="2"/>
      <c r="LV160" s="2"/>
      <c r="LW160" s="2"/>
      <c r="LX160" s="2"/>
      <c r="LY160" s="2"/>
      <c r="LZ160" s="2"/>
      <c r="MA160" s="2"/>
      <c r="MB160" s="2"/>
      <c r="MC160" s="2"/>
      <c r="MD160" s="2"/>
      <c r="ME160" s="2"/>
      <c r="MF160" s="2"/>
      <c r="MG160" s="2"/>
      <c r="MH160" s="2"/>
      <c r="MI160" s="2"/>
      <c r="MJ160" s="2"/>
      <c r="MK160" s="2"/>
      <c r="ML160" s="2"/>
      <c r="MM160" s="2"/>
      <c r="MN160" s="2"/>
      <c r="MO160" s="2"/>
      <c r="MP160" s="2"/>
      <c r="MQ160" s="2"/>
      <c r="MR160" s="2"/>
      <c r="MS160" s="2"/>
      <c r="MT160" s="2"/>
      <c r="MU160" s="2"/>
      <c r="MV160" s="2"/>
      <c r="MW160" s="2"/>
      <c r="MX160" s="2"/>
      <c r="MY160" s="2"/>
      <c r="MZ160" s="2"/>
      <c r="NA160" s="2"/>
      <c r="NB160" s="2"/>
      <c r="NC160" s="2"/>
      <c r="ND160" s="2"/>
      <c r="NE160" s="2"/>
      <c r="NF160" s="2"/>
      <c r="NG160" s="2"/>
      <c r="NH160" s="2"/>
      <c r="NI160" s="2"/>
      <c r="NJ160" s="2"/>
      <c r="NK160" s="2"/>
      <c r="NL160" s="2"/>
      <c r="NM160" s="2"/>
      <c r="NN160" s="2"/>
      <c r="NO160" s="2"/>
      <c r="NP160" s="2"/>
      <c r="NQ160" s="2"/>
      <c r="NR160" s="2"/>
      <c r="NS160" s="2"/>
      <c r="NT160" s="2"/>
      <c r="NU160" s="2"/>
      <c r="NV160" s="2"/>
      <c r="NW160" s="2"/>
      <c r="NX160" s="2"/>
      <c r="NY160" s="2"/>
      <c r="NZ160" s="2"/>
      <c r="OA160" s="2"/>
      <c r="OB160" s="2"/>
      <c r="OC160" s="2"/>
      <c r="OD160" s="2"/>
      <c r="OE160" s="2"/>
      <c r="OF160" s="2"/>
      <c r="OG160" s="2"/>
      <c r="OH160" s="2"/>
      <c r="OI160" s="2"/>
      <c r="OJ160" s="2"/>
      <c r="OK160" s="2"/>
      <c r="OL160" s="2"/>
      <c r="OM160" s="2"/>
      <c r="ON160" s="2"/>
      <c r="OO160" s="2"/>
      <c r="OP160" s="2"/>
      <c r="OQ160" s="2"/>
      <c r="OR160" s="2"/>
      <c r="OS160" s="2"/>
      <c r="OT160" s="2"/>
      <c r="OU160" s="2"/>
      <c r="OV160" s="2"/>
      <c r="OW160" s="2"/>
      <c r="OX160" s="2"/>
      <c r="OY160" s="2"/>
      <c r="OZ160" s="2"/>
      <c r="PA160" s="2"/>
      <c r="PB160" s="2"/>
      <c r="PC160" s="2"/>
      <c r="PD160" s="2"/>
      <c r="PE160" s="2"/>
      <c r="PF160" s="2"/>
      <c r="PG160" s="2"/>
      <c r="PH160" s="2"/>
      <c r="PI160" s="2"/>
      <c r="PJ160" s="2"/>
      <c r="PK160" s="2"/>
      <c r="PL160" s="2"/>
      <c r="PM160" s="2"/>
      <c r="PN160" s="2"/>
      <c r="PO160" s="2"/>
      <c r="PP160" s="2"/>
      <c r="PQ160" s="2"/>
      <c r="PR160" s="2"/>
      <c r="PS160" s="2"/>
      <c r="PT160" s="2"/>
      <c r="PU160" s="2"/>
      <c r="PV160" s="2"/>
      <c r="PW160" s="2"/>
      <c r="PX160" s="2"/>
      <c r="PY160" s="2"/>
      <c r="PZ160" s="2"/>
      <c r="QA160" s="2"/>
      <c r="QB160" s="2"/>
      <c r="QC160" s="2"/>
      <c r="QD160" s="2"/>
      <c r="QE160" s="2"/>
      <c r="QF160" s="2"/>
      <c r="QG160" s="2"/>
      <c r="QH160" s="2"/>
      <c r="QI160" s="2"/>
      <c r="QJ160" s="2"/>
      <c r="QK160" s="2"/>
      <c r="QL160" s="2"/>
      <c r="QM160" s="2"/>
      <c r="QN160" s="2"/>
      <c r="QO160" s="2"/>
      <c r="QP160" s="2"/>
      <c r="QQ160" s="2"/>
      <c r="QR160" s="2"/>
      <c r="QS160" s="2"/>
      <c r="QT160" s="2"/>
      <c r="QU160" s="2"/>
      <c r="QV160" s="2"/>
      <c r="QW160" s="2"/>
      <c r="QX160" s="2"/>
      <c r="QY160" s="2"/>
      <c r="QZ160" s="2"/>
      <c r="RA160" s="2"/>
      <c r="RB160" s="2"/>
      <c r="RC160" s="2"/>
      <c r="RD160" s="2"/>
      <c r="RE160" s="2"/>
      <c r="RF160" s="2"/>
      <c r="RG160" s="2"/>
      <c r="RH160" s="2"/>
      <c r="RI160" s="2"/>
      <c r="RJ160" s="2"/>
      <c r="RK160" s="2"/>
      <c r="RL160" s="2"/>
      <c r="RM160" s="2"/>
      <c r="RN160" s="2"/>
      <c r="RO160" s="2"/>
      <c r="RP160" s="2"/>
      <c r="RQ160" s="2"/>
      <c r="RR160" s="2"/>
      <c r="RS160" s="2"/>
      <c r="RT160" s="2"/>
      <c r="RU160" s="2"/>
      <c r="RV160" s="2"/>
      <c r="RW160" s="2"/>
      <c r="RX160" s="2"/>
      <c r="RY160" s="2"/>
      <c r="RZ160" s="2"/>
      <c r="SA160" s="2"/>
      <c r="SB160" s="2"/>
      <c r="SC160" s="2"/>
      <c r="SD160" s="2"/>
      <c r="SE160" s="2"/>
      <c r="SF160" s="2"/>
      <c r="SG160" s="2"/>
      <c r="SH160" s="2"/>
      <c r="SI160" s="2"/>
      <c r="SJ160" s="2"/>
      <c r="SK160" s="2"/>
      <c r="SL160" s="2"/>
      <c r="SM160" s="2"/>
      <c r="SN160" s="2"/>
      <c r="SO160" s="2"/>
      <c r="SP160" s="2"/>
      <c r="SQ160" s="2"/>
      <c r="SR160" s="2"/>
      <c r="SS160" s="2"/>
      <c r="ST160" s="2"/>
      <c r="SU160" s="2"/>
      <c r="SV160" s="2"/>
      <c r="SW160" s="2"/>
      <c r="SX160" s="2"/>
      <c r="SY160" s="2"/>
      <c r="SZ160" s="2"/>
      <c r="TA160" s="2"/>
      <c r="TB160" s="2"/>
      <c r="TC160" s="2"/>
      <c r="TD160" s="2"/>
      <c r="TE160" s="2"/>
      <c r="TF160" s="2"/>
      <c r="TG160" s="2"/>
      <c r="TH160" s="2"/>
      <c r="TI160" s="2"/>
      <c r="TJ160" s="2"/>
      <c r="TK160" s="2"/>
      <c r="TL160" s="2"/>
      <c r="TM160" s="2"/>
      <c r="TN160" s="2"/>
      <c r="TO160" s="2"/>
      <c r="TP160" s="2"/>
      <c r="TQ160" s="2"/>
      <c r="TR160" s="2"/>
      <c r="TS160" s="2"/>
      <c r="TT160" s="2"/>
      <c r="TU160" s="2"/>
      <c r="TV160" s="2"/>
      <c r="TW160" s="2"/>
      <c r="TX160" s="2"/>
      <c r="TY160" s="2"/>
      <c r="TZ160" s="2"/>
      <c r="UA160" s="2"/>
      <c r="UB160" s="2"/>
      <c r="UC160" s="2"/>
      <c r="UD160" s="2"/>
      <c r="UE160" s="2"/>
      <c r="UF160" s="2"/>
      <c r="UG160" s="2"/>
      <c r="UH160" s="2"/>
      <c r="UI160" s="2"/>
      <c r="UJ160" s="2"/>
      <c r="UK160" s="2"/>
      <c r="UL160" s="2"/>
      <c r="UM160" s="2"/>
      <c r="UN160" s="2"/>
      <c r="UO160" s="2"/>
      <c r="UP160" s="2"/>
      <c r="UQ160" s="2"/>
      <c r="UR160" s="2"/>
      <c r="US160" s="2"/>
      <c r="UT160" s="2"/>
      <c r="UU160" s="2"/>
      <c r="UV160" s="2"/>
      <c r="UW160" s="2"/>
      <c r="UX160" s="2"/>
      <c r="UY160" s="2"/>
      <c r="UZ160" s="2"/>
      <c r="VA160" s="2"/>
      <c r="VB160" s="2"/>
      <c r="VC160" s="2"/>
      <c r="VD160" s="2"/>
      <c r="VE160" s="2"/>
      <c r="VF160" s="2"/>
      <c r="VG160" s="2"/>
      <c r="VH160" s="2"/>
      <c r="VI160" s="2"/>
      <c r="VJ160" s="2"/>
      <c r="VK160" s="2"/>
      <c r="VL160" s="2"/>
      <c r="VM160" s="2"/>
      <c r="VN160" s="2"/>
      <c r="VO160" s="2"/>
      <c r="VP160" s="2"/>
      <c r="VQ160" s="2"/>
      <c r="VR160" s="2"/>
      <c r="VS160" s="2"/>
      <c r="VT160" s="2"/>
      <c r="VU160" s="2"/>
      <c r="VV160" s="2"/>
      <c r="VW160" s="2"/>
      <c r="VX160" s="2"/>
      <c r="VY160" s="2"/>
      <c r="VZ160" s="2"/>
      <c r="WA160" s="2"/>
      <c r="WB160" s="2"/>
      <c r="WC160" s="2"/>
      <c r="WD160" s="2"/>
      <c r="WE160" s="2"/>
      <c r="WF160" s="2"/>
      <c r="WG160" s="2"/>
      <c r="WH160" s="2"/>
      <c r="WI160" s="2"/>
      <c r="WJ160" s="2"/>
      <c r="WK160" s="2"/>
      <c r="WL160" s="2"/>
      <c r="WM160" s="2"/>
      <c r="WN160" s="2"/>
      <c r="WO160" s="2"/>
      <c r="WP160" s="2"/>
      <c r="WQ160" s="2"/>
      <c r="WR160" s="2"/>
      <c r="WS160" s="2"/>
      <c r="WT160" s="2"/>
      <c r="WU160" s="2"/>
      <c r="WV160" s="2"/>
      <c r="WW160" s="2"/>
      <c r="WX160" s="2"/>
      <c r="WY160" s="2"/>
      <c r="WZ160" s="2"/>
      <c r="XA160" s="2"/>
      <c r="XB160" s="2"/>
      <c r="XC160" s="2"/>
      <c r="XD160" s="2"/>
      <c r="XE160" s="2"/>
      <c r="XF160" s="2"/>
      <c r="XG160" s="2"/>
      <c r="XH160" s="2"/>
      <c r="XI160" s="2"/>
      <c r="XJ160" s="2"/>
      <c r="XK160" s="2"/>
      <c r="XL160" s="2"/>
      <c r="XM160" s="2"/>
      <c r="XN160" s="2"/>
      <c r="XO160" s="2"/>
      <c r="XP160" s="2"/>
      <c r="XQ160" s="2"/>
      <c r="XR160" s="2"/>
      <c r="XS160" s="2"/>
      <c r="XT160" s="2"/>
      <c r="XU160" s="2"/>
      <c r="XV160" s="2"/>
      <c r="XW160" s="2"/>
      <c r="XX160" s="2"/>
      <c r="XY160" s="2"/>
      <c r="XZ160" s="2"/>
      <c r="YA160" s="2"/>
      <c r="YB160" s="2"/>
      <c r="YC160" s="2"/>
      <c r="YD160" s="2"/>
      <c r="YE160" s="2"/>
      <c r="YF160" s="2"/>
      <c r="YG160" s="2"/>
      <c r="YH160" s="2"/>
      <c r="YI160" s="2"/>
      <c r="YJ160" s="2"/>
      <c r="YK160" s="2"/>
      <c r="YL160" s="2"/>
      <c r="YM160" s="2"/>
      <c r="YN160" s="2"/>
      <c r="YO160" s="2"/>
      <c r="YP160" s="2"/>
      <c r="YQ160" s="2"/>
      <c r="YR160" s="2"/>
      <c r="YS160" s="2"/>
      <c r="YT160" s="2"/>
      <c r="YU160" s="2"/>
      <c r="YV160" s="2"/>
      <c r="YW160" s="2"/>
      <c r="YX160" s="2"/>
      <c r="YY160" s="2"/>
      <c r="YZ160" s="2"/>
      <c r="ZA160" s="2"/>
      <c r="ZB160" s="2"/>
      <c r="ZC160" s="2"/>
      <c r="ZD160" s="2"/>
      <c r="ZE160" s="2"/>
      <c r="ZF160" s="2"/>
      <c r="ZG160" s="2"/>
      <c r="ZH160" s="2"/>
      <c r="ZI160" s="2"/>
      <c r="ZJ160" s="2"/>
      <c r="ZK160" s="2"/>
      <c r="ZL160" s="2"/>
      <c r="ZM160" s="2"/>
      <c r="ZN160" s="2"/>
      <c r="ZO160" s="2"/>
      <c r="ZP160" s="2"/>
      <c r="ZQ160" s="2"/>
      <c r="ZR160" s="2"/>
      <c r="ZS160" s="2"/>
      <c r="ZT160" s="2"/>
      <c r="ZU160" s="2"/>
      <c r="ZV160" s="2"/>
      <c r="ZW160" s="2"/>
      <c r="ZX160" s="2"/>
      <c r="ZY160" s="2"/>
      <c r="ZZ160" s="2"/>
      <c r="AAA160" s="2"/>
      <c r="AAB160" s="2"/>
      <c r="AAC160" s="2"/>
      <c r="AAD160" s="2"/>
      <c r="AAE160" s="2"/>
      <c r="AAF160" s="2"/>
      <c r="AAG160" s="2"/>
      <c r="AAH160" s="2"/>
      <c r="AAI160" s="2"/>
      <c r="AAJ160" s="2"/>
      <c r="AAK160" s="2"/>
      <c r="AAL160" s="2"/>
      <c r="AAM160" s="2"/>
      <c r="AAN160" s="2"/>
      <c r="AAO160" s="2"/>
      <c r="AAP160" s="2"/>
      <c r="AAQ160" s="2"/>
      <c r="AAR160" s="2"/>
      <c r="AAS160" s="2"/>
      <c r="AAT160" s="2"/>
      <c r="AAU160" s="2"/>
      <c r="AAV160" s="2"/>
      <c r="AAW160" s="2"/>
      <c r="AAX160" s="2"/>
      <c r="AAY160" s="2"/>
      <c r="AAZ160" s="2"/>
      <c r="ABA160" s="2"/>
      <c r="ABB160" s="2"/>
      <c r="ABC160" s="2"/>
      <c r="ABD160" s="2"/>
      <c r="ABE160" s="2"/>
      <c r="ABF160" s="2"/>
      <c r="ABG160" s="2"/>
      <c r="ABH160" s="2"/>
      <c r="ABI160" s="2"/>
      <c r="ABJ160" s="2"/>
      <c r="ABK160" s="2"/>
      <c r="ABL160" s="2"/>
      <c r="ABM160" s="2"/>
      <c r="ABN160" s="2"/>
      <c r="ABO160" s="2"/>
      <c r="ABP160" s="2"/>
      <c r="ABQ160" s="2"/>
      <c r="ABR160" s="2"/>
      <c r="ABS160" s="2"/>
      <c r="ABT160" s="2"/>
      <c r="ABU160" s="2"/>
      <c r="ABV160" s="2"/>
      <c r="ABW160" s="2"/>
      <c r="ABX160" s="2"/>
      <c r="ABY160" s="2"/>
      <c r="ABZ160" s="2"/>
      <c r="ACA160" s="2"/>
      <c r="ACB160" s="2"/>
      <c r="ACC160" s="2"/>
      <c r="ACD160" s="2"/>
      <c r="ACE160" s="2"/>
      <c r="ACF160" s="2"/>
      <c r="ACG160" s="2"/>
      <c r="ACH160" s="2"/>
      <c r="ACI160" s="2"/>
      <c r="ACJ160" s="2"/>
      <c r="ACK160" s="2"/>
      <c r="ACL160" s="2"/>
      <c r="ACM160" s="2"/>
      <c r="ACN160" s="2"/>
      <c r="ACO160" s="2"/>
      <c r="ACP160" s="2"/>
      <c r="ACQ160" s="2"/>
      <c r="ACR160" s="2"/>
      <c r="ACS160" s="2"/>
      <c r="ACT160" s="2"/>
      <c r="ACU160" s="2"/>
      <c r="ACV160" s="2"/>
      <c r="ACW160" s="2"/>
      <c r="ACX160" s="2"/>
      <c r="ACY160" s="2"/>
      <c r="ACZ160" s="2"/>
      <c r="ADA160" s="2"/>
      <c r="ADB160" s="2"/>
      <c r="ADC160" s="2"/>
      <c r="ADD160" s="2"/>
      <c r="ADE160" s="2"/>
      <c r="ADF160" s="2"/>
      <c r="ADG160" s="2"/>
      <c r="ADH160" s="2"/>
      <c r="ADI160" s="2"/>
      <c r="ADJ160" s="2"/>
      <c r="ADK160" s="2"/>
      <c r="ADL160" s="2"/>
      <c r="ADM160" s="2"/>
      <c r="ADN160" s="2"/>
      <c r="ADO160" s="2"/>
      <c r="ADP160" s="2"/>
      <c r="ADQ160" s="2"/>
      <c r="ADR160" s="2"/>
      <c r="ADS160" s="2"/>
      <c r="ADT160" s="2"/>
      <c r="ADU160" s="2"/>
      <c r="ADV160" s="2"/>
      <c r="ADW160" s="2"/>
      <c r="ADX160" s="2"/>
      <c r="ADY160" s="2"/>
      <c r="ADZ160" s="2"/>
      <c r="AEA160" s="2"/>
      <c r="AEB160" s="2"/>
      <c r="AEC160" s="2"/>
      <c r="AED160" s="2"/>
      <c r="AEE160" s="2"/>
      <c r="AEF160" s="2"/>
      <c r="AEG160" s="2"/>
      <c r="AEH160" s="2"/>
      <c r="AEI160" s="2"/>
      <c r="AEJ160" s="2"/>
      <c r="AEK160" s="2"/>
      <c r="AEL160" s="2"/>
      <c r="AEM160" s="2"/>
      <c r="AEN160" s="2"/>
      <c r="AEO160" s="2"/>
      <c r="AEP160" s="2"/>
      <c r="AEQ160" s="2"/>
      <c r="AER160" s="2"/>
      <c r="AES160" s="2"/>
      <c r="AET160" s="2"/>
      <c r="AEU160" s="2"/>
      <c r="AEV160" s="2"/>
      <c r="AEW160" s="2"/>
      <c r="AEX160" s="2"/>
      <c r="AEY160" s="2"/>
      <c r="AEZ160" s="2"/>
      <c r="AFA160" s="2"/>
      <c r="AFB160" s="2"/>
      <c r="AFC160" s="2"/>
      <c r="AFD160" s="2"/>
      <c r="AFE160" s="2"/>
      <c r="AFF160" s="2"/>
      <c r="AFG160" s="2"/>
      <c r="AFH160" s="2"/>
      <c r="AFI160" s="2"/>
      <c r="AFJ160" s="2"/>
      <c r="AFK160" s="2"/>
      <c r="AFL160" s="2"/>
      <c r="AFM160" s="2"/>
      <c r="AFN160" s="2"/>
      <c r="AFO160" s="2"/>
      <c r="AFP160" s="2"/>
      <c r="AFQ160" s="2"/>
      <c r="AFR160" s="2"/>
      <c r="AFS160" s="2"/>
      <c r="AFT160" s="2"/>
      <c r="AFU160" s="2"/>
      <c r="AFV160" s="2"/>
      <c r="AFW160" s="2"/>
      <c r="AFX160" s="2"/>
      <c r="AFY160" s="2"/>
      <c r="AFZ160" s="2"/>
      <c r="AGA160" s="2"/>
      <c r="AGB160" s="2"/>
      <c r="AGC160" s="2"/>
      <c r="AGD160" s="2"/>
      <c r="AGE160" s="2"/>
      <c r="AGF160" s="2"/>
      <c r="AGG160" s="2"/>
      <c r="AGH160" s="2"/>
      <c r="AGI160" s="2"/>
      <c r="AGJ160" s="2"/>
      <c r="AGK160" s="2"/>
      <c r="AGL160" s="2"/>
      <c r="AGM160" s="2"/>
      <c r="AGN160" s="2"/>
      <c r="AGO160" s="2"/>
      <c r="AGP160" s="2"/>
      <c r="AGQ160" s="2"/>
      <c r="AGR160" s="2"/>
      <c r="AGS160" s="2"/>
      <c r="AGT160" s="2"/>
      <c r="AGU160" s="2"/>
      <c r="AGV160" s="2"/>
      <c r="AGW160" s="2"/>
      <c r="AGX160" s="2"/>
      <c r="AGY160" s="2"/>
      <c r="AGZ160" s="2"/>
      <c r="AHA160" s="2"/>
      <c r="AHB160" s="2"/>
      <c r="AHC160" s="2"/>
      <c r="AHD160" s="2"/>
      <c r="AHE160" s="2"/>
      <c r="AHF160" s="2"/>
      <c r="AHG160" s="2"/>
      <c r="AHH160" s="2"/>
      <c r="AHI160" s="2"/>
      <c r="AHJ160" s="2"/>
      <c r="AHK160" s="2"/>
      <c r="AHL160" s="2"/>
      <c r="AHM160" s="2"/>
      <c r="AHN160" s="2"/>
      <c r="AHO160" s="2"/>
      <c r="AHP160" s="2"/>
      <c r="AHQ160" s="2"/>
      <c r="AHR160" s="2"/>
      <c r="AHS160" s="2"/>
      <c r="AHT160" s="2"/>
      <c r="AHU160" s="2"/>
      <c r="AHV160" s="2"/>
      <c r="AHW160" s="2"/>
      <c r="AHX160" s="2"/>
      <c r="AHY160" s="2"/>
      <c r="AHZ160" s="2"/>
      <c r="AIA160" s="2"/>
      <c r="AIB160" s="2"/>
      <c r="AIC160" s="2"/>
      <c r="AID160" s="2"/>
      <c r="AIE160" s="2"/>
      <c r="AIF160" s="2"/>
      <c r="AIG160" s="2"/>
      <c r="AIH160" s="2"/>
      <c r="AII160" s="2"/>
      <c r="AIJ160" s="2"/>
      <c r="AIK160" s="2"/>
      <c r="AIL160" s="2"/>
      <c r="AIM160" s="2"/>
      <c r="AIN160" s="2"/>
      <c r="AIO160" s="2"/>
      <c r="AIP160" s="2"/>
      <c r="AIQ160" s="2"/>
      <c r="AIR160" s="2"/>
      <c r="AIS160" s="2"/>
      <c r="AIT160" s="2"/>
      <c r="AIU160" s="2"/>
      <c r="AIV160" s="2"/>
      <c r="AIW160" s="2"/>
      <c r="AIX160" s="2"/>
      <c r="AIY160" s="2"/>
      <c r="AIZ160" s="2"/>
      <c r="AJA160" s="2"/>
      <c r="AJB160" s="2"/>
      <c r="AJC160" s="2"/>
      <c r="AJD160" s="2"/>
      <c r="AJE160" s="2"/>
      <c r="AJF160" s="2"/>
      <c r="AJG160" s="2"/>
      <c r="AJH160" s="2"/>
      <c r="AJI160" s="2"/>
      <c r="AJJ160" s="2"/>
      <c r="AJK160" s="2"/>
      <c r="AJL160" s="2"/>
      <c r="AJM160" s="2"/>
      <c r="AJN160" s="2"/>
      <c r="AJO160" s="2"/>
      <c r="AJP160" s="2"/>
      <c r="AJQ160" s="2"/>
      <c r="AJR160" s="2"/>
      <c r="AJS160" s="2"/>
      <c r="AJT160" s="2"/>
      <c r="AJU160" s="2"/>
      <c r="AJV160" s="2"/>
      <c r="AJW160" s="2"/>
      <c r="AJX160" s="2"/>
      <c r="AJY160" s="2"/>
      <c r="AJZ160" s="2"/>
      <c r="AKA160" s="2"/>
      <c r="AKB160" s="2"/>
      <c r="AKC160" s="2"/>
      <c r="AKD160" s="2"/>
      <c r="AKE160" s="2"/>
      <c r="AKF160" s="2"/>
      <c r="AKG160" s="2"/>
      <c r="AKH160" s="2"/>
      <c r="AKI160" s="2"/>
      <c r="AKJ160" s="2"/>
      <c r="AKK160" s="2"/>
      <c r="AKL160" s="2"/>
      <c r="AKM160" s="2"/>
      <c r="AKN160" s="2"/>
      <c r="AKO160" s="2"/>
      <c r="AKP160" s="2"/>
      <c r="AKQ160" s="2"/>
      <c r="AKR160" s="2"/>
      <c r="AKS160" s="2"/>
      <c r="AKT160" s="2"/>
      <c r="AKU160" s="2"/>
      <c r="AKV160" s="2"/>
      <c r="AKW160" s="2"/>
      <c r="AKX160" s="2"/>
      <c r="AKY160" s="2"/>
      <c r="AKZ160" s="2"/>
      <c r="ALA160" s="2"/>
      <c r="ALB160" s="2"/>
      <c r="ALC160" s="2"/>
      <c r="ALD160" s="2"/>
      <c r="ALE160" s="2"/>
      <c r="ALF160" s="2"/>
      <c r="ALG160" s="2"/>
      <c r="ALH160" s="2"/>
      <c r="ALI160" s="2"/>
      <c r="ALJ160" s="2"/>
      <c r="ALK160" s="2"/>
      <c r="ALL160" s="2"/>
      <c r="ALM160" s="2"/>
      <c r="ALN160" s="2"/>
      <c r="ALO160" s="2"/>
      <c r="ALP160" s="2"/>
      <c r="ALQ160" s="2"/>
      <c r="ALR160" s="2"/>
      <c r="ALS160" s="2"/>
      <c r="ALT160" s="2"/>
      <c r="ALU160" s="2"/>
      <c r="ALV160" s="2"/>
      <c r="ALW160" s="2"/>
      <c r="ALX160" s="2"/>
      <c r="ALY160" s="2"/>
      <c r="ALZ160" s="2"/>
      <c r="AMA160" s="2"/>
      <c r="AMB160" s="2"/>
      <c r="AMC160" s="2"/>
      <c r="AMD160" s="2"/>
      <c r="AME160" s="2"/>
      <c r="AMF160" s="2"/>
      <c r="AMG160" s="2"/>
      <c r="AMH160" s="2"/>
      <c r="AMI160" s="2"/>
      <c r="AMJ160" s="2"/>
      <c r="AMK160" s="2"/>
      <c r="AML160" s="2"/>
      <c r="AMM160" s="2"/>
      <c r="AMN160" s="2"/>
      <c r="AMO160" s="2"/>
      <c r="AMP160" s="2"/>
      <c r="AMQ160" s="2"/>
      <c r="AMR160" s="2"/>
      <c r="AMS160" s="2"/>
      <c r="AMT160" s="2"/>
      <c r="AMU160" s="2"/>
      <c r="AMV160" s="2"/>
      <c r="AMW160" s="2"/>
      <c r="AMX160" s="2"/>
      <c r="AMY160" s="2"/>
      <c r="AMZ160" s="2"/>
      <c r="ANA160" s="2"/>
      <c r="ANB160" s="2"/>
      <c r="ANC160" s="2"/>
    </row>
    <row r="161" spans="2:1043" s="1" customFormat="1" x14ac:dyDescent="0.25">
      <c r="B161" s="2"/>
      <c r="C161" s="2"/>
      <c r="D161" s="2"/>
      <c r="E161" s="2"/>
      <c r="F161" s="2"/>
      <c r="G161" s="2"/>
      <c r="H161" s="2"/>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c r="IY161" s="2"/>
      <c r="IZ161" s="2"/>
      <c r="JA161" s="2"/>
      <c r="JB161" s="2"/>
      <c r="JC161" s="2"/>
      <c r="JD161" s="2"/>
      <c r="JE161" s="2"/>
      <c r="JF161" s="2"/>
      <c r="JG161" s="2"/>
      <c r="JH161" s="2"/>
      <c r="JI161" s="2"/>
      <c r="JJ161" s="2"/>
      <c r="JK161" s="2"/>
      <c r="JL161" s="2"/>
      <c r="JM161" s="2"/>
      <c r="JN161" s="2"/>
      <c r="JO161" s="2"/>
      <c r="JP161" s="2"/>
      <c r="JQ161" s="2"/>
      <c r="JR161" s="2"/>
      <c r="JS161" s="2"/>
      <c r="JT161" s="2"/>
      <c r="JU161" s="2"/>
      <c r="JV161" s="2"/>
      <c r="JW161" s="2"/>
      <c r="JX161" s="2"/>
      <c r="JY161" s="2"/>
      <c r="JZ161" s="2"/>
      <c r="KA161" s="2"/>
      <c r="KB161" s="2"/>
      <c r="KC161" s="2"/>
      <c r="KD161" s="2"/>
      <c r="KE161" s="2"/>
      <c r="KF161" s="2"/>
      <c r="KG161" s="2"/>
      <c r="KH161" s="2"/>
      <c r="KI161" s="2"/>
      <c r="KJ161" s="2"/>
      <c r="KK161" s="2"/>
      <c r="KL161" s="2"/>
      <c r="KM161" s="2"/>
      <c r="KN161" s="2"/>
      <c r="KO161" s="2"/>
      <c r="KP161" s="2"/>
      <c r="KQ161" s="2"/>
      <c r="KR161" s="2"/>
      <c r="KS161" s="2"/>
      <c r="KT161" s="2"/>
      <c r="KU161" s="2"/>
      <c r="KV161" s="2"/>
      <c r="KW161" s="2"/>
      <c r="KX161" s="2"/>
      <c r="KY161" s="2"/>
      <c r="KZ161" s="2"/>
      <c r="LA161" s="2"/>
      <c r="LB161" s="2"/>
      <c r="LC161" s="2"/>
      <c r="LD161" s="2"/>
      <c r="LE161" s="2"/>
      <c r="LF161" s="2"/>
      <c r="LG161" s="2"/>
      <c r="LH161" s="2"/>
      <c r="LI161" s="2"/>
      <c r="LJ161" s="2"/>
      <c r="LK161" s="2"/>
      <c r="LL161" s="2"/>
      <c r="LM161" s="2"/>
      <c r="LN161" s="2"/>
      <c r="LO161" s="2"/>
      <c r="LP161" s="2"/>
      <c r="LQ161" s="2"/>
      <c r="LR161" s="2"/>
      <c r="LS161" s="2"/>
      <c r="LT161" s="2"/>
      <c r="LU161" s="2"/>
      <c r="LV161" s="2"/>
      <c r="LW161" s="2"/>
      <c r="LX161" s="2"/>
      <c r="LY161" s="2"/>
      <c r="LZ161" s="2"/>
      <c r="MA161" s="2"/>
      <c r="MB161" s="2"/>
      <c r="MC161" s="2"/>
      <c r="MD161" s="2"/>
      <c r="ME161" s="2"/>
      <c r="MF161" s="2"/>
      <c r="MG161" s="2"/>
      <c r="MH161" s="2"/>
      <c r="MI161" s="2"/>
      <c r="MJ161" s="2"/>
      <c r="MK161" s="2"/>
      <c r="ML161" s="2"/>
      <c r="MM161" s="2"/>
      <c r="MN161" s="2"/>
      <c r="MO161" s="2"/>
      <c r="MP161" s="2"/>
      <c r="MQ161" s="2"/>
      <c r="MR161" s="2"/>
      <c r="MS161" s="2"/>
      <c r="MT161" s="2"/>
      <c r="MU161" s="2"/>
      <c r="MV161" s="2"/>
      <c r="MW161" s="2"/>
      <c r="MX161" s="2"/>
      <c r="MY161" s="2"/>
      <c r="MZ161" s="2"/>
      <c r="NA161" s="2"/>
      <c r="NB161" s="2"/>
      <c r="NC161" s="2"/>
      <c r="ND161" s="2"/>
      <c r="NE161" s="2"/>
      <c r="NF161" s="2"/>
      <c r="NG161" s="2"/>
      <c r="NH161" s="2"/>
      <c r="NI161" s="2"/>
      <c r="NJ161" s="2"/>
      <c r="NK161" s="2"/>
      <c r="NL161" s="2"/>
      <c r="NM161" s="2"/>
      <c r="NN161" s="2"/>
      <c r="NO161" s="2"/>
      <c r="NP161" s="2"/>
      <c r="NQ161" s="2"/>
      <c r="NR161" s="2"/>
      <c r="NS161" s="2"/>
      <c r="NT161" s="2"/>
      <c r="NU161" s="2"/>
      <c r="NV161" s="2"/>
      <c r="NW161" s="2"/>
      <c r="NX161" s="2"/>
      <c r="NY161" s="2"/>
      <c r="NZ161" s="2"/>
      <c r="OA161" s="2"/>
      <c r="OB161" s="2"/>
      <c r="OC161" s="2"/>
      <c r="OD161" s="2"/>
      <c r="OE161" s="2"/>
      <c r="OF161" s="2"/>
      <c r="OG161" s="2"/>
      <c r="OH161" s="2"/>
      <c r="OI161" s="2"/>
      <c r="OJ161" s="2"/>
      <c r="OK161" s="2"/>
      <c r="OL161" s="2"/>
      <c r="OM161" s="2"/>
      <c r="ON161" s="2"/>
      <c r="OO161" s="2"/>
      <c r="OP161" s="2"/>
      <c r="OQ161" s="2"/>
      <c r="OR161" s="2"/>
      <c r="OS161" s="2"/>
      <c r="OT161" s="2"/>
      <c r="OU161" s="2"/>
      <c r="OV161" s="2"/>
      <c r="OW161" s="2"/>
      <c r="OX161" s="2"/>
      <c r="OY161" s="2"/>
      <c r="OZ161" s="2"/>
      <c r="PA161" s="2"/>
      <c r="PB161" s="2"/>
      <c r="PC161" s="2"/>
      <c r="PD161" s="2"/>
      <c r="PE161" s="2"/>
      <c r="PF161" s="2"/>
      <c r="PG161" s="2"/>
      <c r="PH161" s="2"/>
      <c r="PI161" s="2"/>
      <c r="PJ161" s="2"/>
      <c r="PK161" s="2"/>
      <c r="PL161" s="2"/>
      <c r="PM161" s="2"/>
      <c r="PN161" s="2"/>
      <c r="PO161" s="2"/>
      <c r="PP161" s="2"/>
      <c r="PQ161" s="2"/>
      <c r="PR161" s="2"/>
      <c r="PS161" s="2"/>
      <c r="PT161" s="2"/>
      <c r="PU161" s="2"/>
      <c r="PV161" s="2"/>
      <c r="PW161" s="2"/>
      <c r="PX161" s="2"/>
      <c r="PY161" s="2"/>
      <c r="PZ161" s="2"/>
      <c r="QA161" s="2"/>
      <c r="QB161" s="2"/>
      <c r="QC161" s="2"/>
      <c r="QD161" s="2"/>
      <c r="QE161" s="2"/>
      <c r="QF161" s="2"/>
      <c r="QG161" s="2"/>
      <c r="QH161" s="2"/>
      <c r="QI161" s="2"/>
      <c r="QJ161" s="2"/>
      <c r="QK161" s="2"/>
      <c r="QL161" s="2"/>
      <c r="QM161" s="2"/>
      <c r="QN161" s="2"/>
      <c r="QO161" s="2"/>
      <c r="QP161" s="2"/>
      <c r="QQ161" s="2"/>
      <c r="QR161" s="2"/>
      <c r="QS161" s="2"/>
      <c r="QT161" s="2"/>
      <c r="QU161" s="2"/>
      <c r="QV161" s="2"/>
      <c r="QW161" s="2"/>
      <c r="QX161" s="2"/>
      <c r="QY161" s="2"/>
      <c r="QZ161" s="2"/>
      <c r="RA161" s="2"/>
      <c r="RB161" s="2"/>
      <c r="RC161" s="2"/>
      <c r="RD161" s="2"/>
      <c r="RE161" s="2"/>
      <c r="RF161" s="2"/>
      <c r="RG161" s="2"/>
      <c r="RH161" s="2"/>
      <c r="RI161" s="2"/>
      <c r="RJ161" s="2"/>
      <c r="RK161" s="2"/>
      <c r="RL161" s="2"/>
      <c r="RM161" s="2"/>
      <c r="RN161" s="2"/>
      <c r="RO161" s="2"/>
      <c r="RP161" s="2"/>
      <c r="RQ161" s="2"/>
      <c r="RR161" s="2"/>
      <c r="RS161" s="2"/>
      <c r="RT161" s="2"/>
      <c r="RU161" s="2"/>
      <c r="RV161" s="2"/>
      <c r="RW161" s="2"/>
      <c r="RX161" s="2"/>
      <c r="RY161" s="2"/>
      <c r="RZ161" s="2"/>
      <c r="SA161" s="2"/>
      <c r="SB161" s="2"/>
      <c r="SC161" s="2"/>
      <c r="SD161" s="2"/>
      <c r="SE161" s="2"/>
      <c r="SF161" s="2"/>
      <c r="SG161" s="2"/>
      <c r="SH161" s="2"/>
      <c r="SI161" s="2"/>
      <c r="SJ161" s="2"/>
      <c r="SK161" s="2"/>
      <c r="SL161" s="2"/>
      <c r="SM161" s="2"/>
      <c r="SN161" s="2"/>
      <c r="SO161" s="2"/>
      <c r="SP161" s="2"/>
      <c r="SQ161" s="2"/>
      <c r="SR161" s="2"/>
      <c r="SS161" s="2"/>
      <c r="ST161" s="2"/>
      <c r="SU161" s="2"/>
      <c r="SV161" s="2"/>
      <c r="SW161" s="2"/>
      <c r="SX161" s="2"/>
      <c r="SY161" s="2"/>
      <c r="SZ161" s="2"/>
      <c r="TA161" s="2"/>
      <c r="TB161" s="2"/>
      <c r="TC161" s="2"/>
      <c r="TD161" s="2"/>
      <c r="TE161" s="2"/>
      <c r="TF161" s="2"/>
      <c r="TG161" s="2"/>
      <c r="TH161" s="2"/>
      <c r="TI161" s="2"/>
      <c r="TJ161" s="2"/>
      <c r="TK161" s="2"/>
      <c r="TL161" s="2"/>
      <c r="TM161" s="2"/>
      <c r="TN161" s="2"/>
      <c r="TO161" s="2"/>
      <c r="TP161" s="2"/>
      <c r="TQ161" s="2"/>
      <c r="TR161" s="2"/>
      <c r="TS161" s="2"/>
      <c r="TT161" s="2"/>
      <c r="TU161" s="2"/>
      <c r="TV161" s="2"/>
      <c r="TW161" s="2"/>
      <c r="TX161" s="2"/>
      <c r="TY161" s="2"/>
      <c r="TZ161" s="2"/>
      <c r="UA161" s="2"/>
      <c r="UB161" s="2"/>
      <c r="UC161" s="2"/>
      <c r="UD161" s="2"/>
      <c r="UE161" s="2"/>
      <c r="UF161" s="2"/>
      <c r="UG161" s="2"/>
      <c r="UH161" s="2"/>
      <c r="UI161" s="2"/>
      <c r="UJ161" s="2"/>
      <c r="UK161" s="2"/>
      <c r="UL161" s="2"/>
      <c r="UM161" s="2"/>
      <c r="UN161" s="2"/>
      <c r="UO161" s="2"/>
      <c r="UP161" s="2"/>
      <c r="UQ161" s="2"/>
      <c r="UR161" s="2"/>
      <c r="US161" s="2"/>
      <c r="UT161" s="2"/>
      <c r="UU161" s="2"/>
      <c r="UV161" s="2"/>
      <c r="UW161" s="2"/>
      <c r="UX161" s="2"/>
      <c r="UY161" s="2"/>
      <c r="UZ161" s="2"/>
      <c r="VA161" s="2"/>
      <c r="VB161" s="2"/>
      <c r="VC161" s="2"/>
      <c r="VD161" s="2"/>
      <c r="VE161" s="2"/>
      <c r="VF161" s="2"/>
      <c r="VG161" s="2"/>
      <c r="VH161" s="2"/>
      <c r="VI161" s="2"/>
      <c r="VJ161" s="2"/>
      <c r="VK161" s="2"/>
      <c r="VL161" s="2"/>
      <c r="VM161" s="2"/>
      <c r="VN161" s="2"/>
      <c r="VO161" s="2"/>
      <c r="VP161" s="2"/>
      <c r="VQ161" s="2"/>
      <c r="VR161" s="2"/>
      <c r="VS161" s="2"/>
      <c r="VT161" s="2"/>
      <c r="VU161" s="2"/>
      <c r="VV161" s="2"/>
      <c r="VW161" s="2"/>
      <c r="VX161" s="2"/>
      <c r="VY161" s="2"/>
      <c r="VZ161" s="2"/>
      <c r="WA161" s="2"/>
      <c r="WB161" s="2"/>
      <c r="WC161" s="2"/>
      <c r="WD161" s="2"/>
      <c r="WE161" s="2"/>
      <c r="WF161" s="2"/>
      <c r="WG161" s="2"/>
      <c r="WH161" s="2"/>
      <c r="WI161" s="2"/>
      <c r="WJ161" s="2"/>
      <c r="WK161" s="2"/>
      <c r="WL161" s="2"/>
      <c r="WM161" s="2"/>
      <c r="WN161" s="2"/>
      <c r="WO161" s="2"/>
      <c r="WP161" s="2"/>
      <c r="WQ161" s="2"/>
      <c r="WR161" s="2"/>
      <c r="WS161" s="2"/>
      <c r="WT161" s="2"/>
      <c r="WU161" s="2"/>
      <c r="WV161" s="2"/>
      <c r="WW161" s="2"/>
      <c r="WX161" s="2"/>
      <c r="WY161" s="2"/>
      <c r="WZ161" s="2"/>
      <c r="XA161" s="2"/>
      <c r="XB161" s="2"/>
      <c r="XC161" s="2"/>
      <c r="XD161" s="2"/>
      <c r="XE161" s="2"/>
      <c r="XF161" s="2"/>
      <c r="XG161" s="2"/>
      <c r="XH161" s="2"/>
      <c r="XI161" s="2"/>
      <c r="XJ161" s="2"/>
      <c r="XK161" s="2"/>
      <c r="XL161" s="2"/>
      <c r="XM161" s="2"/>
      <c r="XN161" s="2"/>
      <c r="XO161" s="2"/>
      <c r="XP161" s="2"/>
      <c r="XQ161" s="2"/>
      <c r="XR161" s="2"/>
      <c r="XS161" s="2"/>
      <c r="XT161" s="2"/>
      <c r="XU161" s="2"/>
      <c r="XV161" s="2"/>
      <c r="XW161" s="2"/>
      <c r="XX161" s="2"/>
      <c r="XY161" s="2"/>
      <c r="XZ161" s="2"/>
      <c r="YA161" s="2"/>
      <c r="YB161" s="2"/>
      <c r="YC161" s="2"/>
      <c r="YD161" s="2"/>
      <c r="YE161" s="2"/>
      <c r="YF161" s="2"/>
      <c r="YG161" s="2"/>
      <c r="YH161" s="2"/>
      <c r="YI161" s="2"/>
      <c r="YJ161" s="2"/>
      <c r="YK161" s="2"/>
      <c r="YL161" s="2"/>
      <c r="YM161" s="2"/>
      <c r="YN161" s="2"/>
      <c r="YO161" s="2"/>
      <c r="YP161" s="2"/>
      <c r="YQ161" s="2"/>
      <c r="YR161" s="2"/>
      <c r="YS161" s="2"/>
      <c r="YT161" s="2"/>
      <c r="YU161" s="2"/>
      <c r="YV161" s="2"/>
      <c r="YW161" s="2"/>
      <c r="YX161" s="2"/>
      <c r="YY161" s="2"/>
      <c r="YZ161" s="2"/>
      <c r="ZA161" s="2"/>
      <c r="ZB161" s="2"/>
      <c r="ZC161" s="2"/>
      <c r="ZD161" s="2"/>
      <c r="ZE161" s="2"/>
      <c r="ZF161" s="2"/>
      <c r="ZG161" s="2"/>
      <c r="ZH161" s="2"/>
      <c r="ZI161" s="2"/>
      <c r="ZJ161" s="2"/>
      <c r="ZK161" s="2"/>
      <c r="ZL161" s="2"/>
      <c r="ZM161" s="2"/>
      <c r="ZN161" s="2"/>
      <c r="ZO161" s="2"/>
      <c r="ZP161" s="2"/>
      <c r="ZQ161" s="2"/>
      <c r="ZR161" s="2"/>
      <c r="ZS161" s="2"/>
      <c r="ZT161" s="2"/>
      <c r="ZU161" s="2"/>
      <c r="ZV161" s="2"/>
      <c r="ZW161" s="2"/>
      <c r="ZX161" s="2"/>
      <c r="ZY161" s="2"/>
      <c r="ZZ161" s="2"/>
      <c r="AAA161" s="2"/>
      <c r="AAB161" s="2"/>
      <c r="AAC161" s="2"/>
      <c r="AAD161" s="2"/>
      <c r="AAE161" s="2"/>
      <c r="AAF161" s="2"/>
      <c r="AAG161" s="2"/>
      <c r="AAH161" s="2"/>
      <c r="AAI161" s="2"/>
      <c r="AAJ161" s="2"/>
      <c r="AAK161" s="2"/>
      <c r="AAL161" s="2"/>
      <c r="AAM161" s="2"/>
      <c r="AAN161" s="2"/>
      <c r="AAO161" s="2"/>
      <c r="AAP161" s="2"/>
      <c r="AAQ161" s="2"/>
      <c r="AAR161" s="2"/>
      <c r="AAS161" s="2"/>
      <c r="AAT161" s="2"/>
      <c r="AAU161" s="2"/>
      <c r="AAV161" s="2"/>
      <c r="AAW161" s="2"/>
      <c r="AAX161" s="2"/>
      <c r="AAY161" s="2"/>
      <c r="AAZ161" s="2"/>
      <c r="ABA161" s="2"/>
      <c r="ABB161" s="2"/>
      <c r="ABC161" s="2"/>
      <c r="ABD161" s="2"/>
      <c r="ABE161" s="2"/>
      <c r="ABF161" s="2"/>
      <c r="ABG161" s="2"/>
      <c r="ABH161" s="2"/>
      <c r="ABI161" s="2"/>
      <c r="ABJ161" s="2"/>
      <c r="ABK161" s="2"/>
      <c r="ABL161" s="2"/>
      <c r="ABM161" s="2"/>
      <c r="ABN161" s="2"/>
      <c r="ABO161" s="2"/>
      <c r="ABP161" s="2"/>
      <c r="ABQ161" s="2"/>
      <c r="ABR161" s="2"/>
      <c r="ABS161" s="2"/>
      <c r="ABT161" s="2"/>
      <c r="ABU161" s="2"/>
      <c r="ABV161" s="2"/>
      <c r="ABW161" s="2"/>
      <c r="ABX161" s="2"/>
      <c r="ABY161" s="2"/>
      <c r="ABZ161" s="2"/>
      <c r="ACA161" s="2"/>
      <c r="ACB161" s="2"/>
      <c r="ACC161" s="2"/>
      <c r="ACD161" s="2"/>
      <c r="ACE161" s="2"/>
      <c r="ACF161" s="2"/>
      <c r="ACG161" s="2"/>
      <c r="ACH161" s="2"/>
      <c r="ACI161" s="2"/>
      <c r="ACJ161" s="2"/>
      <c r="ACK161" s="2"/>
      <c r="ACL161" s="2"/>
      <c r="ACM161" s="2"/>
      <c r="ACN161" s="2"/>
      <c r="ACO161" s="2"/>
      <c r="ACP161" s="2"/>
      <c r="ACQ161" s="2"/>
      <c r="ACR161" s="2"/>
      <c r="ACS161" s="2"/>
      <c r="ACT161" s="2"/>
      <c r="ACU161" s="2"/>
      <c r="ACV161" s="2"/>
      <c r="ACW161" s="2"/>
      <c r="ACX161" s="2"/>
      <c r="ACY161" s="2"/>
      <c r="ACZ161" s="2"/>
      <c r="ADA161" s="2"/>
      <c r="ADB161" s="2"/>
      <c r="ADC161" s="2"/>
      <c r="ADD161" s="2"/>
      <c r="ADE161" s="2"/>
      <c r="ADF161" s="2"/>
      <c r="ADG161" s="2"/>
      <c r="ADH161" s="2"/>
      <c r="ADI161" s="2"/>
      <c r="ADJ161" s="2"/>
      <c r="ADK161" s="2"/>
      <c r="ADL161" s="2"/>
      <c r="ADM161" s="2"/>
      <c r="ADN161" s="2"/>
      <c r="ADO161" s="2"/>
      <c r="ADP161" s="2"/>
      <c r="ADQ161" s="2"/>
      <c r="ADR161" s="2"/>
      <c r="ADS161" s="2"/>
      <c r="ADT161" s="2"/>
      <c r="ADU161" s="2"/>
      <c r="ADV161" s="2"/>
      <c r="ADW161" s="2"/>
      <c r="ADX161" s="2"/>
      <c r="ADY161" s="2"/>
      <c r="ADZ161" s="2"/>
      <c r="AEA161" s="2"/>
      <c r="AEB161" s="2"/>
      <c r="AEC161" s="2"/>
      <c r="AED161" s="2"/>
      <c r="AEE161" s="2"/>
      <c r="AEF161" s="2"/>
      <c r="AEG161" s="2"/>
      <c r="AEH161" s="2"/>
      <c r="AEI161" s="2"/>
      <c r="AEJ161" s="2"/>
      <c r="AEK161" s="2"/>
      <c r="AEL161" s="2"/>
      <c r="AEM161" s="2"/>
      <c r="AEN161" s="2"/>
      <c r="AEO161" s="2"/>
      <c r="AEP161" s="2"/>
      <c r="AEQ161" s="2"/>
      <c r="AER161" s="2"/>
      <c r="AES161" s="2"/>
      <c r="AET161" s="2"/>
      <c r="AEU161" s="2"/>
      <c r="AEV161" s="2"/>
      <c r="AEW161" s="2"/>
      <c r="AEX161" s="2"/>
      <c r="AEY161" s="2"/>
      <c r="AEZ161" s="2"/>
      <c r="AFA161" s="2"/>
      <c r="AFB161" s="2"/>
      <c r="AFC161" s="2"/>
      <c r="AFD161" s="2"/>
      <c r="AFE161" s="2"/>
      <c r="AFF161" s="2"/>
      <c r="AFG161" s="2"/>
      <c r="AFH161" s="2"/>
      <c r="AFI161" s="2"/>
      <c r="AFJ161" s="2"/>
      <c r="AFK161" s="2"/>
      <c r="AFL161" s="2"/>
      <c r="AFM161" s="2"/>
      <c r="AFN161" s="2"/>
      <c r="AFO161" s="2"/>
      <c r="AFP161" s="2"/>
      <c r="AFQ161" s="2"/>
      <c r="AFR161" s="2"/>
      <c r="AFS161" s="2"/>
      <c r="AFT161" s="2"/>
      <c r="AFU161" s="2"/>
      <c r="AFV161" s="2"/>
      <c r="AFW161" s="2"/>
      <c r="AFX161" s="2"/>
      <c r="AFY161" s="2"/>
      <c r="AFZ161" s="2"/>
      <c r="AGA161" s="2"/>
      <c r="AGB161" s="2"/>
      <c r="AGC161" s="2"/>
      <c r="AGD161" s="2"/>
      <c r="AGE161" s="2"/>
      <c r="AGF161" s="2"/>
      <c r="AGG161" s="2"/>
      <c r="AGH161" s="2"/>
      <c r="AGI161" s="2"/>
      <c r="AGJ161" s="2"/>
      <c r="AGK161" s="2"/>
      <c r="AGL161" s="2"/>
      <c r="AGM161" s="2"/>
      <c r="AGN161" s="2"/>
      <c r="AGO161" s="2"/>
      <c r="AGP161" s="2"/>
      <c r="AGQ161" s="2"/>
      <c r="AGR161" s="2"/>
      <c r="AGS161" s="2"/>
      <c r="AGT161" s="2"/>
      <c r="AGU161" s="2"/>
      <c r="AGV161" s="2"/>
      <c r="AGW161" s="2"/>
      <c r="AGX161" s="2"/>
      <c r="AGY161" s="2"/>
      <c r="AGZ161" s="2"/>
      <c r="AHA161" s="2"/>
      <c r="AHB161" s="2"/>
      <c r="AHC161" s="2"/>
      <c r="AHD161" s="2"/>
      <c r="AHE161" s="2"/>
      <c r="AHF161" s="2"/>
      <c r="AHG161" s="2"/>
      <c r="AHH161" s="2"/>
      <c r="AHI161" s="2"/>
      <c r="AHJ161" s="2"/>
      <c r="AHK161" s="2"/>
      <c r="AHL161" s="2"/>
      <c r="AHM161" s="2"/>
      <c r="AHN161" s="2"/>
      <c r="AHO161" s="2"/>
      <c r="AHP161" s="2"/>
      <c r="AHQ161" s="2"/>
      <c r="AHR161" s="2"/>
      <c r="AHS161" s="2"/>
      <c r="AHT161" s="2"/>
      <c r="AHU161" s="2"/>
      <c r="AHV161" s="2"/>
      <c r="AHW161" s="2"/>
      <c r="AHX161" s="2"/>
      <c r="AHY161" s="2"/>
      <c r="AHZ161" s="2"/>
      <c r="AIA161" s="2"/>
      <c r="AIB161" s="2"/>
      <c r="AIC161" s="2"/>
      <c r="AID161" s="2"/>
      <c r="AIE161" s="2"/>
      <c r="AIF161" s="2"/>
      <c r="AIG161" s="2"/>
      <c r="AIH161" s="2"/>
      <c r="AII161" s="2"/>
      <c r="AIJ161" s="2"/>
      <c r="AIK161" s="2"/>
      <c r="AIL161" s="2"/>
      <c r="AIM161" s="2"/>
      <c r="AIN161" s="2"/>
      <c r="AIO161" s="2"/>
      <c r="AIP161" s="2"/>
      <c r="AIQ161" s="2"/>
      <c r="AIR161" s="2"/>
      <c r="AIS161" s="2"/>
      <c r="AIT161" s="2"/>
      <c r="AIU161" s="2"/>
      <c r="AIV161" s="2"/>
      <c r="AIW161" s="2"/>
      <c r="AIX161" s="2"/>
      <c r="AIY161" s="2"/>
      <c r="AIZ161" s="2"/>
      <c r="AJA161" s="2"/>
      <c r="AJB161" s="2"/>
      <c r="AJC161" s="2"/>
      <c r="AJD161" s="2"/>
      <c r="AJE161" s="2"/>
      <c r="AJF161" s="2"/>
      <c r="AJG161" s="2"/>
      <c r="AJH161" s="2"/>
      <c r="AJI161" s="2"/>
      <c r="AJJ161" s="2"/>
      <c r="AJK161" s="2"/>
      <c r="AJL161" s="2"/>
      <c r="AJM161" s="2"/>
      <c r="AJN161" s="2"/>
      <c r="AJO161" s="2"/>
      <c r="AJP161" s="2"/>
      <c r="AJQ161" s="2"/>
      <c r="AJR161" s="2"/>
      <c r="AJS161" s="2"/>
      <c r="AJT161" s="2"/>
      <c r="AJU161" s="2"/>
      <c r="AJV161" s="2"/>
      <c r="AJW161" s="2"/>
      <c r="AJX161" s="2"/>
      <c r="AJY161" s="2"/>
      <c r="AJZ161" s="2"/>
      <c r="AKA161" s="2"/>
      <c r="AKB161" s="2"/>
      <c r="AKC161" s="2"/>
      <c r="AKD161" s="2"/>
      <c r="AKE161" s="2"/>
      <c r="AKF161" s="2"/>
      <c r="AKG161" s="2"/>
      <c r="AKH161" s="2"/>
      <c r="AKI161" s="2"/>
      <c r="AKJ161" s="2"/>
      <c r="AKK161" s="2"/>
      <c r="AKL161" s="2"/>
      <c r="AKM161" s="2"/>
      <c r="AKN161" s="2"/>
      <c r="AKO161" s="2"/>
      <c r="AKP161" s="2"/>
      <c r="AKQ161" s="2"/>
      <c r="AKR161" s="2"/>
      <c r="AKS161" s="2"/>
      <c r="AKT161" s="2"/>
      <c r="AKU161" s="2"/>
      <c r="AKV161" s="2"/>
      <c r="AKW161" s="2"/>
      <c r="AKX161" s="2"/>
      <c r="AKY161" s="2"/>
      <c r="AKZ161" s="2"/>
      <c r="ALA161" s="2"/>
      <c r="ALB161" s="2"/>
      <c r="ALC161" s="2"/>
      <c r="ALD161" s="2"/>
      <c r="ALE161" s="2"/>
      <c r="ALF161" s="2"/>
      <c r="ALG161" s="2"/>
      <c r="ALH161" s="2"/>
      <c r="ALI161" s="2"/>
      <c r="ALJ161" s="2"/>
      <c r="ALK161" s="2"/>
      <c r="ALL161" s="2"/>
      <c r="ALM161" s="2"/>
      <c r="ALN161" s="2"/>
      <c r="ALO161" s="2"/>
      <c r="ALP161" s="2"/>
      <c r="ALQ161" s="2"/>
      <c r="ALR161" s="2"/>
      <c r="ALS161" s="2"/>
      <c r="ALT161" s="2"/>
      <c r="ALU161" s="2"/>
      <c r="ALV161" s="2"/>
      <c r="ALW161" s="2"/>
      <c r="ALX161" s="2"/>
      <c r="ALY161" s="2"/>
      <c r="ALZ161" s="2"/>
      <c r="AMA161" s="2"/>
      <c r="AMB161" s="2"/>
      <c r="AMC161" s="2"/>
      <c r="AMD161" s="2"/>
      <c r="AME161" s="2"/>
      <c r="AMF161" s="2"/>
      <c r="AMG161" s="2"/>
      <c r="AMH161" s="2"/>
      <c r="AMI161" s="2"/>
      <c r="AMJ161" s="2"/>
      <c r="AMK161" s="2"/>
      <c r="AML161" s="2"/>
      <c r="AMM161" s="2"/>
      <c r="AMN161" s="2"/>
      <c r="AMO161" s="2"/>
      <c r="AMP161" s="2"/>
      <c r="AMQ161" s="2"/>
      <c r="AMR161" s="2"/>
      <c r="AMS161" s="2"/>
      <c r="AMT161" s="2"/>
      <c r="AMU161" s="2"/>
      <c r="AMV161" s="2"/>
      <c r="AMW161" s="2"/>
      <c r="AMX161" s="2"/>
      <c r="AMY161" s="2"/>
      <c r="AMZ161" s="2"/>
      <c r="ANA161" s="2"/>
      <c r="ANB161" s="2"/>
      <c r="ANC161" s="2"/>
    </row>
    <row r="162" spans="2:1043" s="1" customFormat="1" x14ac:dyDescent="0.25">
      <c r="B162" s="2"/>
      <c r="C162" s="2"/>
      <c r="D162" s="2"/>
      <c r="E162" s="2"/>
      <c r="F162" s="2"/>
      <c r="G162" s="2"/>
      <c r="H162" s="2"/>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c r="LI162" s="2"/>
      <c r="LJ162" s="2"/>
      <c r="LK162" s="2"/>
      <c r="LL162" s="2"/>
      <c r="LM162" s="2"/>
      <c r="LN162" s="2"/>
      <c r="LO162" s="2"/>
      <c r="LP162" s="2"/>
      <c r="LQ162" s="2"/>
      <c r="LR162" s="2"/>
      <c r="LS162" s="2"/>
      <c r="LT162" s="2"/>
      <c r="LU162" s="2"/>
      <c r="LV162" s="2"/>
      <c r="LW162" s="2"/>
      <c r="LX162" s="2"/>
      <c r="LY162" s="2"/>
      <c r="LZ162" s="2"/>
      <c r="MA162" s="2"/>
      <c r="MB162" s="2"/>
      <c r="MC162" s="2"/>
      <c r="MD162" s="2"/>
      <c r="ME162" s="2"/>
      <c r="MF162" s="2"/>
      <c r="MG162" s="2"/>
      <c r="MH162" s="2"/>
      <c r="MI162" s="2"/>
      <c r="MJ162" s="2"/>
      <c r="MK162" s="2"/>
      <c r="ML162" s="2"/>
      <c r="MM162" s="2"/>
      <c r="MN162" s="2"/>
      <c r="MO162" s="2"/>
      <c r="MP162" s="2"/>
      <c r="MQ162" s="2"/>
      <c r="MR162" s="2"/>
      <c r="MS162" s="2"/>
      <c r="MT162" s="2"/>
      <c r="MU162" s="2"/>
      <c r="MV162" s="2"/>
      <c r="MW162" s="2"/>
      <c r="MX162" s="2"/>
      <c r="MY162" s="2"/>
      <c r="MZ162" s="2"/>
      <c r="NA162" s="2"/>
      <c r="NB162" s="2"/>
      <c r="NC162" s="2"/>
      <c r="ND162" s="2"/>
      <c r="NE162" s="2"/>
      <c r="NF162" s="2"/>
      <c r="NG162" s="2"/>
      <c r="NH162" s="2"/>
      <c r="NI162" s="2"/>
      <c r="NJ162" s="2"/>
      <c r="NK162" s="2"/>
      <c r="NL162" s="2"/>
      <c r="NM162" s="2"/>
      <c r="NN162" s="2"/>
      <c r="NO162" s="2"/>
      <c r="NP162" s="2"/>
      <c r="NQ162" s="2"/>
      <c r="NR162" s="2"/>
      <c r="NS162" s="2"/>
      <c r="NT162" s="2"/>
      <c r="NU162" s="2"/>
      <c r="NV162" s="2"/>
      <c r="NW162" s="2"/>
      <c r="NX162" s="2"/>
      <c r="NY162" s="2"/>
      <c r="NZ162" s="2"/>
      <c r="OA162" s="2"/>
      <c r="OB162" s="2"/>
      <c r="OC162" s="2"/>
      <c r="OD162" s="2"/>
      <c r="OE162" s="2"/>
      <c r="OF162" s="2"/>
      <c r="OG162" s="2"/>
      <c r="OH162" s="2"/>
      <c r="OI162" s="2"/>
      <c r="OJ162" s="2"/>
      <c r="OK162" s="2"/>
      <c r="OL162" s="2"/>
      <c r="OM162" s="2"/>
      <c r="ON162" s="2"/>
      <c r="OO162" s="2"/>
      <c r="OP162" s="2"/>
      <c r="OQ162" s="2"/>
      <c r="OR162" s="2"/>
      <c r="OS162" s="2"/>
      <c r="OT162" s="2"/>
      <c r="OU162" s="2"/>
      <c r="OV162" s="2"/>
      <c r="OW162" s="2"/>
      <c r="OX162" s="2"/>
      <c r="OY162" s="2"/>
      <c r="OZ162" s="2"/>
      <c r="PA162" s="2"/>
      <c r="PB162" s="2"/>
      <c r="PC162" s="2"/>
      <c r="PD162" s="2"/>
      <c r="PE162" s="2"/>
      <c r="PF162" s="2"/>
      <c r="PG162" s="2"/>
      <c r="PH162" s="2"/>
      <c r="PI162" s="2"/>
      <c r="PJ162" s="2"/>
      <c r="PK162" s="2"/>
      <c r="PL162" s="2"/>
      <c r="PM162" s="2"/>
      <c r="PN162" s="2"/>
      <c r="PO162" s="2"/>
      <c r="PP162" s="2"/>
      <c r="PQ162" s="2"/>
      <c r="PR162" s="2"/>
      <c r="PS162" s="2"/>
      <c r="PT162" s="2"/>
      <c r="PU162" s="2"/>
      <c r="PV162" s="2"/>
      <c r="PW162" s="2"/>
      <c r="PX162" s="2"/>
      <c r="PY162" s="2"/>
      <c r="PZ162" s="2"/>
      <c r="QA162" s="2"/>
      <c r="QB162" s="2"/>
      <c r="QC162" s="2"/>
      <c r="QD162" s="2"/>
      <c r="QE162" s="2"/>
      <c r="QF162" s="2"/>
      <c r="QG162" s="2"/>
      <c r="QH162" s="2"/>
      <c r="QI162" s="2"/>
      <c r="QJ162" s="2"/>
      <c r="QK162" s="2"/>
      <c r="QL162" s="2"/>
      <c r="QM162" s="2"/>
      <c r="QN162" s="2"/>
      <c r="QO162" s="2"/>
      <c r="QP162" s="2"/>
      <c r="QQ162" s="2"/>
      <c r="QR162" s="2"/>
      <c r="QS162" s="2"/>
      <c r="QT162" s="2"/>
      <c r="QU162" s="2"/>
      <c r="QV162" s="2"/>
      <c r="QW162" s="2"/>
      <c r="QX162" s="2"/>
      <c r="QY162" s="2"/>
      <c r="QZ162" s="2"/>
      <c r="RA162" s="2"/>
      <c r="RB162" s="2"/>
      <c r="RC162" s="2"/>
      <c r="RD162" s="2"/>
      <c r="RE162" s="2"/>
      <c r="RF162" s="2"/>
      <c r="RG162" s="2"/>
      <c r="RH162" s="2"/>
      <c r="RI162" s="2"/>
      <c r="RJ162" s="2"/>
      <c r="RK162" s="2"/>
      <c r="RL162" s="2"/>
      <c r="RM162" s="2"/>
      <c r="RN162" s="2"/>
      <c r="RO162" s="2"/>
      <c r="RP162" s="2"/>
      <c r="RQ162" s="2"/>
      <c r="RR162" s="2"/>
      <c r="RS162" s="2"/>
      <c r="RT162" s="2"/>
      <c r="RU162" s="2"/>
      <c r="RV162" s="2"/>
      <c r="RW162" s="2"/>
      <c r="RX162" s="2"/>
      <c r="RY162" s="2"/>
      <c r="RZ162" s="2"/>
      <c r="SA162" s="2"/>
      <c r="SB162" s="2"/>
      <c r="SC162" s="2"/>
      <c r="SD162" s="2"/>
      <c r="SE162" s="2"/>
      <c r="SF162" s="2"/>
      <c r="SG162" s="2"/>
      <c r="SH162" s="2"/>
      <c r="SI162" s="2"/>
      <c r="SJ162" s="2"/>
      <c r="SK162" s="2"/>
      <c r="SL162" s="2"/>
      <c r="SM162" s="2"/>
      <c r="SN162" s="2"/>
      <c r="SO162" s="2"/>
      <c r="SP162" s="2"/>
      <c r="SQ162" s="2"/>
      <c r="SR162" s="2"/>
      <c r="SS162" s="2"/>
      <c r="ST162" s="2"/>
      <c r="SU162" s="2"/>
      <c r="SV162" s="2"/>
      <c r="SW162" s="2"/>
      <c r="SX162" s="2"/>
      <c r="SY162" s="2"/>
      <c r="SZ162" s="2"/>
      <c r="TA162" s="2"/>
      <c r="TB162" s="2"/>
      <c r="TC162" s="2"/>
      <c r="TD162" s="2"/>
      <c r="TE162" s="2"/>
      <c r="TF162" s="2"/>
      <c r="TG162" s="2"/>
      <c r="TH162" s="2"/>
      <c r="TI162" s="2"/>
      <c r="TJ162" s="2"/>
      <c r="TK162" s="2"/>
      <c r="TL162" s="2"/>
      <c r="TM162" s="2"/>
      <c r="TN162" s="2"/>
      <c r="TO162" s="2"/>
      <c r="TP162" s="2"/>
      <c r="TQ162" s="2"/>
      <c r="TR162" s="2"/>
      <c r="TS162" s="2"/>
      <c r="TT162" s="2"/>
      <c r="TU162" s="2"/>
      <c r="TV162" s="2"/>
      <c r="TW162" s="2"/>
      <c r="TX162" s="2"/>
      <c r="TY162" s="2"/>
      <c r="TZ162" s="2"/>
      <c r="UA162" s="2"/>
      <c r="UB162" s="2"/>
      <c r="UC162" s="2"/>
      <c r="UD162" s="2"/>
      <c r="UE162" s="2"/>
      <c r="UF162" s="2"/>
      <c r="UG162" s="2"/>
      <c r="UH162" s="2"/>
      <c r="UI162" s="2"/>
      <c r="UJ162" s="2"/>
      <c r="UK162" s="2"/>
      <c r="UL162" s="2"/>
      <c r="UM162" s="2"/>
      <c r="UN162" s="2"/>
      <c r="UO162" s="2"/>
      <c r="UP162" s="2"/>
      <c r="UQ162" s="2"/>
      <c r="UR162" s="2"/>
      <c r="US162" s="2"/>
      <c r="UT162" s="2"/>
      <c r="UU162" s="2"/>
      <c r="UV162" s="2"/>
      <c r="UW162" s="2"/>
      <c r="UX162" s="2"/>
      <c r="UY162" s="2"/>
      <c r="UZ162" s="2"/>
      <c r="VA162" s="2"/>
      <c r="VB162" s="2"/>
      <c r="VC162" s="2"/>
      <c r="VD162" s="2"/>
      <c r="VE162" s="2"/>
      <c r="VF162" s="2"/>
      <c r="VG162" s="2"/>
      <c r="VH162" s="2"/>
      <c r="VI162" s="2"/>
      <c r="VJ162" s="2"/>
      <c r="VK162" s="2"/>
      <c r="VL162" s="2"/>
      <c r="VM162" s="2"/>
      <c r="VN162" s="2"/>
      <c r="VO162" s="2"/>
      <c r="VP162" s="2"/>
      <c r="VQ162" s="2"/>
      <c r="VR162" s="2"/>
      <c r="VS162" s="2"/>
      <c r="VT162" s="2"/>
      <c r="VU162" s="2"/>
      <c r="VV162" s="2"/>
      <c r="VW162" s="2"/>
      <c r="VX162" s="2"/>
      <c r="VY162" s="2"/>
      <c r="VZ162" s="2"/>
      <c r="WA162" s="2"/>
      <c r="WB162" s="2"/>
      <c r="WC162" s="2"/>
      <c r="WD162" s="2"/>
      <c r="WE162" s="2"/>
      <c r="WF162" s="2"/>
      <c r="WG162" s="2"/>
      <c r="WH162" s="2"/>
      <c r="WI162" s="2"/>
      <c r="WJ162" s="2"/>
      <c r="WK162" s="2"/>
      <c r="WL162" s="2"/>
      <c r="WM162" s="2"/>
      <c r="WN162" s="2"/>
      <c r="WO162" s="2"/>
      <c r="WP162" s="2"/>
      <c r="WQ162" s="2"/>
      <c r="WR162" s="2"/>
      <c r="WS162" s="2"/>
      <c r="WT162" s="2"/>
      <c r="WU162" s="2"/>
      <c r="WV162" s="2"/>
      <c r="WW162" s="2"/>
      <c r="WX162" s="2"/>
      <c r="WY162" s="2"/>
      <c r="WZ162" s="2"/>
      <c r="XA162" s="2"/>
      <c r="XB162" s="2"/>
      <c r="XC162" s="2"/>
      <c r="XD162" s="2"/>
      <c r="XE162" s="2"/>
      <c r="XF162" s="2"/>
      <c r="XG162" s="2"/>
      <c r="XH162" s="2"/>
      <c r="XI162" s="2"/>
      <c r="XJ162" s="2"/>
      <c r="XK162" s="2"/>
      <c r="XL162" s="2"/>
      <c r="XM162" s="2"/>
      <c r="XN162" s="2"/>
      <c r="XO162" s="2"/>
      <c r="XP162" s="2"/>
      <c r="XQ162" s="2"/>
      <c r="XR162" s="2"/>
      <c r="XS162" s="2"/>
      <c r="XT162" s="2"/>
      <c r="XU162" s="2"/>
      <c r="XV162" s="2"/>
      <c r="XW162" s="2"/>
      <c r="XX162" s="2"/>
      <c r="XY162" s="2"/>
      <c r="XZ162" s="2"/>
      <c r="YA162" s="2"/>
      <c r="YB162" s="2"/>
      <c r="YC162" s="2"/>
      <c r="YD162" s="2"/>
      <c r="YE162" s="2"/>
      <c r="YF162" s="2"/>
      <c r="YG162" s="2"/>
      <c r="YH162" s="2"/>
      <c r="YI162" s="2"/>
      <c r="YJ162" s="2"/>
      <c r="YK162" s="2"/>
      <c r="YL162" s="2"/>
      <c r="YM162" s="2"/>
      <c r="YN162" s="2"/>
      <c r="YO162" s="2"/>
      <c r="YP162" s="2"/>
      <c r="YQ162" s="2"/>
      <c r="YR162" s="2"/>
      <c r="YS162" s="2"/>
      <c r="YT162" s="2"/>
      <c r="YU162" s="2"/>
      <c r="YV162" s="2"/>
      <c r="YW162" s="2"/>
      <c r="YX162" s="2"/>
      <c r="YY162" s="2"/>
      <c r="YZ162" s="2"/>
      <c r="ZA162" s="2"/>
      <c r="ZB162" s="2"/>
      <c r="ZC162" s="2"/>
      <c r="ZD162" s="2"/>
      <c r="ZE162" s="2"/>
      <c r="ZF162" s="2"/>
      <c r="ZG162" s="2"/>
      <c r="ZH162" s="2"/>
      <c r="ZI162" s="2"/>
      <c r="ZJ162" s="2"/>
      <c r="ZK162" s="2"/>
      <c r="ZL162" s="2"/>
      <c r="ZM162" s="2"/>
      <c r="ZN162" s="2"/>
      <c r="ZO162" s="2"/>
      <c r="ZP162" s="2"/>
      <c r="ZQ162" s="2"/>
      <c r="ZR162" s="2"/>
      <c r="ZS162" s="2"/>
      <c r="ZT162" s="2"/>
      <c r="ZU162" s="2"/>
      <c r="ZV162" s="2"/>
      <c r="ZW162" s="2"/>
      <c r="ZX162" s="2"/>
      <c r="ZY162" s="2"/>
      <c r="ZZ162" s="2"/>
      <c r="AAA162" s="2"/>
      <c r="AAB162" s="2"/>
      <c r="AAC162" s="2"/>
      <c r="AAD162" s="2"/>
      <c r="AAE162" s="2"/>
      <c r="AAF162" s="2"/>
      <c r="AAG162" s="2"/>
      <c r="AAH162" s="2"/>
      <c r="AAI162" s="2"/>
      <c r="AAJ162" s="2"/>
      <c r="AAK162" s="2"/>
      <c r="AAL162" s="2"/>
      <c r="AAM162" s="2"/>
      <c r="AAN162" s="2"/>
      <c r="AAO162" s="2"/>
      <c r="AAP162" s="2"/>
      <c r="AAQ162" s="2"/>
      <c r="AAR162" s="2"/>
      <c r="AAS162" s="2"/>
      <c r="AAT162" s="2"/>
      <c r="AAU162" s="2"/>
      <c r="AAV162" s="2"/>
      <c r="AAW162" s="2"/>
      <c r="AAX162" s="2"/>
      <c r="AAY162" s="2"/>
      <c r="AAZ162" s="2"/>
      <c r="ABA162" s="2"/>
      <c r="ABB162" s="2"/>
      <c r="ABC162" s="2"/>
      <c r="ABD162" s="2"/>
      <c r="ABE162" s="2"/>
      <c r="ABF162" s="2"/>
      <c r="ABG162" s="2"/>
      <c r="ABH162" s="2"/>
      <c r="ABI162" s="2"/>
      <c r="ABJ162" s="2"/>
      <c r="ABK162" s="2"/>
      <c r="ABL162" s="2"/>
      <c r="ABM162" s="2"/>
      <c r="ABN162" s="2"/>
      <c r="ABO162" s="2"/>
      <c r="ABP162" s="2"/>
      <c r="ABQ162" s="2"/>
      <c r="ABR162" s="2"/>
      <c r="ABS162" s="2"/>
      <c r="ABT162" s="2"/>
      <c r="ABU162" s="2"/>
      <c r="ABV162" s="2"/>
      <c r="ABW162" s="2"/>
      <c r="ABX162" s="2"/>
      <c r="ABY162" s="2"/>
      <c r="ABZ162" s="2"/>
      <c r="ACA162" s="2"/>
      <c r="ACB162" s="2"/>
      <c r="ACC162" s="2"/>
      <c r="ACD162" s="2"/>
      <c r="ACE162" s="2"/>
      <c r="ACF162" s="2"/>
      <c r="ACG162" s="2"/>
      <c r="ACH162" s="2"/>
      <c r="ACI162" s="2"/>
      <c r="ACJ162" s="2"/>
      <c r="ACK162" s="2"/>
      <c r="ACL162" s="2"/>
      <c r="ACM162" s="2"/>
      <c r="ACN162" s="2"/>
      <c r="ACO162" s="2"/>
      <c r="ACP162" s="2"/>
      <c r="ACQ162" s="2"/>
      <c r="ACR162" s="2"/>
      <c r="ACS162" s="2"/>
      <c r="ACT162" s="2"/>
      <c r="ACU162" s="2"/>
      <c r="ACV162" s="2"/>
      <c r="ACW162" s="2"/>
      <c r="ACX162" s="2"/>
      <c r="ACY162" s="2"/>
      <c r="ACZ162" s="2"/>
      <c r="ADA162" s="2"/>
      <c r="ADB162" s="2"/>
      <c r="ADC162" s="2"/>
      <c r="ADD162" s="2"/>
      <c r="ADE162" s="2"/>
      <c r="ADF162" s="2"/>
      <c r="ADG162" s="2"/>
      <c r="ADH162" s="2"/>
      <c r="ADI162" s="2"/>
      <c r="ADJ162" s="2"/>
      <c r="ADK162" s="2"/>
      <c r="ADL162" s="2"/>
      <c r="ADM162" s="2"/>
      <c r="ADN162" s="2"/>
      <c r="ADO162" s="2"/>
      <c r="ADP162" s="2"/>
      <c r="ADQ162" s="2"/>
      <c r="ADR162" s="2"/>
      <c r="ADS162" s="2"/>
      <c r="ADT162" s="2"/>
      <c r="ADU162" s="2"/>
      <c r="ADV162" s="2"/>
      <c r="ADW162" s="2"/>
      <c r="ADX162" s="2"/>
      <c r="ADY162" s="2"/>
      <c r="ADZ162" s="2"/>
      <c r="AEA162" s="2"/>
      <c r="AEB162" s="2"/>
      <c r="AEC162" s="2"/>
      <c r="AED162" s="2"/>
      <c r="AEE162" s="2"/>
      <c r="AEF162" s="2"/>
      <c r="AEG162" s="2"/>
      <c r="AEH162" s="2"/>
      <c r="AEI162" s="2"/>
      <c r="AEJ162" s="2"/>
      <c r="AEK162" s="2"/>
      <c r="AEL162" s="2"/>
      <c r="AEM162" s="2"/>
      <c r="AEN162" s="2"/>
      <c r="AEO162" s="2"/>
      <c r="AEP162" s="2"/>
      <c r="AEQ162" s="2"/>
      <c r="AER162" s="2"/>
      <c r="AES162" s="2"/>
      <c r="AET162" s="2"/>
      <c r="AEU162" s="2"/>
      <c r="AEV162" s="2"/>
      <c r="AEW162" s="2"/>
      <c r="AEX162" s="2"/>
      <c r="AEY162" s="2"/>
      <c r="AEZ162" s="2"/>
      <c r="AFA162" s="2"/>
      <c r="AFB162" s="2"/>
      <c r="AFC162" s="2"/>
      <c r="AFD162" s="2"/>
      <c r="AFE162" s="2"/>
      <c r="AFF162" s="2"/>
      <c r="AFG162" s="2"/>
      <c r="AFH162" s="2"/>
      <c r="AFI162" s="2"/>
      <c r="AFJ162" s="2"/>
      <c r="AFK162" s="2"/>
      <c r="AFL162" s="2"/>
      <c r="AFM162" s="2"/>
      <c r="AFN162" s="2"/>
      <c r="AFO162" s="2"/>
      <c r="AFP162" s="2"/>
      <c r="AFQ162" s="2"/>
      <c r="AFR162" s="2"/>
      <c r="AFS162" s="2"/>
      <c r="AFT162" s="2"/>
      <c r="AFU162" s="2"/>
      <c r="AFV162" s="2"/>
      <c r="AFW162" s="2"/>
      <c r="AFX162" s="2"/>
      <c r="AFY162" s="2"/>
      <c r="AFZ162" s="2"/>
      <c r="AGA162" s="2"/>
      <c r="AGB162" s="2"/>
      <c r="AGC162" s="2"/>
      <c r="AGD162" s="2"/>
      <c r="AGE162" s="2"/>
      <c r="AGF162" s="2"/>
      <c r="AGG162" s="2"/>
      <c r="AGH162" s="2"/>
      <c r="AGI162" s="2"/>
      <c r="AGJ162" s="2"/>
      <c r="AGK162" s="2"/>
      <c r="AGL162" s="2"/>
      <c r="AGM162" s="2"/>
      <c r="AGN162" s="2"/>
      <c r="AGO162" s="2"/>
      <c r="AGP162" s="2"/>
      <c r="AGQ162" s="2"/>
      <c r="AGR162" s="2"/>
      <c r="AGS162" s="2"/>
      <c r="AGT162" s="2"/>
      <c r="AGU162" s="2"/>
      <c r="AGV162" s="2"/>
      <c r="AGW162" s="2"/>
      <c r="AGX162" s="2"/>
      <c r="AGY162" s="2"/>
      <c r="AGZ162" s="2"/>
      <c r="AHA162" s="2"/>
      <c r="AHB162" s="2"/>
      <c r="AHC162" s="2"/>
      <c r="AHD162" s="2"/>
      <c r="AHE162" s="2"/>
      <c r="AHF162" s="2"/>
      <c r="AHG162" s="2"/>
      <c r="AHH162" s="2"/>
      <c r="AHI162" s="2"/>
      <c r="AHJ162" s="2"/>
      <c r="AHK162" s="2"/>
      <c r="AHL162" s="2"/>
      <c r="AHM162" s="2"/>
      <c r="AHN162" s="2"/>
      <c r="AHO162" s="2"/>
      <c r="AHP162" s="2"/>
      <c r="AHQ162" s="2"/>
      <c r="AHR162" s="2"/>
      <c r="AHS162" s="2"/>
      <c r="AHT162" s="2"/>
      <c r="AHU162" s="2"/>
      <c r="AHV162" s="2"/>
      <c r="AHW162" s="2"/>
      <c r="AHX162" s="2"/>
      <c r="AHY162" s="2"/>
      <c r="AHZ162" s="2"/>
      <c r="AIA162" s="2"/>
      <c r="AIB162" s="2"/>
      <c r="AIC162" s="2"/>
      <c r="AID162" s="2"/>
      <c r="AIE162" s="2"/>
      <c r="AIF162" s="2"/>
      <c r="AIG162" s="2"/>
      <c r="AIH162" s="2"/>
      <c r="AII162" s="2"/>
      <c r="AIJ162" s="2"/>
      <c r="AIK162" s="2"/>
      <c r="AIL162" s="2"/>
      <c r="AIM162" s="2"/>
      <c r="AIN162" s="2"/>
      <c r="AIO162" s="2"/>
      <c r="AIP162" s="2"/>
      <c r="AIQ162" s="2"/>
      <c r="AIR162" s="2"/>
      <c r="AIS162" s="2"/>
      <c r="AIT162" s="2"/>
      <c r="AIU162" s="2"/>
      <c r="AIV162" s="2"/>
      <c r="AIW162" s="2"/>
      <c r="AIX162" s="2"/>
      <c r="AIY162" s="2"/>
      <c r="AIZ162" s="2"/>
      <c r="AJA162" s="2"/>
      <c r="AJB162" s="2"/>
      <c r="AJC162" s="2"/>
      <c r="AJD162" s="2"/>
      <c r="AJE162" s="2"/>
      <c r="AJF162" s="2"/>
      <c r="AJG162" s="2"/>
      <c r="AJH162" s="2"/>
      <c r="AJI162" s="2"/>
      <c r="AJJ162" s="2"/>
      <c r="AJK162" s="2"/>
      <c r="AJL162" s="2"/>
      <c r="AJM162" s="2"/>
      <c r="AJN162" s="2"/>
      <c r="AJO162" s="2"/>
      <c r="AJP162" s="2"/>
      <c r="AJQ162" s="2"/>
      <c r="AJR162" s="2"/>
      <c r="AJS162" s="2"/>
      <c r="AJT162" s="2"/>
      <c r="AJU162" s="2"/>
      <c r="AJV162" s="2"/>
      <c r="AJW162" s="2"/>
      <c r="AJX162" s="2"/>
      <c r="AJY162" s="2"/>
      <c r="AJZ162" s="2"/>
      <c r="AKA162" s="2"/>
      <c r="AKB162" s="2"/>
      <c r="AKC162" s="2"/>
      <c r="AKD162" s="2"/>
      <c r="AKE162" s="2"/>
      <c r="AKF162" s="2"/>
      <c r="AKG162" s="2"/>
      <c r="AKH162" s="2"/>
      <c r="AKI162" s="2"/>
      <c r="AKJ162" s="2"/>
      <c r="AKK162" s="2"/>
      <c r="AKL162" s="2"/>
      <c r="AKM162" s="2"/>
      <c r="AKN162" s="2"/>
      <c r="AKO162" s="2"/>
      <c r="AKP162" s="2"/>
      <c r="AKQ162" s="2"/>
      <c r="AKR162" s="2"/>
      <c r="AKS162" s="2"/>
      <c r="AKT162" s="2"/>
      <c r="AKU162" s="2"/>
      <c r="AKV162" s="2"/>
      <c r="AKW162" s="2"/>
      <c r="AKX162" s="2"/>
      <c r="AKY162" s="2"/>
      <c r="AKZ162" s="2"/>
      <c r="ALA162" s="2"/>
      <c r="ALB162" s="2"/>
      <c r="ALC162" s="2"/>
      <c r="ALD162" s="2"/>
      <c r="ALE162" s="2"/>
      <c r="ALF162" s="2"/>
      <c r="ALG162" s="2"/>
      <c r="ALH162" s="2"/>
      <c r="ALI162" s="2"/>
      <c r="ALJ162" s="2"/>
      <c r="ALK162" s="2"/>
      <c r="ALL162" s="2"/>
      <c r="ALM162" s="2"/>
      <c r="ALN162" s="2"/>
      <c r="ALO162" s="2"/>
      <c r="ALP162" s="2"/>
      <c r="ALQ162" s="2"/>
      <c r="ALR162" s="2"/>
      <c r="ALS162" s="2"/>
      <c r="ALT162" s="2"/>
      <c r="ALU162" s="2"/>
      <c r="ALV162" s="2"/>
      <c r="ALW162" s="2"/>
      <c r="ALX162" s="2"/>
      <c r="ALY162" s="2"/>
      <c r="ALZ162" s="2"/>
      <c r="AMA162" s="2"/>
      <c r="AMB162" s="2"/>
      <c r="AMC162" s="2"/>
      <c r="AMD162" s="2"/>
      <c r="AME162" s="2"/>
      <c r="AMF162" s="2"/>
      <c r="AMG162" s="2"/>
      <c r="AMH162" s="2"/>
      <c r="AMI162" s="2"/>
      <c r="AMJ162" s="2"/>
      <c r="AMK162" s="2"/>
      <c r="AML162" s="2"/>
      <c r="AMM162" s="2"/>
      <c r="AMN162" s="2"/>
      <c r="AMO162" s="2"/>
      <c r="AMP162" s="2"/>
      <c r="AMQ162" s="2"/>
      <c r="AMR162" s="2"/>
      <c r="AMS162" s="2"/>
      <c r="AMT162" s="2"/>
      <c r="AMU162" s="2"/>
      <c r="AMV162" s="2"/>
      <c r="AMW162" s="2"/>
      <c r="AMX162" s="2"/>
      <c r="AMY162" s="2"/>
      <c r="AMZ162" s="2"/>
      <c r="ANA162" s="2"/>
      <c r="ANB162" s="2"/>
      <c r="ANC162" s="2"/>
    </row>
    <row r="163" spans="2:1043" s="1" customFormat="1" x14ac:dyDescent="0.25">
      <c r="B163" s="2"/>
      <c r="C163" s="2"/>
      <c r="D163" s="2"/>
      <c r="E163" s="2"/>
      <c r="F163" s="2"/>
      <c r="G163" s="2"/>
      <c r="H163" s="2"/>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c r="KC163" s="2"/>
      <c r="KD163" s="2"/>
      <c r="KE163" s="2"/>
      <c r="KF163" s="2"/>
      <c r="KG163" s="2"/>
      <c r="KH163" s="2"/>
      <c r="KI163" s="2"/>
      <c r="KJ163" s="2"/>
      <c r="KK163" s="2"/>
      <c r="KL163" s="2"/>
      <c r="KM163" s="2"/>
      <c r="KN163" s="2"/>
      <c r="KO163" s="2"/>
      <c r="KP163" s="2"/>
      <c r="KQ163" s="2"/>
      <c r="KR163" s="2"/>
      <c r="KS163" s="2"/>
      <c r="KT163" s="2"/>
      <c r="KU163" s="2"/>
      <c r="KV163" s="2"/>
      <c r="KW163" s="2"/>
      <c r="KX163" s="2"/>
      <c r="KY163" s="2"/>
      <c r="KZ163" s="2"/>
      <c r="LA163" s="2"/>
      <c r="LB163" s="2"/>
      <c r="LC163" s="2"/>
      <c r="LD163" s="2"/>
      <c r="LE163" s="2"/>
      <c r="LF163" s="2"/>
      <c r="LG163" s="2"/>
      <c r="LH163" s="2"/>
      <c r="LI163" s="2"/>
      <c r="LJ163" s="2"/>
      <c r="LK163" s="2"/>
      <c r="LL163" s="2"/>
      <c r="LM163" s="2"/>
      <c r="LN163" s="2"/>
      <c r="LO163" s="2"/>
      <c r="LP163" s="2"/>
      <c r="LQ163" s="2"/>
      <c r="LR163" s="2"/>
      <c r="LS163" s="2"/>
      <c r="LT163" s="2"/>
      <c r="LU163" s="2"/>
      <c r="LV163" s="2"/>
      <c r="LW163" s="2"/>
      <c r="LX163" s="2"/>
      <c r="LY163" s="2"/>
      <c r="LZ163" s="2"/>
      <c r="MA163" s="2"/>
      <c r="MB163" s="2"/>
      <c r="MC163" s="2"/>
      <c r="MD163" s="2"/>
      <c r="ME163" s="2"/>
      <c r="MF163" s="2"/>
      <c r="MG163" s="2"/>
      <c r="MH163" s="2"/>
      <c r="MI163" s="2"/>
      <c r="MJ163" s="2"/>
      <c r="MK163" s="2"/>
      <c r="ML163" s="2"/>
      <c r="MM163" s="2"/>
      <c r="MN163" s="2"/>
      <c r="MO163" s="2"/>
      <c r="MP163" s="2"/>
      <c r="MQ163" s="2"/>
      <c r="MR163" s="2"/>
      <c r="MS163" s="2"/>
      <c r="MT163" s="2"/>
      <c r="MU163" s="2"/>
      <c r="MV163" s="2"/>
      <c r="MW163" s="2"/>
      <c r="MX163" s="2"/>
      <c r="MY163" s="2"/>
      <c r="MZ163" s="2"/>
      <c r="NA163" s="2"/>
      <c r="NB163" s="2"/>
      <c r="NC163" s="2"/>
      <c r="ND163" s="2"/>
      <c r="NE163" s="2"/>
      <c r="NF163" s="2"/>
      <c r="NG163" s="2"/>
      <c r="NH163" s="2"/>
      <c r="NI163" s="2"/>
      <c r="NJ163" s="2"/>
      <c r="NK163" s="2"/>
      <c r="NL163" s="2"/>
      <c r="NM163" s="2"/>
      <c r="NN163" s="2"/>
      <c r="NO163" s="2"/>
      <c r="NP163" s="2"/>
      <c r="NQ163" s="2"/>
      <c r="NR163" s="2"/>
      <c r="NS163" s="2"/>
      <c r="NT163" s="2"/>
      <c r="NU163" s="2"/>
      <c r="NV163" s="2"/>
      <c r="NW163" s="2"/>
      <c r="NX163" s="2"/>
      <c r="NY163" s="2"/>
      <c r="NZ163" s="2"/>
      <c r="OA163" s="2"/>
      <c r="OB163" s="2"/>
      <c r="OC163" s="2"/>
      <c r="OD163" s="2"/>
      <c r="OE163" s="2"/>
      <c r="OF163" s="2"/>
      <c r="OG163" s="2"/>
      <c r="OH163" s="2"/>
      <c r="OI163" s="2"/>
      <c r="OJ163" s="2"/>
      <c r="OK163" s="2"/>
      <c r="OL163" s="2"/>
      <c r="OM163" s="2"/>
      <c r="ON163" s="2"/>
      <c r="OO163" s="2"/>
      <c r="OP163" s="2"/>
      <c r="OQ163" s="2"/>
      <c r="OR163" s="2"/>
      <c r="OS163" s="2"/>
      <c r="OT163" s="2"/>
      <c r="OU163" s="2"/>
      <c r="OV163" s="2"/>
      <c r="OW163" s="2"/>
      <c r="OX163" s="2"/>
      <c r="OY163" s="2"/>
      <c r="OZ163" s="2"/>
      <c r="PA163" s="2"/>
      <c r="PB163" s="2"/>
      <c r="PC163" s="2"/>
      <c r="PD163" s="2"/>
      <c r="PE163" s="2"/>
      <c r="PF163" s="2"/>
      <c r="PG163" s="2"/>
      <c r="PH163" s="2"/>
      <c r="PI163" s="2"/>
      <c r="PJ163" s="2"/>
      <c r="PK163" s="2"/>
      <c r="PL163" s="2"/>
      <c r="PM163" s="2"/>
      <c r="PN163" s="2"/>
      <c r="PO163" s="2"/>
      <c r="PP163" s="2"/>
      <c r="PQ163" s="2"/>
      <c r="PR163" s="2"/>
      <c r="PS163" s="2"/>
      <c r="PT163" s="2"/>
      <c r="PU163" s="2"/>
      <c r="PV163" s="2"/>
      <c r="PW163" s="2"/>
      <c r="PX163" s="2"/>
      <c r="PY163" s="2"/>
      <c r="PZ163" s="2"/>
      <c r="QA163" s="2"/>
      <c r="QB163" s="2"/>
      <c r="QC163" s="2"/>
      <c r="QD163" s="2"/>
      <c r="QE163" s="2"/>
      <c r="QF163" s="2"/>
      <c r="QG163" s="2"/>
      <c r="QH163" s="2"/>
      <c r="QI163" s="2"/>
      <c r="QJ163" s="2"/>
      <c r="QK163" s="2"/>
      <c r="QL163" s="2"/>
      <c r="QM163" s="2"/>
      <c r="QN163" s="2"/>
      <c r="QO163" s="2"/>
      <c r="QP163" s="2"/>
      <c r="QQ163" s="2"/>
      <c r="QR163" s="2"/>
      <c r="QS163" s="2"/>
      <c r="QT163" s="2"/>
      <c r="QU163" s="2"/>
      <c r="QV163" s="2"/>
      <c r="QW163" s="2"/>
      <c r="QX163" s="2"/>
      <c r="QY163" s="2"/>
      <c r="QZ163" s="2"/>
      <c r="RA163" s="2"/>
      <c r="RB163" s="2"/>
      <c r="RC163" s="2"/>
      <c r="RD163" s="2"/>
      <c r="RE163" s="2"/>
      <c r="RF163" s="2"/>
      <c r="RG163" s="2"/>
      <c r="RH163" s="2"/>
      <c r="RI163" s="2"/>
      <c r="RJ163" s="2"/>
      <c r="RK163" s="2"/>
      <c r="RL163" s="2"/>
      <c r="RM163" s="2"/>
      <c r="RN163" s="2"/>
      <c r="RO163" s="2"/>
      <c r="RP163" s="2"/>
      <c r="RQ163" s="2"/>
      <c r="RR163" s="2"/>
      <c r="RS163" s="2"/>
      <c r="RT163" s="2"/>
      <c r="RU163" s="2"/>
      <c r="RV163" s="2"/>
      <c r="RW163" s="2"/>
      <c r="RX163" s="2"/>
      <c r="RY163" s="2"/>
      <c r="RZ163" s="2"/>
      <c r="SA163" s="2"/>
      <c r="SB163" s="2"/>
      <c r="SC163" s="2"/>
      <c r="SD163" s="2"/>
      <c r="SE163" s="2"/>
      <c r="SF163" s="2"/>
      <c r="SG163" s="2"/>
      <c r="SH163" s="2"/>
      <c r="SI163" s="2"/>
      <c r="SJ163" s="2"/>
      <c r="SK163" s="2"/>
      <c r="SL163" s="2"/>
      <c r="SM163" s="2"/>
      <c r="SN163" s="2"/>
      <c r="SO163" s="2"/>
      <c r="SP163" s="2"/>
      <c r="SQ163" s="2"/>
      <c r="SR163" s="2"/>
      <c r="SS163" s="2"/>
      <c r="ST163" s="2"/>
      <c r="SU163" s="2"/>
      <c r="SV163" s="2"/>
      <c r="SW163" s="2"/>
      <c r="SX163" s="2"/>
      <c r="SY163" s="2"/>
      <c r="SZ163" s="2"/>
      <c r="TA163" s="2"/>
      <c r="TB163" s="2"/>
      <c r="TC163" s="2"/>
      <c r="TD163" s="2"/>
      <c r="TE163" s="2"/>
      <c r="TF163" s="2"/>
      <c r="TG163" s="2"/>
      <c r="TH163" s="2"/>
      <c r="TI163" s="2"/>
      <c r="TJ163" s="2"/>
      <c r="TK163" s="2"/>
      <c r="TL163" s="2"/>
      <c r="TM163" s="2"/>
      <c r="TN163" s="2"/>
      <c r="TO163" s="2"/>
      <c r="TP163" s="2"/>
      <c r="TQ163" s="2"/>
      <c r="TR163" s="2"/>
      <c r="TS163" s="2"/>
      <c r="TT163" s="2"/>
      <c r="TU163" s="2"/>
      <c r="TV163" s="2"/>
      <c r="TW163" s="2"/>
      <c r="TX163" s="2"/>
      <c r="TY163" s="2"/>
      <c r="TZ163" s="2"/>
      <c r="UA163" s="2"/>
      <c r="UB163" s="2"/>
      <c r="UC163" s="2"/>
      <c r="UD163" s="2"/>
      <c r="UE163" s="2"/>
      <c r="UF163" s="2"/>
      <c r="UG163" s="2"/>
      <c r="UH163" s="2"/>
      <c r="UI163" s="2"/>
      <c r="UJ163" s="2"/>
      <c r="UK163" s="2"/>
      <c r="UL163" s="2"/>
      <c r="UM163" s="2"/>
      <c r="UN163" s="2"/>
      <c r="UO163" s="2"/>
      <c r="UP163" s="2"/>
      <c r="UQ163" s="2"/>
      <c r="UR163" s="2"/>
      <c r="US163" s="2"/>
      <c r="UT163" s="2"/>
      <c r="UU163" s="2"/>
      <c r="UV163" s="2"/>
      <c r="UW163" s="2"/>
      <c r="UX163" s="2"/>
      <c r="UY163" s="2"/>
      <c r="UZ163" s="2"/>
      <c r="VA163" s="2"/>
      <c r="VB163" s="2"/>
      <c r="VC163" s="2"/>
      <c r="VD163" s="2"/>
      <c r="VE163" s="2"/>
      <c r="VF163" s="2"/>
      <c r="VG163" s="2"/>
      <c r="VH163" s="2"/>
      <c r="VI163" s="2"/>
      <c r="VJ163" s="2"/>
      <c r="VK163" s="2"/>
      <c r="VL163" s="2"/>
      <c r="VM163" s="2"/>
      <c r="VN163" s="2"/>
      <c r="VO163" s="2"/>
      <c r="VP163" s="2"/>
      <c r="VQ163" s="2"/>
      <c r="VR163" s="2"/>
      <c r="VS163" s="2"/>
      <c r="VT163" s="2"/>
      <c r="VU163" s="2"/>
      <c r="VV163" s="2"/>
      <c r="VW163" s="2"/>
      <c r="VX163" s="2"/>
      <c r="VY163" s="2"/>
      <c r="VZ163" s="2"/>
      <c r="WA163" s="2"/>
      <c r="WB163" s="2"/>
      <c r="WC163" s="2"/>
      <c r="WD163" s="2"/>
      <c r="WE163" s="2"/>
      <c r="WF163" s="2"/>
      <c r="WG163" s="2"/>
      <c r="WH163" s="2"/>
      <c r="WI163" s="2"/>
      <c r="WJ163" s="2"/>
      <c r="WK163" s="2"/>
      <c r="WL163" s="2"/>
      <c r="WM163" s="2"/>
      <c r="WN163" s="2"/>
      <c r="WO163" s="2"/>
      <c r="WP163" s="2"/>
      <c r="WQ163" s="2"/>
      <c r="WR163" s="2"/>
      <c r="WS163" s="2"/>
      <c r="WT163" s="2"/>
      <c r="WU163" s="2"/>
      <c r="WV163" s="2"/>
      <c r="WW163" s="2"/>
      <c r="WX163" s="2"/>
      <c r="WY163" s="2"/>
      <c r="WZ163" s="2"/>
      <c r="XA163" s="2"/>
      <c r="XB163" s="2"/>
      <c r="XC163" s="2"/>
      <c r="XD163" s="2"/>
      <c r="XE163" s="2"/>
      <c r="XF163" s="2"/>
      <c r="XG163" s="2"/>
      <c r="XH163" s="2"/>
      <c r="XI163" s="2"/>
      <c r="XJ163" s="2"/>
      <c r="XK163" s="2"/>
      <c r="XL163" s="2"/>
      <c r="XM163" s="2"/>
      <c r="XN163" s="2"/>
      <c r="XO163" s="2"/>
      <c r="XP163" s="2"/>
      <c r="XQ163" s="2"/>
      <c r="XR163" s="2"/>
      <c r="XS163" s="2"/>
      <c r="XT163" s="2"/>
      <c r="XU163" s="2"/>
      <c r="XV163" s="2"/>
      <c r="XW163" s="2"/>
      <c r="XX163" s="2"/>
      <c r="XY163" s="2"/>
      <c r="XZ163" s="2"/>
      <c r="YA163" s="2"/>
      <c r="YB163" s="2"/>
      <c r="YC163" s="2"/>
      <c r="YD163" s="2"/>
      <c r="YE163" s="2"/>
      <c r="YF163" s="2"/>
      <c r="YG163" s="2"/>
      <c r="YH163" s="2"/>
      <c r="YI163" s="2"/>
      <c r="YJ163" s="2"/>
      <c r="YK163" s="2"/>
      <c r="YL163" s="2"/>
      <c r="YM163" s="2"/>
      <c r="YN163" s="2"/>
      <c r="YO163" s="2"/>
      <c r="YP163" s="2"/>
      <c r="YQ163" s="2"/>
      <c r="YR163" s="2"/>
      <c r="YS163" s="2"/>
      <c r="YT163" s="2"/>
      <c r="YU163" s="2"/>
      <c r="YV163" s="2"/>
      <c r="YW163" s="2"/>
      <c r="YX163" s="2"/>
      <c r="YY163" s="2"/>
      <c r="YZ163" s="2"/>
      <c r="ZA163" s="2"/>
      <c r="ZB163" s="2"/>
      <c r="ZC163" s="2"/>
      <c r="ZD163" s="2"/>
      <c r="ZE163" s="2"/>
      <c r="ZF163" s="2"/>
      <c r="ZG163" s="2"/>
      <c r="ZH163" s="2"/>
      <c r="ZI163" s="2"/>
      <c r="ZJ163" s="2"/>
      <c r="ZK163" s="2"/>
      <c r="ZL163" s="2"/>
      <c r="ZM163" s="2"/>
      <c r="ZN163" s="2"/>
      <c r="ZO163" s="2"/>
      <c r="ZP163" s="2"/>
      <c r="ZQ163" s="2"/>
      <c r="ZR163" s="2"/>
      <c r="ZS163" s="2"/>
      <c r="ZT163" s="2"/>
      <c r="ZU163" s="2"/>
      <c r="ZV163" s="2"/>
      <c r="ZW163" s="2"/>
      <c r="ZX163" s="2"/>
      <c r="ZY163" s="2"/>
      <c r="ZZ163" s="2"/>
      <c r="AAA163" s="2"/>
      <c r="AAB163" s="2"/>
      <c r="AAC163" s="2"/>
      <c r="AAD163" s="2"/>
      <c r="AAE163" s="2"/>
      <c r="AAF163" s="2"/>
      <c r="AAG163" s="2"/>
      <c r="AAH163" s="2"/>
      <c r="AAI163" s="2"/>
      <c r="AAJ163" s="2"/>
      <c r="AAK163" s="2"/>
      <c r="AAL163" s="2"/>
      <c r="AAM163" s="2"/>
      <c r="AAN163" s="2"/>
      <c r="AAO163" s="2"/>
      <c r="AAP163" s="2"/>
      <c r="AAQ163" s="2"/>
      <c r="AAR163" s="2"/>
      <c r="AAS163" s="2"/>
      <c r="AAT163" s="2"/>
      <c r="AAU163" s="2"/>
      <c r="AAV163" s="2"/>
      <c r="AAW163" s="2"/>
      <c r="AAX163" s="2"/>
      <c r="AAY163" s="2"/>
      <c r="AAZ163" s="2"/>
      <c r="ABA163" s="2"/>
      <c r="ABB163" s="2"/>
      <c r="ABC163" s="2"/>
      <c r="ABD163" s="2"/>
      <c r="ABE163" s="2"/>
      <c r="ABF163" s="2"/>
      <c r="ABG163" s="2"/>
      <c r="ABH163" s="2"/>
      <c r="ABI163" s="2"/>
      <c r="ABJ163" s="2"/>
      <c r="ABK163" s="2"/>
      <c r="ABL163" s="2"/>
      <c r="ABM163" s="2"/>
      <c r="ABN163" s="2"/>
      <c r="ABO163" s="2"/>
      <c r="ABP163" s="2"/>
      <c r="ABQ163" s="2"/>
      <c r="ABR163" s="2"/>
      <c r="ABS163" s="2"/>
      <c r="ABT163" s="2"/>
      <c r="ABU163" s="2"/>
      <c r="ABV163" s="2"/>
      <c r="ABW163" s="2"/>
      <c r="ABX163" s="2"/>
      <c r="ABY163" s="2"/>
      <c r="ABZ163" s="2"/>
      <c r="ACA163" s="2"/>
      <c r="ACB163" s="2"/>
      <c r="ACC163" s="2"/>
      <c r="ACD163" s="2"/>
      <c r="ACE163" s="2"/>
      <c r="ACF163" s="2"/>
      <c r="ACG163" s="2"/>
      <c r="ACH163" s="2"/>
      <c r="ACI163" s="2"/>
      <c r="ACJ163" s="2"/>
      <c r="ACK163" s="2"/>
      <c r="ACL163" s="2"/>
      <c r="ACM163" s="2"/>
      <c r="ACN163" s="2"/>
      <c r="ACO163" s="2"/>
      <c r="ACP163" s="2"/>
      <c r="ACQ163" s="2"/>
      <c r="ACR163" s="2"/>
      <c r="ACS163" s="2"/>
      <c r="ACT163" s="2"/>
      <c r="ACU163" s="2"/>
      <c r="ACV163" s="2"/>
      <c r="ACW163" s="2"/>
      <c r="ACX163" s="2"/>
      <c r="ACY163" s="2"/>
      <c r="ACZ163" s="2"/>
      <c r="ADA163" s="2"/>
      <c r="ADB163" s="2"/>
      <c r="ADC163" s="2"/>
      <c r="ADD163" s="2"/>
      <c r="ADE163" s="2"/>
      <c r="ADF163" s="2"/>
      <c r="ADG163" s="2"/>
      <c r="ADH163" s="2"/>
      <c r="ADI163" s="2"/>
      <c r="ADJ163" s="2"/>
      <c r="ADK163" s="2"/>
      <c r="ADL163" s="2"/>
      <c r="ADM163" s="2"/>
      <c r="ADN163" s="2"/>
      <c r="ADO163" s="2"/>
      <c r="ADP163" s="2"/>
      <c r="ADQ163" s="2"/>
      <c r="ADR163" s="2"/>
      <c r="ADS163" s="2"/>
      <c r="ADT163" s="2"/>
      <c r="ADU163" s="2"/>
      <c r="ADV163" s="2"/>
      <c r="ADW163" s="2"/>
      <c r="ADX163" s="2"/>
      <c r="ADY163" s="2"/>
      <c r="ADZ163" s="2"/>
      <c r="AEA163" s="2"/>
      <c r="AEB163" s="2"/>
      <c r="AEC163" s="2"/>
      <c r="AED163" s="2"/>
      <c r="AEE163" s="2"/>
      <c r="AEF163" s="2"/>
      <c r="AEG163" s="2"/>
      <c r="AEH163" s="2"/>
      <c r="AEI163" s="2"/>
      <c r="AEJ163" s="2"/>
      <c r="AEK163" s="2"/>
      <c r="AEL163" s="2"/>
      <c r="AEM163" s="2"/>
      <c r="AEN163" s="2"/>
      <c r="AEO163" s="2"/>
      <c r="AEP163" s="2"/>
      <c r="AEQ163" s="2"/>
      <c r="AER163" s="2"/>
      <c r="AES163" s="2"/>
      <c r="AET163" s="2"/>
      <c r="AEU163" s="2"/>
      <c r="AEV163" s="2"/>
      <c r="AEW163" s="2"/>
      <c r="AEX163" s="2"/>
      <c r="AEY163" s="2"/>
      <c r="AEZ163" s="2"/>
      <c r="AFA163" s="2"/>
      <c r="AFB163" s="2"/>
      <c r="AFC163" s="2"/>
      <c r="AFD163" s="2"/>
      <c r="AFE163" s="2"/>
      <c r="AFF163" s="2"/>
      <c r="AFG163" s="2"/>
      <c r="AFH163" s="2"/>
      <c r="AFI163" s="2"/>
      <c r="AFJ163" s="2"/>
      <c r="AFK163" s="2"/>
      <c r="AFL163" s="2"/>
      <c r="AFM163" s="2"/>
      <c r="AFN163" s="2"/>
      <c r="AFO163" s="2"/>
      <c r="AFP163" s="2"/>
      <c r="AFQ163" s="2"/>
      <c r="AFR163" s="2"/>
      <c r="AFS163" s="2"/>
      <c r="AFT163" s="2"/>
      <c r="AFU163" s="2"/>
      <c r="AFV163" s="2"/>
      <c r="AFW163" s="2"/>
      <c r="AFX163" s="2"/>
      <c r="AFY163" s="2"/>
      <c r="AFZ163" s="2"/>
      <c r="AGA163" s="2"/>
      <c r="AGB163" s="2"/>
      <c r="AGC163" s="2"/>
      <c r="AGD163" s="2"/>
      <c r="AGE163" s="2"/>
      <c r="AGF163" s="2"/>
      <c r="AGG163" s="2"/>
      <c r="AGH163" s="2"/>
      <c r="AGI163" s="2"/>
      <c r="AGJ163" s="2"/>
      <c r="AGK163" s="2"/>
      <c r="AGL163" s="2"/>
      <c r="AGM163" s="2"/>
      <c r="AGN163" s="2"/>
      <c r="AGO163" s="2"/>
      <c r="AGP163" s="2"/>
      <c r="AGQ163" s="2"/>
      <c r="AGR163" s="2"/>
      <c r="AGS163" s="2"/>
      <c r="AGT163" s="2"/>
      <c r="AGU163" s="2"/>
      <c r="AGV163" s="2"/>
      <c r="AGW163" s="2"/>
      <c r="AGX163" s="2"/>
      <c r="AGY163" s="2"/>
      <c r="AGZ163" s="2"/>
      <c r="AHA163" s="2"/>
      <c r="AHB163" s="2"/>
      <c r="AHC163" s="2"/>
      <c r="AHD163" s="2"/>
      <c r="AHE163" s="2"/>
      <c r="AHF163" s="2"/>
      <c r="AHG163" s="2"/>
      <c r="AHH163" s="2"/>
      <c r="AHI163" s="2"/>
      <c r="AHJ163" s="2"/>
      <c r="AHK163" s="2"/>
      <c r="AHL163" s="2"/>
      <c r="AHM163" s="2"/>
      <c r="AHN163" s="2"/>
      <c r="AHO163" s="2"/>
      <c r="AHP163" s="2"/>
      <c r="AHQ163" s="2"/>
      <c r="AHR163" s="2"/>
      <c r="AHS163" s="2"/>
      <c r="AHT163" s="2"/>
      <c r="AHU163" s="2"/>
      <c r="AHV163" s="2"/>
      <c r="AHW163" s="2"/>
      <c r="AHX163" s="2"/>
      <c r="AHY163" s="2"/>
      <c r="AHZ163" s="2"/>
      <c r="AIA163" s="2"/>
      <c r="AIB163" s="2"/>
      <c r="AIC163" s="2"/>
      <c r="AID163" s="2"/>
      <c r="AIE163" s="2"/>
      <c r="AIF163" s="2"/>
      <c r="AIG163" s="2"/>
      <c r="AIH163" s="2"/>
      <c r="AII163" s="2"/>
      <c r="AIJ163" s="2"/>
      <c r="AIK163" s="2"/>
      <c r="AIL163" s="2"/>
      <c r="AIM163" s="2"/>
      <c r="AIN163" s="2"/>
      <c r="AIO163" s="2"/>
      <c r="AIP163" s="2"/>
      <c r="AIQ163" s="2"/>
      <c r="AIR163" s="2"/>
      <c r="AIS163" s="2"/>
      <c r="AIT163" s="2"/>
      <c r="AIU163" s="2"/>
      <c r="AIV163" s="2"/>
      <c r="AIW163" s="2"/>
      <c r="AIX163" s="2"/>
      <c r="AIY163" s="2"/>
      <c r="AIZ163" s="2"/>
      <c r="AJA163" s="2"/>
      <c r="AJB163" s="2"/>
      <c r="AJC163" s="2"/>
      <c r="AJD163" s="2"/>
      <c r="AJE163" s="2"/>
      <c r="AJF163" s="2"/>
      <c r="AJG163" s="2"/>
      <c r="AJH163" s="2"/>
      <c r="AJI163" s="2"/>
      <c r="AJJ163" s="2"/>
      <c r="AJK163" s="2"/>
      <c r="AJL163" s="2"/>
      <c r="AJM163" s="2"/>
      <c r="AJN163" s="2"/>
      <c r="AJO163" s="2"/>
      <c r="AJP163" s="2"/>
      <c r="AJQ163" s="2"/>
      <c r="AJR163" s="2"/>
      <c r="AJS163" s="2"/>
      <c r="AJT163" s="2"/>
      <c r="AJU163" s="2"/>
      <c r="AJV163" s="2"/>
      <c r="AJW163" s="2"/>
      <c r="AJX163" s="2"/>
      <c r="AJY163" s="2"/>
      <c r="AJZ163" s="2"/>
      <c r="AKA163" s="2"/>
      <c r="AKB163" s="2"/>
      <c r="AKC163" s="2"/>
      <c r="AKD163" s="2"/>
      <c r="AKE163" s="2"/>
      <c r="AKF163" s="2"/>
      <c r="AKG163" s="2"/>
      <c r="AKH163" s="2"/>
      <c r="AKI163" s="2"/>
      <c r="AKJ163" s="2"/>
      <c r="AKK163" s="2"/>
      <c r="AKL163" s="2"/>
      <c r="AKM163" s="2"/>
      <c r="AKN163" s="2"/>
      <c r="AKO163" s="2"/>
      <c r="AKP163" s="2"/>
      <c r="AKQ163" s="2"/>
      <c r="AKR163" s="2"/>
      <c r="AKS163" s="2"/>
      <c r="AKT163" s="2"/>
      <c r="AKU163" s="2"/>
      <c r="AKV163" s="2"/>
      <c r="AKW163" s="2"/>
      <c r="AKX163" s="2"/>
      <c r="AKY163" s="2"/>
      <c r="AKZ163" s="2"/>
      <c r="ALA163" s="2"/>
      <c r="ALB163" s="2"/>
      <c r="ALC163" s="2"/>
      <c r="ALD163" s="2"/>
      <c r="ALE163" s="2"/>
      <c r="ALF163" s="2"/>
      <c r="ALG163" s="2"/>
      <c r="ALH163" s="2"/>
      <c r="ALI163" s="2"/>
      <c r="ALJ163" s="2"/>
      <c r="ALK163" s="2"/>
      <c r="ALL163" s="2"/>
      <c r="ALM163" s="2"/>
      <c r="ALN163" s="2"/>
      <c r="ALO163" s="2"/>
      <c r="ALP163" s="2"/>
      <c r="ALQ163" s="2"/>
      <c r="ALR163" s="2"/>
      <c r="ALS163" s="2"/>
      <c r="ALT163" s="2"/>
      <c r="ALU163" s="2"/>
      <c r="ALV163" s="2"/>
      <c r="ALW163" s="2"/>
      <c r="ALX163" s="2"/>
      <c r="ALY163" s="2"/>
      <c r="ALZ163" s="2"/>
      <c r="AMA163" s="2"/>
      <c r="AMB163" s="2"/>
      <c r="AMC163" s="2"/>
      <c r="AMD163" s="2"/>
      <c r="AME163" s="2"/>
      <c r="AMF163" s="2"/>
      <c r="AMG163" s="2"/>
      <c r="AMH163" s="2"/>
      <c r="AMI163" s="2"/>
      <c r="AMJ163" s="2"/>
      <c r="AMK163" s="2"/>
      <c r="AML163" s="2"/>
      <c r="AMM163" s="2"/>
      <c r="AMN163" s="2"/>
      <c r="AMO163" s="2"/>
      <c r="AMP163" s="2"/>
      <c r="AMQ163" s="2"/>
      <c r="AMR163" s="2"/>
      <c r="AMS163" s="2"/>
      <c r="AMT163" s="2"/>
      <c r="AMU163" s="2"/>
      <c r="AMV163" s="2"/>
      <c r="AMW163" s="2"/>
      <c r="AMX163" s="2"/>
      <c r="AMY163" s="2"/>
      <c r="AMZ163" s="2"/>
      <c r="ANA163" s="2"/>
      <c r="ANB163" s="2"/>
      <c r="ANC163" s="2"/>
    </row>
    <row r="164" spans="2:1043" s="1" customFormat="1" x14ac:dyDescent="0.25">
      <c r="B164" s="2"/>
      <c r="C164" s="2"/>
      <c r="D164" s="2"/>
      <c r="E164" s="2"/>
      <c r="F164" s="2"/>
      <c r="G164" s="2"/>
      <c r="H164" s="2"/>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c r="KC164" s="2"/>
      <c r="KD164" s="2"/>
      <c r="KE164" s="2"/>
      <c r="KF164" s="2"/>
      <c r="KG164" s="2"/>
      <c r="KH164" s="2"/>
      <c r="KI164" s="2"/>
      <c r="KJ164" s="2"/>
      <c r="KK164" s="2"/>
      <c r="KL164" s="2"/>
      <c r="KM164" s="2"/>
      <c r="KN164" s="2"/>
      <c r="KO164" s="2"/>
      <c r="KP164" s="2"/>
      <c r="KQ164" s="2"/>
      <c r="KR164" s="2"/>
      <c r="KS164" s="2"/>
      <c r="KT164" s="2"/>
      <c r="KU164" s="2"/>
      <c r="KV164" s="2"/>
      <c r="KW164" s="2"/>
      <c r="KX164" s="2"/>
      <c r="KY164" s="2"/>
      <c r="KZ164" s="2"/>
      <c r="LA164" s="2"/>
      <c r="LB164" s="2"/>
      <c r="LC164" s="2"/>
      <c r="LD164" s="2"/>
      <c r="LE164" s="2"/>
      <c r="LF164" s="2"/>
      <c r="LG164" s="2"/>
      <c r="LH164" s="2"/>
      <c r="LI164" s="2"/>
      <c r="LJ164" s="2"/>
      <c r="LK164" s="2"/>
      <c r="LL164" s="2"/>
      <c r="LM164" s="2"/>
      <c r="LN164" s="2"/>
      <c r="LO164" s="2"/>
      <c r="LP164" s="2"/>
      <c r="LQ164" s="2"/>
      <c r="LR164" s="2"/>
      <c r="LS164" s="2"/>
      <c r="LT164" s="2"/>
      <c r="LU164" s="2"/>
      <c r="LV164" s="2"/>
      <c r="LW164" s="2"/>
      <c r="LX164" s="2"/>
      <c r="LY164" s="2"/>
      <c r="LZ164" s="2"/>
      <c r="MA164" s="2"/>
      <c r="MB164" s="2"/>
      <c r="MC164" s="2"/>
      <c r="MD164" s="2"/>
      <c r="ME164" s="2"/>
      <c r="MF164" s="2"/>
      <c r="MG164" s="2"/>
      <c r="MH164" s="2"/>
      <c r="MI164" s="2"/>
      <c r="MJ164" s="2"/>
      <c r="MK164" s="2"/>
      <c r="ML164" s="2"/>
      <c r="MM164" s="2"/>
      <c r="MN164" s="2"/>
      <c r="MO164" s="2"/>
      <c r="MP164" s="2"/>
      <c r="MQ164" s="2"/>
      <c r="MR164" s="2"/>
      <c r="MS164" s="2"/>
      <c r="MT164" s="2"/>
      <c r="MU164" s="2"/>
      <c r="MV164" s="2"/>
      <c r="MW164" s="2"/>
      <c r="MX164" s="2"/>
      <c r="MY164" s="2"/>
      <c r="MZ164" s="2"/>
      <c r="NA164" s="2"/>
      <c r="NB164" s="2"/>
      <c r="NC164" s="2"/>
      <c r="ND164" s="2"/>
      <c r="NE164" s="2"/>
      <c r="NF164" s="2"/>
      <c r="NG164" s="2"/>
      <c r="NH164" s="2"/>
      <c r="NI164" s="2"/>
      <c r="NJ164" s="2"/>
      <c r="NK164" s="2"/>
      <c r="NL164" s="2"/>
      <c r="NM164" s="2"/>
      <c r="NN164" s="2"/>
      <c r="NO164" s="2"/>
      <c r="NP164" s="2"/>
      <c r="NQ164" s="2"/>
      <c r="NR164" s="2"/>
      <c r="NS164" s="2"/>
      <c r="NT164" s="2"/>
      <c r="NU164" s="2"/>
      <c r="NV164" s="2"/>
      <c r="NW164" s="2"/>
      <c r="NX164" s="2"/>
      <c r="NY164" s="2"/>
      <c r="NZ164" s="2"/>
      <c r="OA164" s="2"/>
      <c r="OB164" s="2"/>
      <c r="OC164" s="2"/>
      <c r="OD164" s="2"/>
      <c r="OE164" s="2"/>
      <c r="OF164" s="2"/>
      <c r="OG164" s="2"/>
      <c r="OH164" s="2"/>
      <c r="OI164" s="2"/>
      <c r="OJ164" s="2"/>
      <c r="OK164" s="2"/>
      <c r="OL164" s="2"/>
      <c r="OM164" s="2"/>
      <c r="ON164" s="2"/>
      <c r="OO164" s="2"/>
      <c r="OP164" s="2"/>
      <c r="OQ164" s="2"/>
      <c r="OR164" s="2"/>
      <c r="OS164" s="2"/>
      <c r="OT164" s="2"/>
      <c r="OU164" s="2"/>
      <c r="OV164" s="2"/>
      <c r="OW164" s="2"/>
      <c r="OX164" s="2"/>
      <c r="OY164" s="2"/>
      <c r="OZ164" s="2"/>
      <c r="PA164" s="2"/>
      <c r="PB164" s="2"/>
      <c r="PC164" s="2"/>
      <c r="PD164" s="2"/>
      <c r="PE164" s="2"/>
      <c r="PF164" s="2"/>
      <c r="PG164" s="2"/>
      <c r="PH164" s="2"/>
      <c r="PI164" s="2"/>
      <c r="PJ164" s="2"/>
      <c r="PK164" s="2"/>
      <c r="PL164" s="2"/>
      <c r="PM164" s="2"/>
      <c r="PN164" s="2"/>
      <c r="PO164" s="2"/>
      <c r="PP164" s="2"/>
      <c r="PQ164" s="2"/>
      <c r="PR164" s="2"/>
      <c r="PS164" s="2"/>
      <c r="PT164" s="2"/>
      <c r="PU164" s="2"/>
      <c r="PV164" s="2"/>
      <c r="PW164" s="2"/>
      <c r="PX164" s="2"/>
      <c r="PY164" s="2"/>
      <c r="PZ164" s="2"/>
      <c r="QA164" s="2"/>
      <c r="QB164" s="2"/>
      <c r="QC164" s="2"/>
      <c r="QD164" s="2"/>
      <c r="QE164" s="2"/>
      <c r="QF164" s="2"/>
      <c r="QG164" s="2"/>
      <c r="QH164" s="2"/>
      <c r="QI164" s="2"/>
      <c r="QJ164" s="2"/>
      <c r="QK164" s="2"/>
      <c r="QL164" s="2"/>
      <c r="QM164" s="2"/>
      <c r="QN164" s="2"/>
      <c r="QO164" s="2"/>
      <c r="QP164" s="2"/>
      <c r="QQ164" s="2"/>
      <c r="QR164" s="2"/>
      <c r="QS164" s="2"/>
      <c r="QT164" s="2"/>
      <c r="QU164" s="2"/>
      <c r="QV164" s="2"/>
      <c r="QW164" s="2"/>
      <c r="QX164" s="2"/>
      <c r="QY164" s="2"/>
      <c r="QZ164" s="2"/>
      <c r="RA164" s="2"/>
      <c r="RB164" s="2"/>
      <c r="RC164" s="2"/>
      <c r="RD164" s="2"/>
      <c r="RE164" s="2"/>
      <c r="RF164" s="2"/>
      <c r="RG164" s="2"/>
      <c r="RH164" s="2"/>
      <c r="RI164" s="2"/>
      <c r="RJ164" s="2"/>
      <c r="RK164" s="2"/>
      <c r="RL164" s="2"/>
      <c r="RM164" s="2"/>
      <c r="RN164" s="2"/>
      <c r="RO164" s="2"/>
      <c r="RP164" s="2"/>
      <c r="RQ164" s="2"/>
      <c r="RR164" s="2"/>
      <c r="RS164" s="2"/>
      <c r="RT164" s="2"/>
      <c r="RU164" s="2"/>
      <c r="RV164" s="2"/>
      <c r="RW164" s="2"/>
      <c r="RX164" s="2"/>
      <c r="RY164" s="2"/>
      <c r="RZ164" s="2"/>
      <c r="SA164" s="2"/>
      <c r="SB164" s="2"/>
      <c r="SC164" s="2"/>
      <c r="SD164" s="2"/>
      <c r="SE164" s="2"/>
      <c r="SF164" s="2"/>
      <c r="SG164" s="2"/>
      <c r="SH164" s="2"/>
      <c r="SI164" s="2"/>
      <c r="SJ164" s="2"/>
      <c r="SK164" s="2"/>
      <c r="SL164" s="2"/>
      <c r="SM164" s="2"/>
      <c r="SN164" s="2"/>
      <c r="SO164" s="2"/>
      <c r="SP164" s="2"/>
      <c r="SQ164" s="2"/>
      <c r="SR164" s="2"/>
      <c r="SS164" s="2"/>
      <c r="ST164" s="2"/>
      <c r="SU164" s="2"/>
      <c r="SV164" s="2"/>
      <c r="SW164" s="2"/>
      <c r="SX164" s="2"/>
      <c r="SY164" s="2"/>
      <c r="SZ164" s="2"/>
      <c r="TA164" s="2"/>
      <c r="TB164" s="2"/>
      <c r="TC164" s="2"/>
      <c r="TD164" s="2"/>
      <c r="TE164" s="2"/>
      <c r="TF164" s="2"/>
      <c r="TG164" s="2"/>
      <c r="TH164" s="2"/>
      <c r="TI164" s="2"/>
      <c r="TJ164" s="2"/>
      <c r="TK164" s="2"/>
      <c r="TL164" s="2"/>
      <c r="TM164" s="2"/>
      <c r="TN164" s="2"/>
      <c r="TO164" s="2"/>
      <c r="TP164" s="2"/>
      <c r="TQ164" s="2"/>
      <c r="TR164" s="2"/>
      <c r="TS164" s="2"/>
      <c r="TT164" s="2"/>
      <c r="TU164" s="2"/>
      <c r="TV164" s="2"/>
      <c r="TW164" s="2"/>
      <c r="TX164" s="2"/>
      <c r="TY164" s="2"/>
      <c r="TZ164" s="2"/>
      <c r="UA164" s="2"/>
      <c r="UB164" s="2"/>
      <c r="UC164" s="2"/>
      <c r="UD164" s="2"/>
      <c r="UE164" s="2"/>
      <c r="UF164" s="2"/>
      <c r="UG164" s="2"/>
      <c r="UH164" s="2"/>
      <c r="UI164" s="2"/>
      <c r="UJ164" s="2"/>
      <c r="UK164" s="2"/>
      <c r="UL164" s="2"/>
      <c r="UM164" s="2"/>
      <c r="UN164" s="2"/>
      <c r="UO164" s="2"/>
      <c r="UP164" s="2"/>
      <c r="UQ164" s="2"/>
      <c r="UR164" s="2"/>
      <c r="US164" s="2"/>
      <c r="UT164" s="2"/>
      <c r="UU164" s="2"/>
      <c r="UV164" s="2"/>
      <c r="UW164" s="2"/>
      <c r="UX164" s="2"/>
      <c r="UY164" s="2"/>
      <c r="UZ164" s="2"/>
      <c r="VA164" s="2"/>
      <c r="VB164" s="2"/>
      <c r="VC164" s="2"/>
      <c r="VD164" s="2"/>
      <c r="VE164" s="2"/>
      <c r="VF164" s="2"/>
      <c r="VG164" s="2"/>
      <c r="VH164" s="2"/>
      <c r="VI164" s="2"/>
      <c r="VJ164" s="2"/>
      <c r="VK164" s="2"/>
      <c r="VL164" s="2"/>
      <c r="VM164" s="2"/>
      <c r="VN164" s="2"/>
      <c r="VO164" s="2"/>
      <c r="VP164" s="2"/>
      <c r="VQ164" s="2"/>
      <c r="VR164" s="2"/>
      <c r="VS164" s="2"/>
      <c r="VT164" s="2"/>
      <c r="VU164" s="2"/>
      <c r="VV164" s="2"/>
      <c r="VW164" s="2"/>
      <c r="VX164" s="2"/>
      <c r="VY164" s="2"/>
      <c r="VZ164" s="2"/>
      <c r="WA164" s="2"/>
      <c r="WB164" s="2"/>
      <c r="WC164" s="2"/>
      <c r="WD164" s="2"/>
      <c r="WE164" s="2"/>
      <c r="WF164" s="2"/>
      <c r="WG164" s="2"/>
      <c r="WH164" s="2"/>
      <c r="WI164" s="2"/>
      <c r="WJ164" s="2"/>
      <c r="WK164" s="2"/>
      <c r="WL164" s="2"/>
      <c r="WM164" s="2"/>
      <c r="WN164" s="2"/>
      <c r="WO164" s="2"/>
      <c r="WP164" s="2"/>
      <c r="WQ164" s="2"/>
      <c r="WR164" s="2"/>
      <c r="WS164" s="2"/>
      <c r="WT164" s="2"/>
      <c r="WU164" s="2"/>
      <c r="WV164" s="2"/>
      <c r="WW164" s="2"/>
      <c r="WX164" s="2"/>
      <c r="WY164" s="2"/>
      <c r="WZ164" s="2"/>
      <c r="XA164" s="2"/>
      <c r="XB164" s="2"/>
      <c r="XC164" s="2"/>
      <c r="XD164" s="2"/>
      <c r="XE164" s="2"/>
      <c r="XF164" s="2"/>
      <c r="XG164" s="2"/>
      <c r="XH164" s="2"/>
      <c r="XI164" s="2"/>
      <c r="XJ164" s="2"/>
      <c r="XK164" s="2"/>
      <c r="XL164" s="2"/>
      <c r="XM164" s="2"/>
      <c r="XN164" s="2"/>
      <c r="XO164" s="2"/>
      <c r="XP164" s="2"/>
      <c r="XQ164" s="2"/>
      <c r="XR164" s="2"/>
      <c r="XS164" s="2"/>
      <c r="XT164" s="2"/>
      <c r="XU164" s="2"/>
      <c r="XV164" s="2"/>
      <c r="XW164" s="2"/>
      <c r="XX164" s="2"/>
      <c r="XY164" s="2"/>
      <c r="XZ164" s="2"/>
      <c r="YA164" s="2"/>
      <c r="YB164" s="2"/>
      <c r="YC164" s="2"/>
      <c r="YD164" s="2"/>
      <c r="YE164" s="2"/>
      <c r="YF164" s="2"/>
      <c r="YG164" s="2"/>
      <c r="YH164" s="2"/>
      <c r="YI164" s="2"/>
      <c r="YJ164" s="2"/>
      <c r="YK164" s="2"/>
      <c r="YL164" s="2"/>
      <c r="YM164" s="2"/>
      <c r="YN164" s="2"/>
      <c r="YO164" s="2"/>
      <c r="YP164" s="2"/>
      <c r="YQ164" s="2"/>
      <c r="YR164" s="2"/>
      <c r="YS164" s="2"/>
      <c r="YT164" s="2"/>
      <c r="YU164" s="2"/>
      <c r="YV164" s="2"/>
      <c r="YW164" s="2"/>
      <c r="YX164" s="2"/>
      <c r="YY164" s="2"/>
      <c r="YZ164" s="2"/>
      <c r="ZA164" s="2"/>
      <c r="ZB164" s="2"/>
      <c r="ZC164" s="2"/>
      <c r="ZD164" s="2"/>
      <c r="ZE164" s="2"/>
      <c r="ZF164" s="2"/>
      <c r="ZG164" s="2"/>
      <c r="ZH164" s="2"/>
      <c r="ZI164" s="2"/>
      <c r="ZJ164" s="2"/>
      <c r="ZK164" s="2"/>
      <c r="ZL164" s="2"/>
      <c r="ZM164" s="2"/>
      <c r="ZN164" s="2"/>
      <c r="ZO164" s="2"/>
      <c r="ZP164" s="2"/>
      <c r="ZQ164" s="2"/>
      <c r="ZR164" s="2"/>
      <c r="ZS164" s="2"/>
      <c r="ZT164" s="2"/>
      <c r="ZU164" s="2"/>
      <c r="ZV164" s="2"/>
      <c r="ZW164" s="2"/>
      <c r="ZX164" s="2"/>
      <c r="ZY164" s="2"/>
      <c r="ZZ164" s="2"/>
      <c r="AAA164" s="2"/>
      <c r="AAB164" s="2"/>
      <c r="AAC164" s="2"/>
      <c r="AAD164" s="2"/>
      <c r="AAE164" s="2"/>
      <c r="AAF164" s="2"/>
      <c r="AAG164" s="2"/>
      <c r="AAH164" s="2"/>
      <c r="AAI164" s="2"/>
      <c r="AAJ164" s="2"/>
      <c r="AAK164" s="2"/>
      <c r="AAL164" s="2"/>
      <c r="AAM164" s="2"/>
      <c r="AAN164" s="2"/>
      <c r="AAO164" s="2"/>
      <c r="AAP164" s="2"/>
      <c r="AAQ164" s="2"/>
      <c r="AAR164" s="2"/>
      <c r="AAS164" s="2"/>
      <c r="AAT164" s="2"/>
      <c r="AAU164" s="2"/>
      <c r="AAV164" s="2"/>
      <c r="AAW164" s="2"/>
      <c r="AAX164" s="2"/>
      <c r="AAY164" s="2"/>
      <c r="AAZ164" s="2"/>
      <c r="ABA164" s="2"/>
      <c r="ABB164" s="2"/>
      <c r="ABC164" s="2"/>
      <c r="ABD164" s="2"/>
      <c r="ABE164" s="2"/>
      <c r="ABF164" s="2"/>
      <c r="ABG164" s="2"/>
      <c r="ABH164" s="2"/>
      <c r="ABI164" s="2"/>
      <c r="ABJ164" s="2"/>
      <c r="ABK164" s="2"/>
      <c r="ABL164" s="2"/>
      <c r="ABM164" s="2"/>
      <c r="ABN164" s="2"/>
      <c r="ABO164" s="2"/>
      <c r="ABP164" s="2"/>
      <c r="ABQ164" s="2"/>
      <c r="ABR164" s="2"/>
      <c r="ABS164" s="2"/>
      <c r="ABT164" s="2"/>
      <c r="ABU164" s="2"/>
      <c r="ABV164" s="2"/>
      <c r="ABW164" s="2"/>
      <c r="ABX164" s="2"/>
      <c r="ABY164" s="2"/>
      <c r="ABZ164" s="2"/>
      <c r="ACA164" s="2"/>
      <c r="ACB164" s="2"/>
      <c r="ACC164" s="2"/>
      <c r="ACD164" s="2"/>
      <c r="ACE164" s="2"/>
      <c r="ACF164" s="2"/>
      <c r="ACG164" s="2"/>
      <c r="ACH164" s="2"/>
      <c r="ACI164" s="2"/>
      <c r="ACJ164" s="2"/>
      <c r="ACK164" s="2"/>
      <c r="ACL164" s="2"/>
      <c r="ACM164" s="2"/>
      <c r="ACN164" s="2"/>
      <c r="ACO164" s="2"/>
      <c r="ACP164" s="2"/>
      <c r="ACQ164" s="2"/>
      <c r="ACR164" s="2"/>
      <c r="ACS164" s="2"/>
      <c r="ACT164" s="2"/>
      <c r="ACU164" s="2"/>
      <c r="ACV164" s="2"/>
      <c r="ACW164" s="2"/>
      <c r="ACX164" s="2"/>
      <c r="ACY164" s="2"/>
      <c r="ACZ164" s="2"/>
      <c r="ADA164" s="2"/>
      <c r="ADB164" s="2"/>
      <c r="ADC164" s="2"/>
      <c r="ADD164" s="2"/>
      <c r="ADE164" s="2"/>
      <c r="ADF164" s="2"/>
      <c r="ADG164" s="2"/>
      <c r="ADH164" s="2"/>
      <c r="ADI164" s="2"/>
      <c r="ADJ164" s="2"/>
      <c r="ADK164" s="2"/>
      <c r="ADL164" s="2"/>
      <c r="ADM164" s="2"/>
      <c r="ADN164" s="2"/>
      <c r="ADO164" s="2"/>
      <c r="ADP164" s="2"/>
      <c r="ADQ164" s="2"/>
      <c r="ADR164" s="2"/>
      <c r="ADS164" s="2"/>
      <c r="ADT164" s="2"/>
      <c r="ADU164" s="2"/>
      <c r="ADV164" s="2"/>
      <c r="ADW164" s="2"/>
      <c r="ADX164" s="2"/>
      <c r="ADY164" s="2"/>
      <c r="ADZ164" s="2"/>
      <c r="AEA164" s="2"/>
      <c r="AEB164" s="2"/>
      <c r="AEC164" s="2"/>
      <c r="AED164" s="2"/>
      <c r="AEE164" s="2"/>
      <c r="AEF164" s="2"/>
      <c r="AEG164" s="2"/>
      <c r="AEH164" s="2"/>
      <c r="AEI164" s="2"/>
      <c r="AEJ164" s="2"/>
      <c r="AEK164" s="2"/>
      <c r="AEL164" s="2"/>
      <c r="AEM164" s="2"/>
      <c r="AEN164" s="2"/>
      <c r="AEO164" s="2"/>
      <c r="AEP164" s="2"/>
      <c r="AEQ164" s="2"/>
      <c r="AER164" s="2"/>
      <c r="AES164" s="2"/>
      <c r="AET164" s="2"/>
      <c r="AEU164" s="2"/>
      <c r="AEV164" s="2"/>
      <c r="AEW164" s="2"/>
      <c r="AEX164" s="2"/>
      <c r="AEY164" s="2"/>
      <c r="AEZ164" s="2"/>
      <c r="AFA164" s="2"/>
      <c r="AFB164" s="2"/>
      <c r="AFC164" s="2"/>
      <c r="AFD164" s="2"/>
      <c r="AFE164" s="2"/>
      <c r="AFF164" s="2"/>
      <c r="AFG164" s="2"/>
      <c r="AFH164" s="2"/>
      <c r="AFI164" s="2"/>
      <c r="AFJ164" s="2"/>
      <c r="AFK164" s="2"/>
      <c r="AFL164" s="2"/>
      <c r="AFM164" s="2"/>
      <c r="AFN164" s="2"/>
      <c r="AFO164" s="2"/>
      <c r="AFP164" s="2"/>
      <c r="AFQ164" s="2"/>
      <c r="AFR164" s="2"/>
      <c r="AFS164" s="2"/>
      <c r="AFT164" s="2"/>
      <c r="AFU164" s="2"/>
      <c r="AFV164" s="2"/>
      <c r="AFW164" s="2"/>
      <c r="AFX164" s="2"/>
      <c r="AFY164" s="2"/>
      <c r="AFZ164" s="2"/>
      <c r="AGA164" s="2"/>
      <c r="AGB164" s="2"/>
      <c r="AGC164" s="2"/>
      <c r="AGD164" s="2"/>
      <c r="AGE164" s="2"/>
      <c r="AGF164" s="2"/>
      <c r="AGG164" s="2"/>
      <c r="AGH164" s="2"/>
      <c r="AGI164" s="2"/>
      <c r="AGJ164" s="2"/>
      <c r="AGK164" s="2"/>
      <c r="AGL164" s="2"/>
      <c r="AGM164" s="2"/>
      <c r="AGN164" s="2"/>
      <c r="AGO164" s="2"/>
      <c r="AGP164" s="2"/>
      <c r="AGQ164" s="2"/>
      <c r="AGR164" s="2"/>
      <c r="AGS164" s="2"/>
      <c r="AGT164" s="2"/>
      <c r="AGU164" s="2"/>
      <c r="AGV164" s="2"/>
      <c r="AGW164" s="2"/>
      <c r="AGX164" s="2"/>
      <c r="AGY164" s="2"/>
      <c r="AGZ164" s="2"/>
      <c r="AHA164" s="2"/>
      <c r="AHB164" s="2"/>
      <c r="AHC164" s="2"/>
      <c r="AHD164" s="2"/>
      <c r="AHE164" s="2"/>
      <c r="AHF164" s="2"/>
      <c r="AHG164" s="2"/>
      <c r="AHH164" s="2"/>
      <c r="AHI164" s="2"/>
      <c r="AHJ164" s="2"/>
      <c r="AHK164" s="2"/>
      <c r="AHL164" s="2"/>
      <c r="AHM164" s="2"/>
      <c r="AHN164" s="2"/>
      <c r="AHO164" s="2"/>
      <c r="AHP164" s="2"/>
      <c r="AHQ164" s="2"/>
      <c r="AHR164" s="2"/>
      <c r="AHS164" s="2"/>
      <c r="AHT164" s="2"/>
      <c r="AHU164" s="2"/>
      <c r="AHV164" s="2"/>
      <c r="AHW164" s="2"/>
      <c r="AHX164" s="2"/>
      <c r="AHY164" s="2"/>
      <c r="AHZ164" s="2"/>
      <c r="AIA164" s="2"/>
      <c r="AIB164" s="2"/>
      <c r="AIC164" s="2"/>
      <c r="AID164" s="2"/>
      <c r="AIE164" s="2"/>
      <c r="AIF164" s="2"/>
      <c r="AIG164" s="2"/>
      <c r="AIH164" s="2"/>
      <c r="AII164" s="2"/>
      <c r="AIJ164" s="2"/>
      <c r="AIK164" s="2"/>
      <c r="AIL164" s="2"/>
      <c r="AIM164" s="2"/>
      <c r="AIN164" s="2"/>
      <c r="AIO164" s="2"/>
      <c r="AIP164" s="2"/>
      <c r="AIQ164" s="2"/>
      <c r="AIR164" s="2"/>
      <c r="AIS164" s="2"/>
      <c r="AIT164" s="2"/>
      <c r="AIU164" s="2"/>
      <c r="AIV164" s="2"/>
      <c r="AIW164" s="2"/>
      <c r="AIX164" s="2"/>
      <c r="AIY164" s="2"/>
      <c r="AIZ164" s="2"/>
      <c r="AJA164" s="2"/>
      <c r="AJB164" s="2"/>
      <c r="AJC164" s="2"/>
      <c r="AJD164" s="2"/>
      <c r="AJE164" s="2"/>
      <c r="AJF164" s="2"/>
      <c r="AJG164" s="2"/>
      <c r="AJH164" s="2"/>
      <c r="AJI164" s="2"/>
      <c r="AJJ164" s="2"/>
      <c r="AJK164" s="2"/>
      <c r="AJL164" s="2"/>
      <c r="AJM164" s="2"/>
      <c r="AJN164" s="2"/>
      <c r="AJO164" s="2"/>
      <c r="AJP164" s="2"/>
      <c r="AJQ164" s="2"/>
      <c r="AJR164" s="2"/>
      <c r="AJS164" s="2"/>
      <c r="AJT164" s="2"/>
      <c r="AJU164" s="2"/>
      <c r="AJV164" s="2"/>
      <c r="AJW164" s="2"/>
      <c r="AJX164" s="2"/>
      <c r="AJY164" s="2"/>
      <c r="AJZ164" s="2"/>
      <c r="AKA164" s="2"/>
      <c r="AKB164" s="2"/>
      <c r="AKC164" s="2"/>
      <c r="AKD164" s="2"/>
      <c r="AKE164" s="2"/>
      <c r="AKF164" s="2"/>
      <c r="AKG164" s="2"/>
      <c r="AKH164" s="2"/>
      <c r="AKI164" s="2"/>
      <c r="AKJ164" s="2"/>
      <c r="AKK164" s="2"/>
      <c r="AKL164" s="2"/>
      <c r="AKM164" s="2"/>
      <c r="AKN164" s="2"/>
      <c r="AKO164" s="2"/>
      <c r="AKP164" s="2"/>
      <c r="AKQ164" s="2"/>
      <c r="AKR164" s="2"/>
      <c r="AKS164" s="2"/>
      <c r="AKT164" s="2"/>
      <c r="AKU164" s="2"/>
      <c r="AKV164" s="2"/>
      <c r="AKW164" s="2"/>
      <c r="AKX164" s="2"/>
      <c r="AKY164" s="2"/>
      <c r="AKZ164" s="2"/>
      <c r="ALA164" s="2"/>
      <c r="ALB164" s="2"/>
      <c r="ALC164" s="2"/>
      <c r="ALD164" s="2"/>
      <c r="ALE164" s="2"/>
      <c r="ALF164" s="2"/>
      <c r="ALG164" s="2"/>
      <c r="ALH164" s="2"/>
      <c r="ALI164" s="2"/>
      <c r="ALJ164" s="2"/>
      <c r="ALK164" s="2"/>
      <c r="ALL164" s="2"/>
      <c r="ALM164" s="2"/>
      <c r="ALN164" s="2"/>
      <c r="ALO164" s="2"/>
      <c r="ALP164" s="2"/>
      <c r="ALQ164" s="2"/>
      <c r="ALR164" s="2"/>
      <c r="ALS164" s="2"/>
      <c r="ALT164" s="2"/>
      <c r="ALU164" s="2"/>
      <c r="ALV164" s="2"/>
      <c r="ALW164" s="2"/>
      <c r="ALX164" s="2"/>
      <c r="ALY164" s="2"/>
      <c r="ALZ164" s="2"/>
      <c r="AMA164" s="2"/>
      <c r="AMB164" s="2"/>
      <c r="AMC164" s="2"/>
      <c r="AMD164" s="2"/>
      <c r="AME164" s="2"/>
      <c r="AMF164" s="2"/>
      <c r="AMG164" s="2"/>
      <c r="AMH164" s="2"/>
      <c r="AMI164" s="2"/>
      <c r="AMJ164" s="2"/>
      <c r="AMK164" s="2"/>
      <c r="AML164" s="2"/>
      <c r="AMM164" s="2"/>
      <c r="AMN164" s="2"/>
      <c r="AMO164" s="2"/>
      <c r="AMP164" s="2"/>
      <c r="AMQ164" s="2"/>
      <c r="AMR164" s="2"/>
      <c r="AMS164" s="2"/>
      <c r="AMT164" s="2"/>
      <c r="AMU164" s="2"/>
      <c r="AMV164" s="2"/>
      <c r="AMW164" s="2"/>
      <c r="AMX164" s="2"/>
      <c r="AMY164" s="2"/>
      <c r="AMZ164" s="2"/>
      <c r="ANA164" s="2"/>
      <c r="ANB164" s="2"/>
      <c r="ANC164" s="2"/>
    </row>
    <row r="165" spans="2:1043" s="1" customFormat="1" x14ac:dyDescent="0.25">
      <c r="B165" s="2"/>
      <c r="C165" s="2"/>
      <c r="D165" s="2"/>
      <c r="E165" s="2"/>
      <c r="F165" s="2"/>
      <c r="G165" s="2"/>
      <c r="H165" s="2"/>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c r="LI165" s="2"/>
      <c r="LJ165" s="2"/>
      <c r="LK165" s="2"/>
      <c r="LL165" s="2"/>
      <c r="LM165" s="2"/>
      <c r="LN165" s="2"/>
      <c r="LO165" s="2"/>
      <c r="LP165" s="2"/>
      <c r="LQ165" s="2"/>
      <c r="LR165" s="2"/>
      <c r="LS165" s="2"/>
      <c r="LT165" s="2"/>
      <c r="LU165" s="2"/>
      <c r="LV165" s="2"/>
      <c r="LW165" s="2"/>
      <c r="LX165" s="2"/>
      <c r="LY165" s="2"/>
      <c r="LZ165" s="2"/>
      <c r="MA165" s="2"/>
      <c r="MB165" s="2"/>
      <c r="MC165" s="2"/>
      <c r="MD165" s="2"/>
      <c r="ME165" s="2"/>
      <c r="MF165" s="2"/>
      <c r="MG165" s="2"/>
      <c r="MH165" s="2"/>
      <c r="MI165" s="2"/>
      <c r="MJ165" s="2"/>
      <c r="MK165" s="2"/>
      <c r="ML165" s="2"/>
      <c r="MM165" s="2"/>
      <c r="MN165" s="2"/>
      <c r="MO165" s="2"/>
      <c r="MP165" s="2"/>
      <c r="MQ165" s="2"/>
      <c r="MR165" s="2"/>
      <c r="MS165" s="2"/>
      <c r="MT165" s="2"/>
      <c r="MU165" s="2"/>
      <c r="MV165" s="2"/>
      <c r="MW165" s="2"/>
      <c r="MX165" s="2"/>
      <c r="MY165" s="2"/>
      <c r="MZ165" s="2"/>
      <c r="NA165" s="2"/>
      <c r="NB165" s="2"/>
      <c r="NC165" s="2"/>
      <c r="ND165" s="2"/>
      <c r="NE165" s="2"/>
      <c r="NF165" s="2"/>
      <c r="NG165" s="2"/>
      <c r="NH165" s="2"/>
      <c r="NI165" s="2"/>
      <c r="NJ165" s="2"/>
      <c r="NK165" s="2"/>
      <c r="NL165" s="2"/>
      <c r="NM165" s="2"/>
      <c r="NN165" s="2"/>
      <c r="NO165" s="2"/>
      <c r="NP165" s="2"/>
      <c r="NQ165" s="2"/>
      <c r="NR165" s="2"/>
      <c r="NS165" s="2"/>
      <c r="NT165" s="2"/>
      <c r="NU165" s="2"/>
      <c r="NV165" s="2"/>
      <c r="NW165" s="2"/>
      <c r="NX165" s="2"/>
      <c r="NY165" s="2"/>
      <c r="NZ165" s="2"/>
      <c r="OA165" s="2"/>
      <c r="OB165" s="2"/>
      <c r="OC165" s="2"/>
      <c r="OD165" s="2"/>
      <c r="OE165" s="2"/>
      <c r="OF165" s="2"/>
      <c r="OG165" s="2"/>
      <c r="OH165" s="2"/>
      <c r="OI165" s="2"/>
      <c r="OJ165" s="2"/>
      <c r="OK165" s="2"/>
      <c r="OL165" s="2"/>
      <c r="OM165" s="2"/>
      <c r="ON165" s="2"/>
      <c r="OO165" s="2"/>
      <c r="OP165" s="2"/>
      <c r="OQ165" s="2"/>
      <c r="OR165" s="2"/>
      <c r="OS165" s="2"/>
      <c r="OT165" s="2"/>
      <c r="OU165" s="2"/>
      <c r="OV165" s="2"/>
      <c r="OW165" s="2"/>
      <c r="OX165" s="2"/>
      <c r="OY165" s="2"/>
      <c r="OZ165" s="2"/>
      <c r="PA165" s="2"/>
      <c r="PB165" s="2"/>
      <c r="PC165" s="2"/>
      <c r="PD165" s="2"/>
      <c r="PE165" s="2"/>
      <c r="PF165" s="2"/>
      <c r="PG165" s="2"/>
      <c r="PH165" s="2"/>
      <c r="PI165" s="2"/>
      <c r="PJ165" s="2"/>
      <c r="PK165" s="2"/>
      <c r="PL165" s="2"/>
      <c r="PM165" s="2"/>
      <c r="PN165" s="2"/>
      <c r="PO165" s="2"/>
      <c r="PP165" s="2"/>
      <c r="PQ165" s="2"/>
      <c r="PR165" s="2"/>
      <c r="PS165" s="2"/>
      <c r="PT165" s="2"/>
      <c r="PU165" s="2"/>
      <c r="PV165" s="2"/>
      <c r="PW165" s="2"/>
      <c r="PX165" s="2"/>
      <c r="PY165" s="2"/>
      <c r="PZ165" s="2"/>
      <c r="QA165" s="2"/>
      <c r="QB165" s="2"/>
      <c r="QC165" s="2"/>
      <c r="QD165" s="2"/>
      <c r="QE165" s="2"/>
      <c r="QF165" s="2"/>
      <c r="QG165" s="2"/>
      <c r="QH165" s="2"/>
      <c r="QI165" s="2"/>
      <c r="QJ165" s="2"/>
      <c r="QK165" s="2"/>
      <c r="QL165" s="2"/>
      <c r="QM165" s="2"/>
      <c r="QN165" s="2"/>
      <c r="QO165" s="2"/>
      <c r="QP165" s="2"/>
      <c r="QQ165" s="2"/>
      <c r="QR165" s="2"/>
      <c r="QS165" s="2"/>
      <c r="QT165" s="2"/>
      <c r="QU165" s="2"/>
      <c r="QV165" s="2"/>
      <c r="QW165" s="2"/>
      <c r="QX165" s="2"/>
      <c r="QY165" s="2"/>
      <c r="QZ165" s="2"/>
      <c r="RA165" s="2"/>
      <c r="RB165" s="2"/>
      <c r="RC165" s="2"/>
      <c r="RD165" s="2"/>
      <c r="RE165" s="2"/>
      <c r="RF165" s="2"/>
      <c r="RG165" s="2"/>
      <c r="RH165" s="2"/>
      <c r="RI165" s="2"/>
      <c r="RJ165" s="2"/>
      <c r="RK165" s="2"/>
      <c r="RL165" s="2"/>
      <c r="RM165" s="2"/>
      <c r="RN165" s="2"/>
      <c r="RO165" s="2"/>
      <c r="RP165" s="2"/>
      <c r="RQ165" s="2"/>
      <c r="RR165" s="2"/>
      <c r="RS165" s="2"/>
      <c r="RT165" s="2"/>
      <c r="RU165" s="2"/>
      <c r="RV165" s="2"/>
      <c r="RW165" s="2"/>
      <c r="RX165" s="2"/>
      <c r="RY165" s="2"/>
      <c r="RZ165" s="2"/>
      <c r="SA165" s="2"/>
      <c r="SB165" s="2"/>
      <c r="SC165" s="2"/>
      <c r="SD165" s="2"/>
      <c r="SE165" s="2"/>
      <c r="SF165" s="2"/>
      <c r="SG165" s="2"/>
      <c r="SH165" s="2"/>
      <c r="SI165" s="2"/>
      <c r="SJ165" s="2"/>
      <c r="SK165" s="2"/>
      <c r="SL165" s="2"/>
      <c r="SM165" s="2"/>
      <c r="SN165" s="2"/>
      <c r="SO165" s="2"/>
      <c r="SP165" s="2"/>
      <c r="SQ165" s="2"/>
      <c r="SR165" s="2"/>
      <c r="SS165" s="2"/>
      <c r="ST165" s="2"/>
      <c r="SU165" s="2"/>
      <c r="SV165" s="2"/>
      <c r="SW165" s="2"/>
      <c r="SX165" s="2"/>
      <c r="SY165" s="2"/>
      <c r="SZ165" s="2"/>
      <c r="TA165" s="2"/>
      <c r="TB165" s="2"/>
      <c r="TC165" s="2"/>
      <c r="TD165" s="2"/>
      <c r="TE165" s="2"/>
      <c r="TF165" s="2"/>
      <c r="TG165" s="2"/>
      <c r="TH165" s="2"/>
      <c r="TI165" s="2"/>
      <c r="TJ165" s="2"/>
      <c r="TK165" s="2"/>
      <c r="TL165" s="2"/>
      <c r="TM165" s="2"/>
      <c r="TN165" s="2"/>
      <c r="TO165" s="2"/>
      <c r="TP165" s="2"/>
      <c r="TQ165" s="2"/>
      <c r="TR165" s="2"/>
      <c r="TS165" s="2"/>
      <c r="TT165" s="2"/>
      <c r="TU165" s="2"/>
      <c r="TV165" s="2"/>
      <c r="TW165" s="2"/>
      <c r="TX165" s="2"/>
      <c r="TY165" s="2"/>
      <c r="TZ165" s="2"/>
      <c r="UA165" s="2"/>
      <c r="UB165" s="2"/>
      <c r="UC165" s="2"/>
      <c r="UD165" s="2"/>
      <c r="UE165" s="2"/>
      <c r="UF165" s="2"/>
      <c r="UG165" s="2"/>
      <c r="UH165" s="2"/>
      <c r="UI165" s="2"/>
      <c r="UJ165" s="2"/>
      <c r="UK165" s="2"/>
      <c r="UL165" s="2"/>
      <c r="UM165" s="2"/>
      <c r="UN165" s="2"/>
      <c r="UO165" s="2"/>
      <c r="UP165" s="2"/>
      <c r="UQ165" s="2"/>
      <c r="UR165" s="2"/>
      <c r="US165" s="2"/>
      <c r="UT165" s="2"/>
      <c r="UU165" s="2"/>
      <c r="UV165" s="2"/>
      <c r="UW165" s="2"/>
      <c r="UX165" s="2"/>
      <c r="UY165" s="2"/>
      <c r="UZ165" s="2"/>
      <c r="VA165" s="2"/>
      <c r="VB165" s="2"/>
      <c r="VC165" s="2"/>
      <c r="VD165" s="2"/>
      <c r="VE165" s="2"/>
      <c r="VF165" s="2"/>
      <c r="VG165" s="2"/>
      <c r="VH165" s="2"/>
      <c r="VI165" s="2"/>
      <c r="VJ165" s="2"/>
      <c r="VK165" s="2"/>
      <c r="VL165" s="2"/>
      <c r="VM165" s="2"/>
      <c r="VN165" s="2"/>
      <c r="VO165" s="2"/>
      <c r="VP165" s="2"/>
      <c r="VQ165" s="2"/>
      <c r="VR165" s="2"/>
      <c r="VS165" s="2"/>
      <c r="VT165" s="2"/>
      <c r="VU165" s="2"/>
      <c r="VV165" s="2"/>
      <c r="VW165" s="2"/>
      <c r="VX165" s="2"/>
      <c r="VY165" s="2"/>
      <c r="VZ165" s="2"/>
      <c r="WA165" s="2"/>
      <c r="WB165" s="2"/>
      <c r="WC165" s="2"/>
      <c r="WD165" s="2"/>
      <c r="WE165" s="2"/>
      <c r="WF165" s="2"/>
      <c r="WG165" s="2"/>
      <c r="WH165" s="2"/>
      <c r="WI165" s="2"/>
      <c r="WJ165" s="2"/>
      <c r="WK165" s="2"/>
      <c r="WL165" s="2"/>
      <c r="WM165" s="2"/>
      <c r="WN165" s="2"/>
      <c r="WO165" s="2"/>
      <c r="WP165" s="2"/>
      <c r="WQ165" s="2"/>
      <c r="WR165" s="2"/>
      <c r="WS165" s="2"/>
      <c r="WT165" s="2"/>
      <c r="WU165" s="2"/>
      <c r="WV165" s="2"/>
      <c r="WW165" s="2"/>
      <c r="WX165" s="2"/>
      <c r="WY165" s="2"/>
      <c r="WZ165" s="2"/>
      <c r="XA165" s="2"/>
      <c r="XB165" s="2"/>
      <c r="XC165" s="2"/>
      <c r="XD165" s="2"/>
      <c r="XE165" s="2"/>
      <c r="XF165" s="2"/>
      <c r="XG165" s="2"/>
      <c r="XH165" s="2"/>
      <c r="XI165" s="2"/>
      <c r="XJ165" s="2"/>
      <c r="XK165" s="2"/>
      <c r="XL165" s="2"/>
      <c r="XM165" s="2"/>
      <c r="XN165" s="2"/>
      <c r="XO165" s="2"/>
      <c r="XP165" s="2"/>
      <c r="XQ165" s="2"/>
      <c r="XR165" s="2"/>
      <c r="XS165" s="2"/>
      <c r="XT165" s="2"/>
      <c r="XU165" s="2"/>
      <c r="XV165" s="2"/>
      <c r="XW165" s="2"/>
      <c r="XX165" s="2"/>
      <c r="XY165" s="2"/>
      <c r="XZ165" s="2"/>
      <c r="YA165" s="2"/>
      <c r="YB165" s="2"/>
      <c r="YC165" s="2"/>
      <c r="YD165" s="2"/>
      <c r="YE165" s="2"/>
      <c r="YF165" s="2"/>
      <c r="YG165" s="2"/>
      <c r="YH165" s="2"/>
      <c r="YI165" s="2"/>
      <c r="YJ165" s="2"/>
      <c r="YK165" s="2"/>
      <c r="YL165" s="2"/>
      <c r="YM165" s="2"/>
      <c r="YN165" s="2"/>
      <c r="YO165" s="2"/>
      <c r="YP165" s="2"/>
      <c r="YQ165" s="2"/>
      <c r="YR165" s="2"/>
      <c r="YS165" s="2"/>
      <c r="YT165" s="2"/>
      <c r="YU165" s="2"/>
      <c r="YV165" s="2"/>
      <c r="YW165" s="2"/>
      <c r="YX165" s="2"/>
      <c r="YY165" s="2"/>
      <c r="YZ165" s="2"/>
      <c r="ZA165" s="2"/>
      <c r="ZB165" s="2"/>
      <c r="ZC165" s="2"/>
      <c r="ZD165" s="2"/>
      <c r="ZE165" s="2"/>
      <c r="ZF165" s="2"/>
      <c r="ZG165" s="2"/>
      <c r="ZH165" s="2"/>
      <c r="ZI165" s="2"/>
      <c r="ZJ165" s="2"/>
      <c r="ZK165" s="2"/>
      <c r="ZL165" s="2"/>
      <c r="ZM165" s="2"/>
      <c r="ZN165" s="2"/>
      <c r="ZO165" s="2"/>
      <c r="ZP165" s="2"/>
      <c r="ZQ165" s="2"/>
      <c r="ZR165" s="2"/>
      <c r="ZS165" s="2"/>
      <c r="ZT165" s="2"/>
      <c r="ZU165" s="2"/>
      <c r="ZV165" s="2"/>
      <c r="ZW165" s="2"/>
      <c r="ZX165" s="2"/>
      <c r="ZY165" s="2"/>
      <c r="ZZ165" s="2"/>
      <c r="AAA165" s="2"/>
      <c r="AAB165" s="2"/>
      <c r="AAC165" s="2"/>
      <c r="AAD165" s="2"/>
      <c r="AAE165" s="2"/>
      <c r="AAF165" s="2"/>
      <c r="AAG165" s="2"/>
      <c r="AAH165" s="2"/>
      <c r="AAI165" s="2"/>
      <c r="AAJ165" s="2"/>
      <c r="AAK165" s="2"/>
      <c r="AAL165" s="2"/>
      <c r="AAM165" s="2"/>
      <c r="AAN165" s="2"/>
      <c r="AAO165" s="2"/>
      <c r="AAP165" s="2"/>
      <c r="AAQ165" s="2"/>
      <c r="AAR165" s="2"/>
      <c r="AAS165" s="2"/>
      <c r="AAT165" s="2"/>
      <c r="AAU165" s="2"/>
      <c r="AAV165" s="2"/>
      <c r="AAW165" s="2"/>
      <c r="AAX165" s="2"/>
      <c r="AAY165" s="2"/>
      <c r="AAZ165" s="2"/>
      <c r="ABA165" s="2"/>
      <c r="ABB165" s="2"/>
      <c r="ABC165" s="2"/>
      <c r="ABD165" s="2"/>
      <c r="ABE165" s="2"/>
      <c r="ABF165" s="2"/>
      <c r="ABG165" s="2"/>
      <c r="ABH165" s="2"/>
      <c r="ABI165" s="2"/>
      <c r="ABJ165" s="2"/>
      <c r="ABK165" s="2"/>
      <c r="ABL165" s="2"/>
      <c r="ABM165" s="2"/>
      <c r="ABN165" s="2"/>
      <c r="ABO165" s="2"/>
      <c r="ABP165" s="2"/>
      <c r="ABQ165" s="2"/>
      <c r="ABR165" s="2"/>
      <c r="ABS165" s="2"/>
      <c r="ABT165" s="2"/>
      <c r="ABU165" s="2"/>
      <c r="ABV165" s="2"/>
      <c r="ABW165" s="2"/>
      <c r="ABX165" s="2"/>
      <c r="ABY165" s="2"/>
      <c r="ABZ165" s="2"/>
      <c r="ACA165" s="2"/>
      <c r="ACB165" s="2"/>
      <c r="ACC165" s="2"/>
      <c r="ACD165" s="2"/>
      <c r="ACE165" s="2"/>
      <c r="ACF165" s="2"/>
      <c r="ACG165" s="2"/>
      <c r="ACH165" s="2"/>
      <c r="ACI165" s="2"/>
      <c r="ACJ165" s="2"/>
      <c r="ACK165" s="2"/>
      <c r="ACL165" s="2"/>
      <c r="ACM165" s="2"/>
      <c r="ACN165" s="2"/>
      <c r="ACO165" s="2"/>
      <c r="ACP165" s="2"/>
      <c r="ACQ165" s="2"/>
      <c r="ACR165" s="2"/>
      <c r="ACS165" s="2"/>
      <c r="ACT165" s="2"/>
      <c r="ACU165" s="2"/>
      <c r="ACV165" s="2"/>
      <c r="ACW165" s="2"/>
      <c r="ACX165" s="2"/>
      <c r="ACY165" s="2"/>
      <c r="ACZ165" s="2"/>
      <c r="ADA165" s="2"/>
      <c r="ADB165" s="2"/>
      <c r="ADC165" s="2"/>
      <c r="ADD165" s="2"/>
      <c r="ADE165" s="2"/>
      <c r="ADF165" s="2"/>
      <c r="ADG165" s="2"/>
      <c r="ADH165" s="2"/>
      <c r="ADI165" s="2"/>
      <c r="ADJ165" s="2"/>
      <c r="ADK165" s="2"/>
      <c r="ADL165" s="2"/>
      <c r="ADM165" s="2"/>
      <c r="ADN165" s="2"/>
      <c r="ADO165" s="2"/>
      <c r="ADP165" s="2"/>
      <c r="ADQ165" s="2"/>
      <c r="ADR165" s="2"/>
      <c r="ADS165" s="2"/>
      <c r="ADT165" s="2"/>
      <c r="ADU165" s="2"/>
      <c r="ADV165" s="2"/>
      <c r="ADW165" s="2"/>
      <c r="ADX165" s="2"/>
      <c r="ADY165" s="2"/>
      <c r="ADZ165" s="2"/>
      <c r="AEA165" s="2"/>
      <c r="AEB165" s="2"/>
      <c r="AEC165" s="2"/>
      <c r="AED165" s="2"/>
      <c r="AEE165" s="2"/>
      <c r="AEF165" s="2"/>
      <c r="AEG165" s="2"/>
      <c r="AEH165" s="2"/>
      <c r="AEI165" s="2"/>
      <c r="AEJ165" s="2"/>
      <c r="AEK165" s="2"/>
      <c r="AEL165" s="2"/>
      <c r="AEM165" s="2"/>
      <c r="AEN165" s="2"/>
      <c r="AEO165" s="2"/>
      <c r="AEP165" s="2"/>
      <c r="AEQ165" s="2"/>
      <c r="AER165" s="2"/>
      <c r="AES165" s="2"/>
      <c r="AET165" s="2"/>
      <c r="AEU165" s="2"/>
      <c r="AEV165" s="2"/>
      <c r="AEW165" s="2"/>
      <c r="AEX165" s="2"/>
      <c r="AEY165" s="2"/>
      <c r="AEZ165" s="2"/>
      <c r="AFA165" s="2"/>
      <c r="AFB165" s="2"/>
      <c r="AFC165" s="2"/>
      <c r="AFD165" s="2"/>
      <c r="AFE165" s="2"/>
      <c r="AFF165" s="2"/>
      <c r="AFG165" s="2"/>
      <c r="AFH165" s="2"/>
      <c r="AFI165" s="2"/>
      <c r="AFJ165" s="2"/>
      <c r="AFK165" s="2"/>
      <c r="AFL165" s="2"/>
      <c r="AFM165" s="2"/>
      <c r="AFN165" s="2"/>
      <c r="AFO165" s="2"/>
      <c r="AFP165" s="2"/>
      <c r="AFQ165" s="2"/>
      <c r="AFR165" s="2"/>
      <c r="AFS165" s="2"/>
      <c r="AFT165" s="2"/>
      <c r="AFU165" s="2"/>
      <c r="AFV165" s="2"/>
      <c r="AFW165" s="2"/>
      <c r="AFX165" s="2"/>
      <c r="AFY165" s="2"/>
      <c r="AFZ165" s="2"/>
      <c r="AGA165" s="2"/>
      <c r="AGB165" s="2"/>
      <c r="AGC165" s="2"/>
      <c r="AGD165" s="2"/>
      <c r="AGE165" s="2"/>
      <c r="AGF165" s="2"/>
      <c r="AGG165" s="2"/>
      <c r="AGH165" s="2"/>
      <c r="AGI165" s="2"/>
      <c r="AGJ165" s="2"/>
      <c r="AGK165" s="2"/>
      <c r="AGL165" s="2"/>
      <c r="AGM165" s="2"/>
      <c r="AGN165" s="2"/>
      <c r="AGO165" s="2"/>
      <c r="AGP165" s="2"/>
      <c r="AGQ165" s="2"/>
      <c r="AGR165" s="2"/>
      <c r="AGS165" s="2"/>
      <c r="AGT165" s="2"/>
      <c r="AGU165" s="2"/>
      <c r="AGV165" s="2"/>
      <c r="AGW165" s="2"/>
      <c r="AGX165" s="2"/>
      <c r="AGY165" s="2"/>
      <c r="AGZ165" s="2"/>
      <c r="AHA165" s="2"/>
      <c r="AHB165" s="2"/>
      <c r="AHC165" s="2"/>
      <c r="AHD165" s="2"/>
      <c r="AHE165" s="2"/>
      <c r="AHF165" s="2"/>
      <c r="AHG165" s="2"/>
      <c r="AHH165" s="2"/>
      <c r="AHI165" s="2"/>
      <c r="AHJ165" s="2"/>
      <c r="AHK165" s="2"/>
      <c r="AHL165" s="2"/>
      <c r="AHM165" s="2"/>
      <c r="AHN165" s="2"/>
      <c r="AHO165" s="2"/>
      <c r="AHP165" s="2"/>
      <c r="AHQ165" s="2"/>
      <c r="AHR165" s="2"/>
      <c r="AHS165" s="2"/>
      <c r="AHT165" s="2"/>
      <c r="AHU165" s="2"/>
      <c r="AHV165" s="2"/>
      <c r="AHW165" s="2"/>
      <c r="AHX165" s="2"/>
      <c r="AHY165" s="2"/>
      <c r="AHZ165" s="2"/>
      <c r="AIA165" s="2"/>
      <c r="AIB165" s="2"/>
      <c r="AIC165" s="2"/>
      <c r="AID165" s="2"/>
      <c r="AIE165" s="2"/>
      <c r="AIF165" s="2"/>
      <c r="AIG165" s="2"/>
      <c r="AIH165" s="2"/>
      <c r="AII165" s="2"/>
      <c r="AIJ165" s="2"/>
      <c r="AIK165" s="2"/>
      <c r="AIL165" s="2"/>
      <c r="AIM165" s="2"/>
      <c r="AIN165" s="2"/>
      <c r="AIO165" s="2"/>
      <c r="AIP165" s="2"/>
      <c r="AIQ165" s="2"/>
      <c r="AIR165" s="2"/>
      <c r="AIS165" s="2"/>
      <c r="AIT165" s="2"/>
      <c r="AIU165" s="2"/>
      <c r="AIV165" s="2"/>
      <c r="AIW165" s="2"/>
      <c r="AIX165" s="2"/>
      <c r="AIY165" s="2"/>
      <c r="AIZ165" s="2"/>
      <c r="AJA165" s="2"/>
      <c r="AJB165" s="2"/>
      <c r="AJC165" s="2"/>
      <c r="AJD165" s="2"/>
      <c r="AJE165" s="2"/>
      <c r="AJF165" s="2"/>
      <c r="AJG165" s="2"/>
      <c r="AJH165" s="2"/>
      <c r="AJI165" s="2"/>
      <c r="AJJ165" s="2"/>
      <c r="AJK165" s="2"/>
      <c r="AJL165" s="2"/>
      <c r="AJM165" s="2"/>
      <c r="AJN165" s="2"/>
      <c r="AJO165" s="2"/>
      <c r="AJP165" s="2"/>
      <c r="AJQ165" s="2"/>
      <c r="AJR165" s="2"/>
      <c r="AJS165" s="2"/>
      <c r="AJT165" s="2"/>
      <c r="AJU165" s="2"/>
      <c r="AJV165" s="2"/>
      <c r="AJW165" s="2"/>
      <c r="AJX165" s="2"/>
      <c r="AJY165" s="2"/>
      <c r="AJZ165" s="2"/>
      <c r="AKA165" s="2"/>
      <c r="AKB165" s="2"/>
      <c r="AKC165" s="2"/>
      <c r="AKD165" s="2"/>
      <c r="AKE165" s="2"/>
      <c r="AKF165" s="2"/>
      <c r="AKG165" s="2"/>
      <c r="AKH165" s="2"/>
      <c r="AKI165" s="2"/>
      <c r="AKJ165" s="2"/>
      <c r="AKK165" s="2"/>
      <c r="AKL165" s="2"/>
      <c r="AKM165" s="2"/>
      <c r="AKN165" s="2"/>
      <c r="AKO165" s="2"/>
      <c r="AKP165" s="2"/>
      <c r="AKQ165" s="2"/>
      <c r="AKR165" s="2"/>
      <c r="AKS165" s="2"/>
      <c r="AKT165" s="2"/>
      <c r="AKU165" s="2"/>
      <c r="AKV165" s="2"/>
      <c r="AKW165" s="2"/>
      <c r="AKX165" s="2"/>
      <c r="AKY165" s="2"/>
      <c r="AKZ165" s="2"/>
      <c r="ALA165" s="2"/>
      <c r="ALB165" s="2"/>
      <c r="ALC165" s="2"/>
      <c r="ALD165" s="2"/>
      <c r="ALE165" s="2"/>
      <c r="ALF165" s="2"/>
      <c r="ALG165" s="2"/>
      <c r="ALH165" s="2"/>
      <c r="ALI165" s="2"/>
      <c r="ALJ165" s="2"/>
      <c r="ALK165" s="2"/>
      <c r="ALL165" s="2"/>
      <c r="ALM165" s="2"/>
      <c r="ALN165" s="2"/>
      <c r="ALO165" s="2"/>
      <c r="ALP165" s="2"/>
      <c r="ALQ165" s="2"/>
      <c r="ALR165" s="2"/>
      <c r="ALS165" s="2"/>
      <c r="ALT165" s="2"/>
      <c r="ALU165" s="2"/>
      <c r="ALV165" s="2"/>
      <c r="ALW165" s="2"/>
      <c r="ALX165" s="2"/>
      <c r="ALY165" s="2"/>
      <c r="ALZ165" s="2"/>
      <c r="AMA165" s="2"/>
      <c r="AMB165" s="2"/>
      <c r="AMC165" s="2"/>
      <c r="AMD165" s="2"/>
      <c r="AME165" s="2"/>
      <c r="AMF165" s="2"/>
      <c r="AMG165" s="2"/>
      <c r="AMH165" s="2"/>
      <c r="AMI165" s="2"/>
      <c r="AMJ165" s="2"/>
      <c r="AMK165" s="2"/>
      <c r="AML165" s="2"/>
      <c r="AMM165" s="2"/>
      <c r="AMN165" s="2"/>
      <c r="AMO165" s="2"/>
      <c r="AMP165" s="2"/>
      <c r="AMQ165" s="2"/>
      <c r="AMR165" s="2"/>
      <c r="AMS165" s="2"/>
      <c r="AMT165" s="2"/>
      <c r="AMU165" s="2"/>
      <c r="AMV165" s="2"/>
      <c r="AMW165" s="2"/>
      <c r="AMX165" s="2"/>
      <c r="AMY165" s="2"/>
      <c r="AMZ165" s="2"/>
      <c r="ANA165" s="2"/>
      <c r="ANB165" s="2"/>
      <c r="ANC165" s="2"/>
    </row>
    <row r="166" spans="2:1043" s="1" customFormat="1" x14ac:dyDescent="0.25">
      <c r="B166" s="2"/>
      <c r="C166" s="2"/>
      <c r="D166" s="2"/>
      <c r="E166" s="2"/>
      <c r="F166" s="2"/>
      <c r="G166" s="2"/>
      <c r="H166" s="2"/>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c r="LI166" s="2"/>
      <c r="LJ166" s="2"/>
      <c r="LK166" s="2"/>
      <c r="LL166" s="2"/>
      <c r="LM166" s="2"/>
      <c r="LN166" s="2"/>
      <c r="LO166" s="2"/>
      <c r="LP166" s="2"/>
      <c r="LQ166" s="2"/>
      <c r="LR166" s="2"/>
      <c r="LS166" s="2"/>
      <c r="LT166" s="2"/>
      <c r="LU166" s="2"/>
      <c r="LV166" s="2"/>
      <c r="LW166" s="2"/>
      <c r="LX166" s="2"/>
      <c r="LY166" s="2"/>
      <c r="LZ166" s="2"/>
      <c r="MA166" s="2"/>
      <c r="MB166" s="2"/>
      <c r="MC166" s="2"/>
      <c r="MD166" s="2"/>
      <c r="ME166" s="2"/>
      <c r="MF166" s="2"/>
      <c r="MG166" s="2"/>
      <c r="MH166" s="2"/>
      <c r="MI166" s="2"/>
      <c r="MJ166" s="2"/>
      <c r="MK166" s="2"/>
      <c r="ML166" s="2"/>
      <c r="MM166" s="2"/>
      <c r="MN166" s="2"/>
      <c r="MO166" s="2"/>
      <c r="MP166" s="2"/>
      <c r="MQ166" s="2"/>
      <c r="MR166" s="2"/>
      <c r="MS166" s="2"/>
      <c r="MT166" s="2"/>
      <c r="MU166" s="2"/>
      <c r="MV166" s="2"/>
      <c r="MW166" s="2"/>
      <c r="MX166" s="2"/>
      <c r="MY166" s="2"/>
      <c r="MZ166" s="2"/>
      <c r="NA166" s="2"/>
      <c r="NB166" s="2"/>
      <c r="NC166" s="2"/>
      <c r="ND166" s="2"/>
      <c r="NE166" s="2"/>
      <c r="NF166" s="2"/>
      <c r="NG166" s="2"/>
      <c r="NH166" s="2"/>
      <c r="NI166" s="2"/>
      <c r="NJ166" s="2"/>
      <c r="NK166" s="2"/>
      <c r="NL166" s="2"/>
      <c r="NM166" s="2"/>
      <c r="NN166" s="2"/>
      <c r="NO166" s="2"/>
      <c r="NP166" s="2"/>
      <c r="NQ166" s="2"/>
      <c r="NR166" s="2"/>
      <c r="NS166" s="2"/>
      <c r="NT166" s="2"/>
      <c r="NU166" s="2"/>
      <c r="NV166" s="2"/>
      <c r="NW166" s="2"/>
      <c r="NX166" s="2"/>
      <c r="NY166" s="2"/>
      <c r="NZ166" s="2"/>
      <c r="OA166" s="2"/>
      <c r="OB166" s="2"/>
      <c r="OC166" s="2"/>
      <c r="OD166" s="2"/>
      <c r="OE166" s="2"/>
      <c r="OF166" s="2"/>
      <c r="OG166" s="2"/>
      <c r="OH166" s="2"/>
      <c r="OI166" s="2"/>
      <c r="OJ166" s="2"/>
      <c r="OK166" s="2"/>
      <c r="OL166" s="2"/>
      <c r="OM166" s="2"/>
      <c r="ON166" s="2"/>
      <c r="OO166" s="2"/>
      <c r="OP166" s="2"/>
      <c r="OQ166" s="2"/>
      <c r="OR166" s="2"/>
      <c r="OS166" s="2"/>
      <c r="OT166" s="2"/>
      <c r="OU166" s="2"/>
      <c r="OV166" s="2"/>
      <c r="OW166" s="2"/>
      <c r="OX166" s="2"/>
      <c r="OY166" s="2"/>
      <c r="OZ166" s="2"/>
      <c r="PA166" s="2"/>
      <c r="PB166" s="2"/>
      <c r="PC166" s="2"/>
      <c r="PD166" s="2"/>
      <c r="PE166" s="2"/>
      <c r="PF166" s="2"/>
      <c r="PG166" s="2"/>
      <c r="PH166" s="2"/>
      <c r="PI166" s="2"/>
      <c r="PJ166" s="2"/>
      <c r="PK166" s="2"/>
      <c r="PL166" s="2"/>
      <c r="PM166" s="2"/>
      <c r="PN166" s="2"/>
      <c r="PO166" s="2"/>
      <c r="PP166" s="2"/>
      <c r="PQ166" s="2"/>
      <c r="PR166" s="2"/>
      <c r="PS166" s="2"/>
      <c r="PT166" s="2"/>
      <c r="PU166" s="2"/>
      <c r="PV166" s="2"/>
      <c r="PW166" s="2"/>
      <c r="PX166" s="2"/>
      <c r="PY166" s="2"/>
      <c r="PZ166" s="2"/>
      <c r="QA166" s="2"/>
      <c r="QB166" s="2"/>
      <c r="QC166" s="2"/>
      <c r="QD166" s="2"/>
      <c r="QE166" s="2"/>
      <c r="QF166" s="2"/>
      <c r="QG166" s="2"/>
      <c r="QH166" s="2"/>
      <c r="QI166" s="2"/>
      <c r="QJ166" s="2"/>
      <c r="QK166" s="2"/>
      <c r="QL166" s="2"/>
      <c r="QM166" s="2"/>
      <c r="QN166" s="2"/>
      <c r="QO166" s="2"/>
      <c r="QP166" s="2"/>
      <c r="QQ166" s="2"/>
      <c r="QR166" s="2"/>
      <c r="QS166" s="2"/>
      <c r="QT166" s="2"/>
      <c r="QU166" s="2"/>
      <c r="QV166" s="2"/>
      <c r="QW166" s="2"/>
      <c r="QX166" s="2"/>
      <c r="QY166" s="2"/>
      <c r="QZ166" s="2"/>
      <c r="RA166" s="2"/>
      <c r="RB166" s="2"/>
      <c r="RC166" s="2"/>
      <c r="RD166" s="2"/>
      <c r="RE166" s="2"/>
      <c r="RF166" s="2"/>
      <c r="RG166" s="2"/>
      <c r="RH166" s="2"/>
      <c r="RI166" s="2"/>
      <c r="RJ166" s="2"/>
      <c r="RK166" s="2"/>
      <c r="RL166" s="2"/>
      <c r="RM166" s="2"/>
      <c r="RN166" s="2"/>
      <c r="RO166" s="2"/>
      <c r="RP166" s="2"/>
      <c r="RQ166" s="2"/>
      <c r="RR166" s="2"/>
      <c r="RS166" s="2"/>
      <c r="RT166" s="2"/>
      <c r="RU166" s="2"/>
      <c r="RV166" s="2"/>
      <c r="RW166" s="2"/>
      <c r="RX166" s="2"/>
      <c r="RY166" s="2"/>
      <c r="RZ166" s="2"/>
      <c r="SA166" s="2"/>
      <c r="SB166" s="2"/>
      <c r="SC166" s="2"/>
      <c r="SD166" s="2"/>
      <c r="SE166" s="2"/>
      <c r="SF166" s="2"/>
      <c r="SG166" s="2"/>
      <c r="SH166" s="2"/>
      <c r="SI166" s="2"/>
      <c r="SJ166" s="2"/>
      <c r="SK166" s="2"/>
      <c r="SL166" s="2"/>
      <c r="SM166" s="2"/>
      <c r="SN166" s="2"/>
      <c r="SO166" s="2"/>
      <c r="SP166" s="2"/>
      <c r="SQ166" s="2"/>
      <c r="SR166" s="2"/>
      <c r="SS166" s="2"/>
      <c r="ST166" s="2"/>
      <c r="SU166" s="2"/>
      <c r="SV166" s="2"/>
      <c r="SW166" s="2"/>
      <c r="SX166" s="2"/>
      <c r="SY166" s="2"/>
      <c r="SZ166" s="2"/>
      <c r="TA166" s="2"/>
      <c r="TB166" s="2"/>
      <c r="TC166" s="2"/>
      <c r="TD166" s="2"/>
      <c r="TE166" s="2"/>
      <c r="TF166" s="2"/>
      <c r="TG166" s="2"/>
      <c r="TH166" s="2"/>
      <c r="TI166" s="2"/>
      <c r="TJ166" s="2"/>
      <c r="TK166" s="2"/>
      <c r="TL166" s="2"/>
      <c r="TM166" s="2"/>
      <c r="TN166" s="2"/>
      <c r="TO166" s="2"/>
      <c r="TP166" s="2"/>
      <c r="TQ166" s="2"/>
      <c r="TR166" s="2"/>
      <c r="TS166" s="2"/>
      <c r="TT166" s="2"/>
      <c r="TU166" s="2"/>
      <c r="TV166" s="2"/>
      <c r="TW166" s="2"/>
      <c r="TX166" s="2"/>
      <c r="TY166" s="2"/>
      <c r="TZ166" s="2"/>
      <c r="UA166" s="2"/>
      <c r="UB166" s="2"/>
      <c r="UC166" s="2"/>
      <c r="UD166" s="2"/>
      <c r="UE166" s="2"/>
      <c r="UF166" s="2"/>
      <c r="UG166" s="2"/>
      <c r="UH166" s="2"/>
      <c r="UI166" s="2"/>
      <c r="UJ166" s="2"/>
      <c r="UK166" s="2"/>
      <c r="UL166" s="2"/>
      <c r="UM166" s="2"/>
      <c r="UN166" s="2"/>
      <c r="UO166" s="2"/>
      <c r="UP166" s="2"/>
      <c r="UQ166" s="2"/>
      <c r="UR166" s="2"/>
      <c r="US166" s="2"/>
      <c r="UT166" s="2"/>
      <c r="UU166" s="2"/>
      <c r="UV166" s="2"/>
      <c r="UW166" s="2"/>
      <c r="UX166" s="2"/>
      <c r="UY166" s="2"/>
      <c r="UZ166" s="2"/>
      <c r="VA166" s="2"/>
      <c r="VB166" s="2"/>
      <c r="VC166" s="2"/>
      <c r="VD166" s="2"/>
      <c r="VE166" s="2"/>
      <c r="VF166" s="2"/>
      <c r="VG166" s="2"/>
      <c r="VH166" s="2"/>
      <c r="VI166" s="2"/>
      <c r="VJ166" s="2"/>
      <c r="VK166" s="2"/>
      <c r="VL166" s="2"/>
      <c r="VM166" s="2"/>
      <c r="VN166" s="2"/>
      <c r="VO166" s="2"/>
      <c r="VP166" s="2"/>
      <c r="VQ166" s="2"/>
      <c r="VR166" s="2"/>
      <c r="VS166" s="2"/>
      <c r="VT166" s="2"/>
      <c r="VU166" s="2"/>
      <c r="VV166" s="2"/>
      <c r="VW166" s="2"/>
      <c r="VX166" s="2"/>
      <c r="VY166" s="2"/>
      <c r="VZ166" s="2"/>
      <c r="WA166" s="2"/>
      <c r="WB166" s="2"/>
      <c r="WC166" s="2"/>
      <c r="WD166" s="2"/>
      <c r="WE166" s="2"/>
      <c r="WF166" s="2"/>
      <c r="WG166" s="2"/>
      <c r="WH166" s="2"/>
      <c r="WI166" s="2"/>
      <c r="WJ166" s="2"/>
      <c r="WK166" s="2"/>
      <c r="WL166" s="2"/>
      <c r="WM166" s="2"/>
      <c r="WN166" s="2"/>
      <c r="WO166" s="2"/>
      <c r="WP166" s="2"/>
      <c r="WQ166" s="2"/>
      <c r="WR166" s="2"/>
      <c r="WS166" s="2"/>
      <c r="WT166" s="2"/>
      <c r="WU166" s="2"/>
      <c r="WV166" s="2"/>
      <c r="WW166" s="2"/>
      <c r="WX166" s="2"/>
      <c r="WY166" s="2"/>
      <c r="WZ166" s="2"/>
      <c r="XA166" s="2"/>
      <c r="XB166" s="2"/>
      <c r="XC166" s="2"/>
      <c r="XD166" s="2"/>
      <c r="XE166" s="2"/>
      <c r="XF166" s="2"/>
      <c r="XG166" s="2"/>
      <c r="XH166" s="2"/>
      <c r="XI166" s="2"/>
      <c r="XJ166" s="2"/>
      <c r="XK166" s="2"/>
      <c r="XL166" s="2"/>
      <c r="XM166" s="2"/>
      <c r="XN166" s="2"/>
      <c r="XO166" s="2"/>
      <c r="XP166" s="2"/>
      <c r="XQ166" s="2"/>
      <c r="XR166" s="2"/>
      <c r="XS166" s="2"/>
      <c r="XT166" s="2"/>
      <c r="XU166" s="2"/>
      <c r="XV166" s="2"/>
      <c r="XW166" s="2"/>
      <c r="XX166" s="2"/>
      <c r="XY166" s="2"/>
      <c r="XZ166" s="2"/>
      <c r="YA166" s="2"/>
      <c r="YB166" s="2"/>
      <c r="YC166" s="2"/>
      <c r="YD166" s="2"/>
      <c r="YE166" s="2"/>
      <c r="YF166" s="2"/>
      <c r="YG166" s="2"/>
      <c r="YH166" s="2"/>
      <c r="YI166" s="2"/>
      <c r="YJ166" s="2"/>
      <c r="YK166" s="2"/>
      <c r="YL166" s="2"/>
      <c r="YM166" s="2"/>
      <c r="YN166" s="2"/>
      <c r="YO166" s="2"/>
      <c r="YP166" s="2"/>
      <c r="YQ166" s="2"/>
      <c r="YR166" s="2"/>
      <c r="YS166" s="2"/>
      <c r="YT166" s="2"/>
      <c r="YU166" s="2"/>
      <c r="YV166" s="2"/>
      <c r="YW166" s="2"/>
      <c r="YX166" s="2"/>
      <c r="YY166" s="2"/>
      <c r="YZ166" s="2"/>
      <c r="ZA166" s="2"/>
      <c r="ZB166" s="2"/>
      <c r="ZC166" s="2"/>
      <c r="ZD166" s="2"/>
      <c r="ZE166" s="2"/>
      <c r="ZF166" s="2"/>
      <c r="ZG166" s="2"/>
      <c r="ZH166" s="2"/>
      <c r="ZI166" s="2"/>
      <c r="ZJ166" s="2"/>
      <c r="ZK166" s="2"/>
      <c r="ZL166" s="2"/>
      <c r="ZM166" s="2"/>
      <c r="ZN166" s="2"/>
      <c r="ZO166" s="2"/>
      <c r="ZP166" s="2"/>
      <c r="ZQ166" s="2"/>
      <c r="ZR166" s="2"/>
      <c r="ZS166" s="2"/>
      <c r="ZT166" s="2"/>
      <c r="ZU166" s="2"/>
      <c r="ZV166" s="2"/>
      <c r="ZW166" s="2"/>
      <c r="ZX166" s="2"/>
      <c r="ZY166" s="2"/>
      <c r="ZZ166" s="2"/>
      <c r="AAA166" s="2"/>
      <c r="AAB166" s="2"/>
      <c r="AAC166" s="2"/>
      <c r="AAD166" s="2"/>
      <c r="AAE166" s="2"/>
      <c r="AAF166" s="2"/>
      <c r="AAG166" s="2"/>
      <c r="AAH166" s="2"/>
      <c r="AAI166" s="2"/>
      <c r="AAJ166" s="2"/>
      <c r="AAK166" s="2"/>
      <c r="AAL166" s="2"/>
      <c r="AAM166" s="2"/>
      <c r="AAN166" s="2"/>
      <c r="AAO166" s="2"/>
      <c r="AAP166" s="2"/>
      <c r="AAQ166" s="2"/>
      <c r="AAR166" s="2"/>
      <c r="AAS166" s="2"/>
      <c r="AAT166" s="2"/>
      <c r="AAU166" s="2"/>
      <c r="AAV166" s="2"/>
      <c r="AAW166" s="2"/>
      <c r="AAX166" s="2"/>
      <c r="AAY166" s="2"/>
      <c r="AAZ166" s="2"/>
      <c r="ABA166" s="2"/>
      <c r="ABB166" s="2"/>
      <c r="ABC166" s="2"/>
      <c r="ABD166" s="2"/>
      <c r="ABE166" s="2"/>
      <c r="ABF166" s="2"/>
      <c r="ABG166" s="2"/>
      <c r="ABH166" s="2"/>
      <c r="ABI166" s="2"/>
      <c r="ABJ166" s="2"/>
      <c r="ABK166" s="2"/>
      <c r="ABL166" s="2"/>
      <c r="ABM166" s="2"/>
      <c r="ABN166" s="2"/>
      <c r="ABO166" s="2"/>
      <c r="ABP166" s="2"/>
      <c r="ABQ166" s="2"/>
      <c r="ABR166" s="2"/>
      <c r="ABS166" s="2"/>
      <c r="ABT166" s="2"/>
      <c r="ABU166" s="2"/>
      <c r="ABV166" s="2"/>
      <c r="ABW166" s="2"/>
      <c r="ABX166" s="2"/>
      <c r="ABY166" s="2"/>
      <c r="ABZ166" s="2"/>
      <c r="ACA166" s="2"/>
      <c r="ACB166" s="2"/>
      <c r="ACC166" s="2"/>
      <c r="ACD166" s="2"/>
      <c r="ACE166" s="2"/>
      <c r="ACF166" s="2"/>
      <c r="ACG166" s="2"/>
      <c r="ACH166" s="2"/>
      <c r="ACI166" s="2"/>
      <c r="ACJ166" s="2"/>
      <c r="ACK166" s="2"/>
      <c r="ACL166" s="2"/>
      <c r="ACM166" s="2"/>
      <c r="ACN166" s="2"/>
      <c r="ACO166" s="2"/>
      <c r="ACP166" s="2"/>
      <c r="ACQ166" s="2"/>
      <c r="ACR166" s="2"/>
      <c r="ACS166" s="2"/>
      <c r="ACT166" s="2"/>
      <c r="ACU166" s="2"/>
      <c r="ACV166" s="2"/>
      <c r="ACW166" s="2"/>
      <c r="ACX166" s="2"/>
      <c r="ACY166" s="2"/>
      <c r="ACZ166" s="2"/>
      <c r="ADA166" s="2"/>
      <c r="ADB166" s="2"/>
      <c r="ADC166" s="2"/>
      <c r="ADD166" s="2"/>
      <c r="ADE166" s="2"/>
      <c r="ADF166" s="2"/>
      <c r="ADG166" s="2"/>
      <c r="ADH166" s="2"/>
      <c r="ADI166" s="2"/>
      <c r="ADJ166" s="2"/>
      <c r="ADK166" s="2"/>
      <c r="ADL166" s="2"/>
      <c r="ADM166" s="2"/>
      <c r="ADN166" s="2"/>
      <c r="ADO166" s="2"/>
      <c r="ADP166" s="2"/>
      <c r="ADQ166" s="2"/>
      <c r="ADR166" s="2"/>
      <c r="ADS166" s="2"/>
      <c r="ADT166" s="2"/>
      <c r="ADU166" s="2"/>
      <c r="ADV166" s="2"/>
      <c r="ADW166" s="2"/>
      <c r="ADX166" s="2"/>
      <c r="ADY166" s="2"/>
      <c r="ADZ166" s="2"/>
      <c r="AEA166" s="2"/>
      <c r="AEB166" s="2"/>
      <c r="AEC166" s="2"/>
      <c r="AED166" s="2"/>
      <c r="AEE166" s="2"/>
      <c r="AEF166" s="2"/>
      <c r="AEG166" s="2"/>
      <c r="AEH166" s="2"/>
      <c r="AEI166" s="2"/>
      <c r="AEJ166" s="2"/>
      <c r="AEK166" s="2"/>
      <c r="AEL166" s="2"/>
      <c r="AEM166" s="2"/>
      <c r="AEN166" s="2"/>
      <c r="AEO166" s="2"/>
      <c r="AEP166" s="2"/>
      <c r="AEQ166" s="2"/>
      <c r="AER166" s="2"/>
      <c r="AES166" s="2"/>
      <c r="AET166" s="2"/>
      <c r="AEU166" s="2"/>
      <c r="AEV166" s="2"/>
      <c r="AEW166" s="2"/>
      <c r="AEX166" s="2"/>
      <c r="AEY166" s="2"/>
      <c r="AEZ166" s="2"/>
      <c r="AFA166" s="2"/>
      <c r="AFB166" s="2"/>
      <c r="AFC166" s="2"/>
      <c r="AFD166" s="2"/>
      <c r="AFE166" s="2"/>
      <c r="AFF166" s="2"/>
      <c r="AFG166" s="2"/>
      <c r="AFH166" s="2"/>
      <c r="AFI166" s="2"/>
      <c r="AFJ166" s="2"/>
      <c r="AFK166" s="2"/>
      <c r="AFL166" s="2"/>
      <c r="AFM166" s="2"/>
      <c r="AFN166" s="2"/>
      <c r="AFO166" s="2"/>
      <c r="AFP166" s="2"/>
      <c r="AFQ166" s="2"/>
      <c r="AFR166" s="2"/>
      <c r="AFS166" s="2"/>
      <c r="AFT166" s="2"/>
      <c r="AFU166" s="2"/>
      <c r="AFV166" s="2"/>
      <c r="AFW166" s="2"/>
      <c r="AFX166" s="2"/>
      <c r="AFY166" s="2"/>
      <c r="AFZ166" s="2"/>
      <c r="AGA166" s="2"/>
      <c r="AGB166" s="2"/>
      <c r="AGC166" s="2"/>
      <c r="AGD166" s="2"/>
      <c r="AGE166" s="2"/>
      <c r="AGF166" s="2"/>
      <c r="AGG166" s="2"/>
      <c r="AGH166" s="2"/>
      <c r="AGI166" s="2"/>
      <c r="AGJ166" s="2"/>
      <c r="AGK166" s="2"/>
      <c r="AGL166" s="2"/>
      <c r="AGM166" s="2"/>
      <c r="AGN166" s="2"/>
      <c r="AGO166" s="2"/>
      <c r="AGP166" s="2"/>
      <c r="AGQ166" s="2"/>
      <c r="AGR166" s="2"/>
      <c r="AGS166" s="2"/>
      <c r="AGT166" s="2"/>
      <c r="AGU166" s="2"/>
      <c r="AGV166" s="2"/>
      <c r="AGW166" s="2"/>
      <c r="AGX166" s="2"/>
      <c r="AGY166" s="2"/>
      <c r="AGZ166" s="2"/>
      <c r="AHA166" s="2"/>
      <c r="AHB166" s="2"/>
      <c r="AHC166" s="2"/>
      <c r="AHD166" s="2"/>
      <c r="AHE166" s="2"/>
      <c r="AHF166" s="2"/>
      <c r="AHG166" s="2"/>
      <c r="AHH166" s="2"/>
      <c r="AHI166" s="2"/>
      <c r="AHJ166" s="2"/>
      <c r="AHK166" s="2"/>
      <c r="AHL166" s="2"/>
      <c r="AHM166" s="2"/>
      <c r="AHN166" s="2"/>
      <c r="AHO166" s="2"/>
      <c r="AHP166" s="2"/>
      <c r="AHQ166" s="2"/>
      <c r="AHR166" s="2"/>
      <c r="AHS166" s="2"/>
      <c r="AHT166" s="2"/>
      <c r="AHU166" s="2"/>
      <c r="AHV166" s="2"/>
      <c r="AHW166" s="2"/>
      <c r="AHX166" s="2"/>
      <c r="AHY166" s="2"/>
      <c r="AHZ166" s="2"/>
      <c r="AIA166" s="2"/>
      <c r="AIB166" s="2"/>
      <c r="AIC166" s="2"/>
      <c r="AID166" s="2"/>
      <c r="AIE166" s="2"/>
      <c r="AIF166" s="2"/>
      <c r="AIG166" s="2"/>
      <c r="AIH166" s="2"/>
      <c r="AII166" s="2"/>
      <c r="AIJ166" s="2"/>
      <c r="AIK166" s="2"/>
      <c r="AIL166" s="2"/>
      <c r="AIM166" s="2"/>
      <c r="AIN166" s="2"/>
      <c r="AIO166" s="2"/>
      <c r="AIP166" s="2"/>
      <c r="AIQ166" s="2"/>
      <c r="AIR166" s="2"/>
      <c r="AIS166" s="2"/>
      <c r="AIT166" s="2"/>
      <c r="AIU166" s="2"/>
      <c r="AIV166" s="2"/>
      <c r="AIW166" s="2"/>
      <c r="AIX166" s="2"/>
      <c r="AIY166" s="2"/>
      <c r="AIZ166" s="2"/>
      <c r="AJA166" s="2"/>
      <c r="AJB166" s="2"/>
      <c r="AJC166" s="2"/>
      <c r="AJD166" s="2"/>
      <c r="AJE166" s="2"/>
      <c r="AJF166" s="2"/>
      <c r="AJG166" s="2"/>
      <c r="AJH166" s="2"/>
      <c r="AJI166" s="2"/>
      <c r="AJJ166" s="2"/>
      <c r="AJK166" s="2"/>
      <c r="AJL166" s="2"/>
      <c r="AJM166" s="2"/>
      <c r="AJN166" s="2"/>
      <c r="AJO166" s="2"/>
      <c r="AJP166" s="2"/>
      <c r="AJQ166" s="2"/>
      <c r="AJR166" s="2"/>
      <c r="AJS166" s="2"/>
      <c r="AJT166" s="2"/>
      <c r="AJU166" s="2"/>
      <c r="AJV166" s="2"/>
      <c r="AJW166" s="2"/>
      <c r="AJX166" s="2"/>
      <c r="AJY166" s="2"/>
      <c r="AJZ166" s="2"/>
      <c r="AKA166" s="2"/>
      <c r="AKB166" s="2"/>
      <c r="AKC166" s="2"/>
      <c r="AKD166" s="2"/>
      <c r="AKE166" s="2"/>
      <c r="AKF166" s="2"/>
      <c r="AKG166" s="2"/>
      <c r="AKH166" s="2"/>
      <c r="AKI166" s="2"/>
      <c r="AKJ166" s="2"/>
      <c r="AKK166" s="2"/>
      <c r="AKL166" s="2"/>
      <c r="AKM166" s="2"/>
      <c r="AKN166" s="2"/>
      <c r="AKO166" s="2"/>
      <c r="AKP166" s="2"/>
      <c r="AKQ166" s="2"/>
      <c r="AKR166" s="2"/>
      <c r="AKS166" s="2"/>
      <c r="AKT166" s="2"/>
      <c r="AKU166" s="2"/>
      <c r="AKV166" s="2"/>
      <c r="AKW166" s="2"/>
      <c r="AKX166" s="2"/>
      <c r="AKY166" s="2"/>
      <c r="AKZ166" s="2"/>
      <c r="ALA166" s="2"/>
      <c r="ALB166" s="2"/>
      <c r="ALC166" s="2"/>
      <c r="ALD166" s="2"/>
      <c r="ALE166" s="2"/>
      <c r="ALF166" s="2"/>
      <c r="ALG166" s="2"/>
      <c r="ALH166" s="2"/>
      <c r="ALI166" s="2"/>
      <c r="ALJ166" s="2"/>
      <c r="ALK166" s="2"/>
      <c r="ALL166" s="2"/>
      <c r="ALM166" s="2"/>
      <c r="ALN166" s="2"/>
      <c r="ALO166" s="2"/>
      <c r="ALP166" s="2"/>
      <c r="ALQ166" s="2"/>
      <c r="ALR166" s="2"/>
      <c r="ALS166" s="2"/>
      <c r="ALT166" s="2"/>
      <c r="ALU166" s="2"/>
      <c r="ALV166" s="2"/>
      <c r="ALW166" s="2"/>
      <c r="ALX166" s="2"/>
      <c r="ALY166" s="2"/>
      <c r="ALZ166" s="2"/>
      <c r="AMA166" s="2"/>
      <c r="AMB166" s="2"/>
      <c r="AMC166" s="2"/>
      <c r="AMD166" s="2"/>
      <c r="AME166" s="2"/>
      <c r="AMF166" s="2"/>
      <c r="AMG166" s="2"/>
      <c r="AMH166" s="2"/>
      <c r="AMI166" s="2"/>
      <c r="AMJ166" s="2"/>
      <c r="AMK166" s="2"/>
      <c r="AML166" s="2"/>
      <c r="AMM166" s="2"/>
      <c r="AMN166" s="2"/>
      <c r="AMO166" s="2"/>
      <c r="AMP166" s="2"/>
      <c r="AMQ166" s="2"/>
      <c r="AMR166" s="2"/>
      <c r="AMS166" s="2"/>
      <c r="AMT166" s="2"/>
      <c r="AMU166" s="2"/>
      <c r="AMV166" s="2"/>
      <c r="AMW166" s="2"/>
      <c r="AMX166" s="2"/>
      <c r="AMY166" s="2"/>
      <c r="AMZ166" s="2"/>
      <c r="ANA166" s="2"/>
      <c r="ANB166" s="2"/>
      <c r="ANC166" s="2"/>
    </row>
  </sheetData>
  <sheetProtection formatCells="0" formatColumns="0" formatRows="0" insertRows="0" deleteRows="0"/>
  <mergeCells count="55">
    <mergeCell ref="C89:G95"/>
    <mergeCell ref="C37:E37"/>
    <mergeCell ref="C58:G62"/>
    <mergeCell ref="C56:G56"/>
    <mergeCell ref="C115:F115"/>
    <mergeCell ref="C88:G88"/>
    <mergeCell ref="C64:G64"/>
    <mergeCell ref="C66:G66"/>
    <mergeCell ref="C67:G68"/>
    <mergeCell ref="C70:G70"/>
    <mergeCell ref="C71:G72"/>
    <mergeCell ref="C81:G81"/>
    <mergeCell ref="C82:G83"/>
    <mergeCell ref="C85:G85"/>
    <mergeCell ref="C74:G74"/>
    <mergeCell ref="C75:G75"/>
    <mergeCell ref="C3:E4"/>
    <mergeCell ref="C5:E5"/>
    <mergeCell ref="E10:G12"/>
    <mergeCell ref="C10:D12"/>
    <mergeCell ref="F8:G8"/>
    <mergeCell ref="C6:E9"/>
    <mergeCell ref="F9:G9"/>
    <mergeCell ref="F3:G3"/>
    <mergeCell ref="F4:G4"/>
    <mergeCell ref="F5:G5"/>
    <mergeCell ref="F6:G6"/>
    <mergeCell ref="F7:G7"/>
    <mergeCell ref="C77:G77"/>
    <mergeCell ref="C78:G79"/>
    <mergeCell ref="D33:E33"/>
    <mergeCell ref="D34:E34"/>
    <mergeCell ref="D35:E35"/>
    <mergeCell ref="C47:D47"/>
    <mergeCell ref="C44:D44"/>
    <mergeCell ref="C40:E40"/>
    <mergeCell ref="C41:D41"/>
    <mergeCell ref="C42:D42"/>
    <mergeCell ref="C43:D43"/>
    <mergeCell ref="D29:E29"/>
    <mergeCell ref="D30:E30"/>
    <mergeCell ref="D31:E31"/>
    <mergeCell ref="D32:E32"/>
    <mergeCell ref="C28:F28"/>
    <mergeCell ref="C23:G23"/>
    <mergeCell ref="C25:F25"/>
    <mergeCell ref="C26:F26"/>
    <mergeCell ref="C14:F14"/>
    <mergeCell ref="C16:G16"/>
    <mergeCell ref="F20:G20"/>
    <mergeCell ref="F21:G21"/>
    <mergeCell ref="C18:G18"/>
    <mergeCell ref="C21:D21"/>
    <mergeCell ref="C20:D20"/>
    <mergeCell ref="C19:F19"/>
  </mergeCells>
  <dataValidations disablePrompts="1" count="4">
    <dataValidation type="list" allowBlank="1" showInputMessage="1" showErrorMessage="1" sqref="G26 G30:G35 F20:F21" xr:uid="{00000000-0002-0000-0000-000000000000}">
      <formula1>$Q$4:$Q$5</formula1>
    </dataValidation>
    <dataValidation type="list" allowBlank="1" showInputMessage="1" showErrorMessage="1" sqref="C86" xr:uid="{00000000-0002-0000-0000-000003000000}">
      <formula1>"Yes - Copies are enclosed,No - Copies are not enclosed,Not Applicable"</formula1>
    </dataValidation>
    <dataValidation type="list" allowBlank="1" showInputMessage="1" showErrorMessage="1" sqref="C30:C35" xr:uid="{00000000-0002-0000-0000-000001000000}">
      <formula1>$K$109:$K$112</formula1>
    </dataValidation>
    <dataValidation type="list" allowBlank="1" showInputMessage="1" showErrorMessage="1" sqref="D30:D35" xr:uid="{00000000-0002-0000-0000-000002000000}">
      <formula1>INDIRECT(VLOOKUP(C30,$K$109:$L$112,2,FALSE))</formula1>
    </dataValidation>
  </dataValidations>
  <hyperlinks>
    <hyperlink ref="C39" location="'Part III General Information'!A1" display="Part III: General Information" xr:uid="{00000000-0004-0000-0000-000000000000}"/>
    <hyperlink ref="C41:D41" location="'Part IV Refrigeration and AC'!A1" display="Part IV: Refrigeration and Air Conditioning" xr:uid="{00000000-0004-0000-0000-000001000000}"/>
    <hyperlink ref="C42:D42" location="'Part V Foam Blowing'!A1" display="Part V: Foam Blowing" xr:uid="{00000000-0004-0000-0000-000002000000}"/>
    <hyperlink ref="C43:D43" location="'Part VI Cleaning Solvents'!A1" display="Part VI: Cleaning Solvents" xr:uid="{00000000-0004-0000-0000-000003000000}"/>
    <hyperlink ref="C44:D44" location="'Part VII Fire Suppression'!A1" display="Part VII: Fire Suppression" xr:uid="{00000000-0004-0000-0000-000004000000}"/>
    <hyperlink ref="C45" location="'Part VIII Aerosols'!A1" display="Part VIII: Aerosols" xr:uid="{00000000-0004-0000-0000-000005000000}"/>
    <hyperlink ref="C46" location="'Part IX Sterilants'!A1" display="Part IX: Sterilants" xr:uid="{00000000-0004-0000-0000-000006000000}"/>
    <hyperlink ref="C47:D47" location="'Part X Adhesives Coatings Inks'!A1" display="Part X: Adhesives, Coatings &amp; Inks" xr:uid="{00000000-0004-0000-0000-000007000000}"/>
    <hyperlink ref="C48" location="'Part XI Tobacco Expansion'!A1" display="Part XI: Tobacco Expansion" xr:uid="{00000000-0004-0000-0000-000008000000}"/>
    <hyperlink ref="C51" location="'Part XIV Attachments'!A1" display="Part XIV: Attachments" xr:uid="{00000000-0004-0000-0000-000009000000}"/>
    <hyperlink ref="C53" location="'Part XV Certification'!A1" display="Part XV: Certification" xr:uid="{00000000-0004-0000-0000-00000A000000}"/>
    <hyperlink ref="C50" location="'Part XIII Addtnl Information'!A1" display="Part XIII: Additional Information" xr:uid="{00000000-0004-0000-0000-00000B000000}"/>
    <hyperlink ref="C38" location="'Part II Contact Information'!A1" display="Part II: Contact Information" xr:uid="{00000000-0004-0000-0000-00000C000000}"/>
    <hyperlink ref="C49" location="'Part XII Toxicology Studies'!A1" display="Part XII: Toxicology Studies" xr:uid="{00000000-0004-0000-0000-00000D000000}"/>
    <hyperlink ref="C52" location="'Response Checker'!A1" display="Response Checker" xr:uid="{00000000-0004-0000-0000-00000E000000}"/>
    <hyperlink ref="C49:D49" location="'Part XII Toxicology Studies'!A1" display="Part XII: Recommended Toxicology Studies" xr:uid="{00000000-0004-0000-0000-00000F000000}"/>
    <hyperlink ref="C50:D50" location="'Part XIII Addtnl Information'!Print_Area" display="Part XIII: Additional Information" xr:uid="{00000000-0004-0000-0000-000010000000}"/>
  </hyperlinks>
  <pageMargins left="0.25" right="0.25" top="0.75" bottom="0.75" header="0.3" footer="0.3"/>
  <pageSetup scale="80" fitToHeight="3" orientation="portrait" r:id="rId1"/>
  <headerFooter>
    <oddHeader>&amp;CPart I: INTRODUCTION AND CBI INFORMATION</oddHeader>
    <oddFooter>&amp;CNOTE: Please [Bracket] the information you claim as confidential
&amp;P of &amp;N</oddFooter>
  </headerFooter>
  <ignoredErrors>
    <ignoredError sqref="J30:J35"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pageSetUpPr fitToPage="1"/>
  </sheetPr>
  <dimension ref="A1:DR122"/>
  <sheetViews>
    <sheetView zoomScale="80" zoomScaleNormal="80" workbookViewId="0">
      <selection activeCell="C3" sqref="C3:M3"/>
    </sheetView>
  </sheetViews>
  <sheetFormatPr defaultColWidth="9.42578125" defaultRowHeight="15" x14ac:dyDescent="0.25"/>
  <cols>
    <col min="1" max="1" width="3.5703125" style="1" customWidth="1"/>
    <col min="2" max="2" width="3.5703125" style="2" customWidth="1"/>
    <col min="3" max="3" width="27.5703125" style="2" customWidth="1"/>
    <col min="4" max="4" width="25.5703125" style="2" customWidth="1"/>
    <col min="5" max="6" width="10.42578125" style="2" customWidth="1"/>
    <col min="7" max="7" width="12" style="2" customWidth="1"/>
    <col min="8" max="8" width="10.5703125" style="2" customWidth="1"/>
    <col min="9" max="9" width="9.5703125" style="2" customWidth="1"/>
    <col min="10" max="10" width="10.42578125" style="2" customWidth="1"/>
    <col min="11" max="11" width="10" style="2" customWidth="1"/>
    <col min="12" max="12" width="9.42578125" style="2" customWidth="1"/>
    <col min="13" max="13" width="5" style="142" customWidth="1"/>
    <col min="14" max="14" width="5" style="2" customWidth="1"/>
    <col min="15" max="15" width="4.5703125" style="1" customWidth="1"/>
    <col min="16" max="16" width="9.42578125" style="35"/>
    <col min="17" max="18" width="9.42578125" style="34" hidden="1" customWidth="1"/>
    <col min="19" max="22" width="9.42578125" style="34"/>
    <col min="23" max="16384" width="9.42578125" style="2"/>
  </cols>
  <sheetData>
    <row r="1" spans="1:122" s="1" customFormat="1" x14ac:dyDescent="0.25">
      <c r="M1" s="143"/>
      <c r="P1" s="94"/>
      <c r="Q1" s="37"/>
      <c r="R1" s="37"/>
      <c r="S1" s="37"/>
      <c r="T1" s="37"/>
      <c r="U1" s="37"/>
      <c r="V1" s="37"/>
    </row>
    <row r="2" spans="1:122" x14ac:dyDescent="0.25">
      <c r="C2" s="472"/>
      <c r="D2" s="472"/>
      <c r="E2" s="472"/>
      <c r="F2" s="472"/>
      <c r="G2" s="472"/>
      <c r="H2" s="193"/>
      <c r="I2" s="44"/>
      <c r="J2" s="193"/>
      <c r="K2" s="44"/>
      <c r="L2" s="193"/>
      <c r="M2" s="144"/>
      <c r="N2" s="3"/>
      <c r="P2" s="95"/>
      <c r="Q2" s="87" t="s">
        <v>72</v>
      </c>
      <c r="R2" s="87" t="s">
        <v>2</v>
      </c>
      <c r="S2" s="42"/>
      <c r="T2" s="42"/>
      <c r="U2" s="42"/>
      <c r="W2" s="7"/>
      <c r="X2" s="7"/>
      <c r="Y2" s="34"/>
    </row>
    <row r="3" spans="1:122" ht="44.25" customHeight="1" x14ac:dyDescent="0.25">
      <c r="C3" s="473" t="s">
        <v>0</v>
      </c>
      <c r="D3" s="473"/>
      <c r="E3" s="473"/>
      <c r="F3" s="473"/>
      <c r="G3" s="473"/>
      <c r="H3" s="473"/>
      <c r="I3" s="473"/>
      <c r="J3" s="473"/>
      <c r="K3" s="473"/>
      <c r="L3" s="473"/>
      <c r="M3" s="473"/>
      <c r="N3" s="4"/>
      <c r="P3" s="95"/>
      <c r="Q3" s="87"/>
      <c r="R3" s="87" t="s">
        <v>4</v>
      </c>
      <c r="S3" s="42"/>
      <c r="T3" s="42"/>
      <c r="U3" s="42"/>
      <c r="W3" s="7" t="s">
        <v>2</v>
      </c>
      <c r="X3" s="7"/>
      <c r="Y3" s="34"/>
    </row>
    <row r="4" spans="1:122" ht="30" customHeight="1" x14ac:dyDescent="0.25">
      <c r="C4" s="390" t="s">
        <v>312</v>
      </c>
      <c r="D4" s="390"/>
      <c r="E4" s="390"/>
      <c r="F4" s="390"/>
      <c r="G4" s="390"/>
      <c r="H4" s="191"/>
      <c r="I4" s="43"/>
      <c r="J4" s="191"/>
      <c r="K4" s="43"/>
      <c r="L4" s="191"/>
      <c r="M4" s="27"/>
      <c r="N4" s="6"/>
      <c r="P4" s="95"/>
      <c r="R4" s="42"/>
      <c r="S4" s="42"/>
      <c r="T4" s="42"/>
      <c r="U4" s="42"/>
      <c r="W4" s="7" t="s">
        <v>4</v>
      </c>
      <c r="X4" s="7"/>
      <c r="Y4" s="34"/>
    </row>
    <row r="5" spans="1:122" ht="18" customHeight="1" x14ac:dyDescent="0.25">
      <c r="C5" s="667" t="str">
        <f>IFERROR(IF(MATCH($P$5,'Part I Introduction &amp; CBI'!$C$30:$C$35,0),"This section is required-Adhesives, Coatings and Inks was selected as a sector for the proposed substitute in Part I, Section B, Number 2.",""),"")</f>
        <v/>
      </c>
      <c r="D5" s="667"/>
      <c r="E5" s="667"/>
      <c r="F5" s="667"/>
      <c r="G5" s="667"/>
      <c r="H5" s="667"/>
      <c r="I5" s="667"/>
      <c r="J5" s="667"/>
      <c r="K5" s="667"/>
      <c r="L5" s="667"/>
      <c r="M5" s="667"/>
      <c r="N5" s="6"/>
      <c r="P5" s="95" t="s">
        <v>313</v>
      </c>
      <c r="R5" s="42"/>
      <c r="S5" s="42"/>
      <c r="T5" s="42"/>
      <c r="U5" s="42"/>
      <c r="W5" s="7"/>
      <c r="X5" s="7"/>
      <c r="Y5" s="34"/>
    </row>
    <row r="6" spans="1:122" ht="15" customHeight="1" x14ac:dyDescent="0.25">
      <c r="C6" s="517" t="s">
        <v>314</v>
      </c>
      <c r="D6" s="517"/>
      <c r="E6" s="517"/>
      <c r="F6" s="517"/>
      <c r="G6" s="517"/>
      <c r="H6" s="517"/>
      <c r="I6" s="517"/>
      <c r="J6" s="517"/>
      <c r="K6" s="517"/>
      <c r="L6" s="517"/>
      <c r="M6" s="517"/>
      <c r="N6" s="4"/>
      <c r="P6" s="95"/>
      <c r="Q6" s="42"/>
      <c r="R6" s="42"/>
      <c r="S6" s="42"/>
      <c r="T6" s="42"/>
      <c r="U6" s="42"/>
      <c r="W6" s="7"/>
      <c r="X6" s="7"/>
      <c r="Y6" s="34"/>
    </row>
    <row r="7" spans="1:122" s="19" customFormat="1" ht="15" customHeight="1" x14ac:dyDescent="0.2">
      <c r="A7" s="138"/>
      <c r="C7" s="116"/>
      <c r="D7" s="116"/>
      <c r="E7" s="116"/>
      <c r="F7" s="199"/>
      <c r="G7" s="116"/>
      <c r="H7" s="199"/>
      <c r="I7" s="116"/>
      <c r="J7" s="199"/>
      <c r="K7" s="116"/>
      <c r="L7" s="199"/>
      <c r="M7" s="36"/>
      <c r="N7" s="23"/>
      <c r="O7" s="138"/>
      <c r="P7" s="5"/>
      <c r="Q7" s="42"/>
      <c r="R7" s="42"/>
      <c r="S7" s="42"/>
      <c r="T7" s="42"/>
      <c r="U7" s="42"/>
      <c r="V7" s="42"/>
      <c r="W7" s="5"/>
      <c r="X7" s="5"/>
      <c r="Y7" s="42"/>
    </row>
    <row r="8" spans="1:122" s="19" customFormat="1" ht="58.5" customHeight="1" x14ac:dyDescent="0.2">
      <c r="A8" s="138"/>
      <c r="C8" s="810" t="s">
        <v>857</v>
      </c>
      <c r="D8" s="811"/>
      <c r="E8" s="811"/>
      <c r="F8" s="811"/>
      <c r="G8" s="811"/>
      <c r="H8" s="811"/>
      <c r="I8" s="811"/>
      <c r="J8" s="811"/>
      <c r="K8" s="811"/>
      <c r="L8" s="811"/>
      <c r="M8" s="811"/>
      <c r="N8" s="36"/>
      <c r="O8" s="138"/>
      <c r="P8" s="5"/>
      <c r="Q8" s="42"/>
      <c r="R8" s="42"/>
      <c r="S8" s="42"/>
      <c r="T8" s="42"/>
      <c r="U8" s="42"/>
      <c r="V8" s="42"/>
      <c r="W8" s="5"/>
      <c r="X8" s="5"/>
      <c r="Y8" s="42"/>
    </row>
    <row r="9" spans="1:122" s="19" customFormat="1" ht="27.75" customHeight="1" x14ac:dyDescent="0.2">
      <c r="A9" s="138"/>
      <c r="C9" s="108" t="s">
        <v>78</v>
      </c>
      <c r="D9" s="923" t="s">
        <v>603</v>
      </c>
      <c r="E9" s="923"/>
      <c r="F9" s="923"/>
      <c r="G9" s="923"/>
      <c r="H9" s="904" t="s">
        <v>304</v>
      </c>
      <c r="I9" s="906"/>
      <c r="J9" s="906"/>
      <c r="K9" s="906"/>
      <c r="L9" s="905"/>
      <c r="M9" s="107" t="s">
        <v>15</v>
      </c>
      <c r="N9" s="36"/>
      <c r="O9" s="138"/>
      <c r="P9" s="42"/>
      <c r="Q9" s="42"/>
      <c r="R9" s="42"/>
      <c r="S9" s="42"/>
      <c r="T9" s="42"/>
      <c r="U9" s="42"/>
      <c r="V9" s="42"/>
      <c r="W9" s="42"/>
      <c r="X9" s="42"/>
      <c r="Y9" s="42"/>
    </row>
    <row r="10" spans="1:122" s="19" customFormat="1" ht="12" x14ac:dyDescent="0.2">
      <c r="A10" s="138"/>
      <c r="C10" s="60" t="s">
        <v>315</v>
      </c>
      <c r="D10" s="399"/>
      <c r="E10" s="399"/>
      <c r="F10" s="399"/>
      <c r="G10" s="399"/>
      <c r="H10" s="832"/>
      <c r="I10" s="826"/>
      <c r="J10" s="826"/>
      <c r="K10" s="826"/>
      <c r="L10" s="827"/>
      <c r="M10" s="159"/>
      <c r="N10" s="23"/>
      <c r="O10" s="138"/>
      <c r="P10" s="42" t="str">
        <f>IF(M10="X","[Bracket] the information you claim as confidential","")</f>
        <v/>
      </c>
      <c r="Q10" s="42"/>
      <c r="R10" s="42"/>
      <c r="S10" s="42"/>
      <c r="T10" s="42"/>
      <c r="U10" s="42"/>
      <c r="V10" s="42"/>
      <c r="W10" s="42"/>
      <c r="X10" s="42"/>
      <c r="Y10" s="42"/>
    </row>
    <row r="11" spans="1:122" s="19" customFormat="1" ht="12" x14ac:dyDescent="0.2">
      <c r="A11" s="138"/>
      <c r="C11" s="60" t="s">
        <v>316</v>
      </c>
      <c r="D11" s="399"/>
      <c r="E11" s="399"/>
      <c r="F11" s="399"/>
      <c r="G11" s="399"/>
      <c r="H11" s="832"/>
      <c r="I11" s="826"/>
      <c r="J11" s="826"/>
      <c r="K11" s="826"/>
      <c r="L11" s="827"/>
      <c r="M11" s="159"/>
      <c r="N11" s="23"/>
      <c r="O11" s="138"/>
      <c r="P11" s="42" t="str">
        <f t="shared" ref="P11:P72" si="0">IF(M11="X","[Bracket] the information you claim as confidential","")</f>
        <v/>
      </c>
      <c r="Q11" s="42"/>
      <c r="R11" s="42"/>
      <c r="S11" s="42"/>
      <c r="T11" s="42"/>
      <c r="U11" s="42"/>
      <c r="V11" s="42"/>
      <c r="W11" s="42"/>
      <c r="X11" s="42"/>
      <c r="Y11" s="42"/>
    </row>
    <row r="12" spans="1:122" s="19" customFormat="1" ht="12" x14ac:dyDescent="0.2">
      <c r="A12" s="138"/>
      <c r="C12" s="60" t="s">
        <v>317</v>
      </c>
      <c r="D12" s="399"/>
      <c r="E12" s="399"/>
      <c r="F12" s="399"/>
      <c r="G12" s="399"/>
      <c r="H12" s="832"/>
      <c r="I12" s="826"/>
      <c r="J12" s="826"/>
      <c r="K12" s="826"/>
      <c r="L12" s="827"/>
      <c r="M12" s="159"/>
      <c r="N12" s="23"/>
      <c r="O12" s="138"/>
      <c r="P12" s="42" t="str">
        <f t="shared" si="0"/>
        <v/>
      </c>
      <c r="Q12" s="42"/>
      <c r="R12" s="42"/>
      <c r="S12" s="42"/>
      <c r="T12" s="42"/>
      <c r="U12" s="42"/>
      <c r="V12" s="42"/>
      <c r="W12" s="42"/>
      <c r="X12" s="42"/>
      <c r="Y12" s="42"/>
    </row>
    <row r="13" spans="1:122" s="19" customFormat="1" ht="12" x14ac:dyDescent="0.2">
      <c r="A13" s="138"/>
      <c r="C13" s="150"/>
      <c r="I13" s="30"/>
      <c r="J13" s="30"/>
      <c r="K13" s="30"/>
      <c r="L13" s="30"/>
      <c r="M13" s="140"/>
      <c r="N13" s="23"/>
      <c r="O13" s="138"/>
      <c r="P13" s="42" t="str">
        <f t="shared" si="0"/>
        <v/>
      </c>
      <c r="Q13" s="42"/>
      <c r="R13" s="42"/>
      <c r="S13" s="42"/>
      <c r="T13" s="42"/>
      <c r="U13" s="42"/>
      <c r="V13" s="42"/>
    </row>
    <row r="14" spans="1:122" s="138" customFormat="1" ht="40.5" customHeight="1" x14ac:dyDescent="0.2">
      <c r="B14" s="19"/>
      <c r="C14" s="853" t="s">
        <v>661</v>
      </c>
      <c r="D14" s="853"/>
      <c r="E14" s="853"/>
      <c r="F14" s="853"/>
      <c r="G14" s="853"/>
      <c r="H14" s="853"/>
      <c r="I14" s="853"/>
      <c r="J14" s="853"/>
      <c r="K14" s="853"/>
      <c r="L14" s="854"/>
      <c r="M14" s="107" t="s">
        <v>15</v>
      </c>
      <c r="N14" s="23"/>
      <c r="P14" s="42" t="str">
        <f t="shared" si="0"/>
        <v/>
      </c>
      <c r="Q14" s="42"/>
      <c r="R14" s="42"/>
      <c r="S14" s="42"/>
      <c r="T14" s="42"/>
      <c r="U14" s="42"/>
      <c r="V14" s="42"/>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row>
    <row r="15" spans="1:122" s="138" customFormat="1" ht="30" customHeight="1" x14ac:dyDescent="0.2">
      <c r="B15" s="19"/>
      <c r="C15" s="847"/>
      <c r="D15" s="848"/>
      <c r="E15" s="848"/>
      <c r="F15" s="848"/>
      <c r="G15" s="848"/>
      <c r="H15" s="848"/>
      <c r="I15" s="848"/>
      <c r="J15" s="848"/>
      <c r="K15" s="848"/>
      <c r="L15" s="849"/>
      <c r="M15" s="159"/>
      <c r="N15" s="23"/>
      <c r="P15" s="42" t="str">
        <f t="shared" si="0"/>
        <v/>
      </c>
      <c r="Q15" s="42"/>
      <c r="R15" s="42"/>
      <c r="S15" s="42"/>
      <c r="T15" s="42"/>
      <c r="U15" s="42"/>
      <c r="V15" s="42"/>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row>
    <row r="16" spans="1:122" s="138" customFormat="1" ht="18" customHeight="1" x14ac:dyDescent="0.2">
      <c r="B16" s="19"/>
      <c r="C16" s="58"/>
      <c r="D16" s="58"/>
      <c r="E16" s="58"/>
      <c r="F16" s="201"/>
      <c r="G16" s="58"/>
      <c r="H16" s="201"/>
      <c r="I16" s="58"/>
      <c r="J16" s="201"/>
      <c r="K16" s="58"/>
      <c r="L16" s="201"/>
      <c r="M16" s="36"/>
      <c r="N16" s="23"/>
      <c r="P16" s="42" t="str">
        <f t="shared" si="0"/>
        <v/>
      </c>
      <c r="Q16" s="42"/>
      <c r="R16" s="42"/>
      <c r="S16" s="42"/>
      <c r="T16" s="42"/>
      <c r="U16" s="42"/>
      <c r="V16" s="42"/>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row>
    <row r="17" spans="1:122" s="138" customFormat="1" ht="26.25" customHeight="1" x14ac:dyDescent="0.2">
      <c r="B17" s="19"/>
      <c r="C17" s="888" t="s">
        <v>318</v>
      </c>
      <c r="D17" s="888"/>
      <c r="E17" s="888"/>
      <c r="F17" s="888"/>
      <c r="G17" s="888"/>
      <c r="H17" s="888"/>
      <c r="I17" s="888"/>
      <c r="J17" s="888"/>
      <c r="K17" s="888"/>
      <c r="L17" s="192"/>
      <c r="M17" s="142"/>
      <c r="N17" s="19"/>
      <c r="P17" s="42" t="str">
        <f t="shared" si="0"/>
        <v/>
      </c>
      <c r="Q17" s="42"/>
      <c r="R17" s="42"/>
      <c r="S17" s="42"/>
      <c r="T17" s="42"/>
      <c r="U17" s="42"/>
      <c r="V17" s="42"/>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row>
    <row r="18" spans="1:122" s="138" customFormat="1" ht="53.25" customHeight="1" x14ac:dyDescent="0.2">
      <c r="B18" s="19"/>
      <c r="C18" s="111" t="s">
        <v>78</v>
      </c>
      <c r="D18" s="904" t="s">
        <v>319</v>
      </c>
      <c r="E18" s="905"/>
      <c r="F18" s="514" t="s">
        <v>427</v>
      </c>
      <c r="G18" s="493"/>
      <c r="H18" s="494"/>
      <c r="I18" s="514" t="s">
        <v>428</v>
      </c>
      <c r="J18" s="494"/>
      <c r="K18" s="904" t="s">
        <v>289</v>
      </c>
      <c r="L18" s="905"/>
      <c r="M18" s="107" t="s">
        <v>15</v>
      </c>
      <c r="N18" s="36"/>
      <c r="P18" s="42" t="str">
        <f t="shared" si="0"/>
        <v/>
      </c>
      <c r="Q18" s="42"/>
      <c r="R18" s="42"/>
      <c r="S18" s="42"/>
      <c r="T18" s="42"/>
      <c r="U18" s="42"/>
      <c r="V18" s="42"/>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row>
    <row r="19" spans="1:122" s="138" customFormat="1" ht="14.25" customHeight="1" x14ac:dyDescent="0.2">
      <c r="B19" s="19"/>
      <c r="C19" s="128"/>
      <c r="D19" s="818"/>
      <c r="E19" s="818"/>
      <c r="F19" s="465"/>
      <c r="G19" s="466"/>
      <c r="H19" s="467"/>
      <c r="I19" s="465"/>
      <c r="J19" s="467"/>
      <c r="K19" s="465"/>
      <c r="L19" s="467"/>
      <c r="M19" s="159"/>
      <c r="N19" s="23"/>
      <c r="P19" s="42" t="str">
        <f t="shared" si="0"/>
        <v/>
      </c>
      <c r="Q19" s="42"/>
      <c r="R19" s="42"/>
      <c r="S19" s="42"/>
      <c r="T19" s="42"/>
      <c r="U19" s="42"/>
      <c r="V19" s="42"/>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row>
    <row r="20" spans="1:122" s="138" customFormat="1" ht="12" x14ac:dyDescent="0.2">
      <c r="B20" s="19"/>
      <c r="C20" s="128"/>
      <c r="D20" s="818"/>
      <c r="E20" s="818"/>
      <c r="F20" s="465"/>
      <c r="G20" s="466"/>
      <c r="H20" s="467"/>
      <c r="I20" s="465"/>
      <c r="J20" s="467"/>
      <c r="K20" s="465"/>
      <c r="L20" s="467"/>
      <c r="M20" s="159"/>
      <c r="N20" s="23"/>
      <c r="P20" s="42" t="str">
        <f t="shared" si="0"/>
        <v/>
      </c>
      <c r="Q20" s="42"/>
      <c r="R20" s="42"/>
      <c r="S20" s="42"/>
      <c r="T20" s="42"/>
      <c r="U20" s="42"/>
      <c r="V20" s="42"/>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row>
    <row r="21" spans="1:122" s="138" customFormat="1" ht="12" x14ac:dyDescent="0.2">
      <c r="B21" s="19"/>
      <c r="C21" s="128"/>
      <c r="D21" s="818"/>
      <c r="E21" s="818"/>
      <c r="F21" s="465"/>
      <c r="G21" s="466"/>
      <c r="H21" s="467"/>
      <c r="I21" s="465"/>
      <c r="J21" s="467"/>
      <c r="K21" s="465"/>
      <c r="L21" s="467"/>
      <c r="M21" s="159"/>
      <c r="N21" s="23"/>
      <c r="P21" s="42" t="str">
        <f t="shared" si="0"/>
        <v/>
      </c>
      <c r="Q21" s="42"/>
      <c r="R21" s="42"/>
      <c r="S21" s="42"/>
      <c r="T21" s="42"/>
      <c r="U21" s="42"/>
      <c r="V21" s="42"/>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row>
    <row r="22" spans="1:122" s="138" customFormat="1" ht="12" x14ac:dyDescent="0.2">
      <c r="B22" s="19"/>
      <c r="C22" s="31"/>
      <c r="D22" s="31"/>
      <c r="E22" s="31"/>
      <c r="F22" s="31"/>
      <c r="G22" s="31"/>
      <c r="H22" s="31"/>
      <c r="I22" s="31"/>
      <c r="J22" s="31"/>
      <c r="K22" s="31"/>
      <c r="L22" s="31"/>
      <c r="M22" s="142"/>
      <c r="N22" s="19"/>
      <c r="P22" s="42" t="str">
        <f t="shared" si="0"/>
        <v/>
      </c>
      <c r="Q22" s="42"/>
      <c r="R22" s="42"/>
      <c r="S22" s="42"/>
      <c r="T22" s="42"/>
      <c r="U22" s="42"/>
      <c r="V22" s="42"/>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row>
    <row r="23" spans="1:122" s="138" customFormat="1" ht="31.5" customHeight="1" x14ac:dyDescent="0.2">
      <c r="B23" s="19"/>
      <c r="C23" s="831" t="s">
        <v>227</v>
      </c>
      <c r="D23" s="831"/>
      <c r="E23" s="831"/>
      <c r="F23" s="831"/>
      <c r="G23" s="831"/>
      <c r="H23" s="831"/>
      <c r="I23" s="831"/>
      <c r="J23" s="831"/>
      <c r="K23" s="831"/>
      <c r="L23" s="831"/>
      <c r="M23" s="831"/>
      <c r="N23" s="19"/>
      <c r="P23" s="42" t="str">
        <f t="shared" si="0"/>
        <v/>
      </c>
      <c r="Q23" s="42"/>
      <c r="R23" s="42"/>
      <c r="S23" s="42"/>
      <c r="T23" s="42"/>
      <c r="U23" s="42"/>
      <c r="V23" s="42"/>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row>
    <row r="24" spans="1:122" s="138" customFormat="1" ht="55.5" customHeight="1" x14ac:dyDescent="0.2">
      <c r="B24" s="19"/>
      <c r="C24" s="111" t="s">
        <v>78</v>
      </c>
      <c r="D24" s="108" t="s">
        <v>250</v>
      </c>
      <c r="E24" s="514" t="s">
        <v>398</v>
      </c>
      <c r="F24" s="494"/>
      <c r="G24" s="904" t="s">
        <v>251</v>
      </c>
      <c r="H24" s="905"/>
      <c r="I24" s="904" t="s">
        <v>252</v>
      </c>
      <c r="J24" s="905"/>
      <c r="K24" s="904" t="s">
        <v>253</v>
      </c>
      <c r="L24" s="905"/>
      <c r="M24" s="107" t="s">
        <v>15</v>
      </c>
      <c r="N24" s="36"/>
      <c r="P24" s="42" t="str">
        <f t="shared" si="0"/>
        <v/>
      </c>
      <c r="Q24" s="42"/>
      <c r="R24" s="42"/>
      <c r="S24" s="42"/>
      <c r="T24" s="42"/>
      <c r="U24" s="42"/>
      <c r="V24" s="42"/>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row>
    <row r="25" spans="1:122" s="19" customFormat="1" ht="15" customHeight="1" x14ac:dyDescent="0.2">
      <c r="A25" s="138"/>
      <c r="C25" s="128"/>
      <c r="D25" s="128"/>
      <c r="E25" s="465"/>
      <c r="F25" s="467"/>
      <c r="G25" s="465"/>
      <c r="H25" s="467"/>
      <c r="I25" s="465"/>
      <c r="J25" s="467"/>
      <c r="K25" s="465"/>
      <c r="L25" s="467"/>
      <c r="M25" s="159"/>
      <c r="N25" s="23"/>
      <c r="O25" s="138"/>
      <c r="P25" s="42" t="str">
        <f t="shared" si="0"/>
        <v/>
      </c>
      <c r="Q25" s="42"/>
      <c r="R25" s="42"/>
      <c r="S25" s="42"/>
      <c r="T25" s="42"/>
      <c r="U25" s="42"/>
      <c r="V25" s="42"/>
    </row>
    <row r="26" spans="1:122" s="19" customFormat="1" ht="12" x14ac:dyDescent="0.2">
      <c r="A26" s="138"/>
      <c r="C26" s="128"/>
      <c r="D26" s="128"/>
      <c r="E26" s="465"/>
      <c r="F26" s="467"/>
      <c r="G26" s="465"/>
      <c r="H26" s="467"/>
      <c r="I26" s="465"/>
      <c r="J26" s="467"/>
      <c r="K26" s="465"/>
      <c r="L26" s="467"/>
      <c r="M26" s="159"/>
      <c r="N26" s="23"/>
      <c r="O26" s="138"/>
      <c r="P26" s="42" t="str">
        <f t="shared" si="0"/>
        <v/>
      </c>
      <c r="Q26" s="42"/>
      <c r="R26" s="42"/>
      <c r="S26" s="42"/>
      <c r="T26" s="42"/>
      <c r="U26" s="42"/>
      <c r="V26" s="42"/>
    </row>
    <row r="27" spans="1:122" s="19" customFormat="1" ht="12" x14ac:dyDescent="0.2">
      <c r="A27" s="138"/>
      <c r="C27" s="128"/>
      <c r="D27" s="128"/>
      <c r="E27" s="465"/>
      <c r="F27" s="467"/>
      <c r="G27" s="465"/>
      <c r="H27" s="467"/>
      <c r="I27" s="465"/>
      <c r="J27" s="467"/>
      <c r="K27" s="465"/>
      <c r="L27" s="467"/>
      <c r="M27" s="159"/>
      <c r="N27" s="23"/>
      <c r="O27" s="138"/>
      <c r="P27" s="42" t="str">
        <f t="shared" si="0"/>
        <v/>
      </c>
      <c r="Q27" s="42"/>
      <c r="R27" s="42"/>
      <c r="S27" s="42"/>
      <c r="T27" s="42"/>
      <c r="U27" s="42"/>
      <c r="V27" s="42"/>
    </row>
    <row r="28" spans="1:122" s="138" customFormat="1" ht="15" customHeight="1" x14ac:dyDescent="0.2">
      <c r="B28" s="19"/>
      <c r="C28" s="116"/>
      <c r="D28" s="116"/>
      <c r="E28" s="116"/>
      <c r="F28" s="199"/>
      <c r="G28" s="116"/>
      <c r="H28" s="199"/>
      <c r="I28" s="19"/>
      <c r="J28" s="19"/>
      <c r="K28" s="19"/>
      <c r="L28" s="19"/>
      <c r="M28" s="142"/>
      <c r="N28" s="19"/>
      <c r="P28" s="42" t="str">
        <f t="shared" si="0"/>
        <v/>
      </c>
      <c r="Q28" s="42"/>
      <c r="R28" s="42"/>
      <c r="S28" s="42"/>
      <c r="T28" s="42"/>
      <c r="U28" s="42"/>
      <c r="V28" s="42"/>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row>
    <row r="29" spans="1:122" s="138" customFormat="1" ht="30" customHeight="1" x14ac:dyDescent="0.2">
      <c r="B29" s="19"/>
      <c r="C29" s="831" t="s">
        <v>320</v>
      </c>
      <c r="D29" s="831"/>
      <c r="E29" s="831"/>
      <c r="F29" s="831"/>
      <c r="G29" s="831"/>
      <c r="H29" s="831"/>
      <c r="I29" s="831"/>
      <c r="J29" s="831"/>
      <c r="K29" s="831"/>
      <c r="L29" s="831"/>
      <c r="M29" s="142"/>
      <c r="N29" s="19"/>
      <c r="P29" s="42" t="str">
        <f t="shared" si="0"/>
        <v/>
      </c>
      <c r="Q29" s="42"/>
      <c r="R29" s="42"/>
      <c r="S29" s="42"/>
      <c r="T29" s="42"/>
      <c r="U29" s="42"/>
      <c r="V29" s="42"/>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row>
    <row r="30" spans="1:122" s="138" customFormat="1" ht="40.5" customHeight="1" x14ac:dyDescent="0.2">
      <c r="B30" s="19"/>
      <c r="C30" s="904" t="s">
        <v>78</v>
      </c>
      <c r="D30" s="905"/>
      <c r="E30" s="514" t="s">
        <v>385</v>
      </c>
      <c r="F30" s="494"/>
      <c r="G30" s="514" t="s">
        <v>386</v>
      </c>
      <c r="H30" s="494"/>
      <c r="I30" s="904" t="s">
        <v>388</v>
      </c>
      <c r="J30" s="905"/>
      <c r="K30" s="904" t="s">
        <v>387</v>
      </c>
      <c r="L30" s="905"/>
      <c r="M30" s="107" t="s">
        <v>15</v>
      </c>
      <c r="N30" s="36"/>
      <c r="P30" s="42" t="str">
        <f t="shared" si="0"/>
        <v/>
      </c>
      <c r="Q30" s="42"/>
      <c r="R30" s="42"/>
      <c r="S30" s="42"/>
      <c r="T30" s="42"/>
      <c r="U30" s="42"/>
      <c r="V30" s="42"/>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row>
    <row r="31" spans="1:122" s="138" customFormat="1" ht="12" x14ac:dyDescent="0.2">
      <c r="B31" s="19"/>
      <c r="C31" s="387"/>
      <c r="D31" s="389"/>
      <c r="E31" s="465"/>
      <c r="F31" s="467"/>
      <c r="G31" s="465"/>
      <c r="H31" s="467"/>
      <c r="I31" s="465"/>
      <c r="J31" s="467"/>
      <c r="K31" s="465"/>
      <c r="L31" s="467"/>
      <c r="M31" s="159"/>
      <c r="N31" s="23"/>
      <c r="P31" s="42" t="str">
        <f t="shared" si="0"/>
        <v/>
      </c>
      <c r="Q31" s="42"/>
      <c r="R31" s="42"/>
      <c r="S31" s="42"/>
      <c r="T31" s="42"/>
      <c r="U31" s="42"/>
      <c r="V31" s="42"/>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row>
    <row r="32" spans="1:122" s="138" customFormat="1" ht="15" customHeight="1" x14ac:dyDescent="0.2">
      <c r="B32" s="19"/>
      <c r="C32" s="387"/>
      <c r="D32" s="389"/>
      <c r="E32" s="465"/>
      <c r="F32" s="467"/>
      <c r="G32" s="465"/>
      <c r="H32" s="467"/>
      <c r="I32" s="465"/>
      <c r="J32" s="467"/>
      <c r="K32" s="465"/>
      <c r="L32" s="467"/>
      <c r="M32" s="159"/>
      <c r="N32" s="23"/>
      <c r="P32" s="42" t="str">
        <f t="shared" si="0"/>
        <v/>
      </c>
      <c r="Q32" s="42"/>
      <c r="R32" s="42"/>
      <c r="S32" s="42"/>
      <c r="T32" s="42"/>
      <c r="U32" s="42"/>
      <c r="V32" s="42"/>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row>
    <row r="33" spans="1:122" s="138" customFormat="1" ht="12" x14ac:dyDescent="0.2">
      <c r="B33" s="19"/>
      <c r="C33" s="387"/>
      <c r="D33" s="389"/>
      <c r="E33" s="465"/>
      <c r="F33" s="467"/>
      <c r="G33" s="465"/>
      <c r="H33" s="467"/>
      <c r="I33" s="465"/>
      <c r="J33" s="467"/>
      <c r="K33" s="465"/>
      <c r="L33" s="467"/>
      <c r="M33" s="159"/>
      <c r="N33" s="23"/>
      <c r="P33" s="42" t="str">
        <f t="shared" si="0"/>
        <v/>
      </c>
      <c r="Q33" s="42"/>
      <c r="R33" s="42"/>
      <c r="S33" s="42"/>
      <c r="T33" s="42"/>
      <c r="U33" s="42"/>
      <c r="V33" s="42"/>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row>
    <row r="34" spans="1:122" s="138" customFormat="1" ht="14.25" customHeight="1" x14ac:dyDescent="0.2">
      <c r="B34" s="19"/>
      <c r="C34" s="19"/>
      <c r="D34" s="19"/>
      <c r="E34" s="19"/>
      <c r="F34" s="19"/>
      <c r="G34" s="19"/>
      <c r="H34" s="19"/>
      <c r="I34" s="19"/>
      <c r="J34" s="19"/>
      <c r="K34" s="19"/>
      <c r="L34" s="19"/>
      <c r="M34" s="145"/>
      <c r="N34" s="23"/>
      <c r="P34" s="42" t="str">
        <f t="shared" si="0"/>
        <v/>
      </c>
      <c r="Q34" s="42"/>
      <c r="R34" s="42"/>
      <c r="S34" s="42"/>
      <c r="T34" s="42"/>
      <c r="U34" s="42"/>
      <c r="V34" s="42"/>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row>
    <row r="35" spans="1:122" s="138" customFormat="1" ht="12" customHeight="1" x14ac:dyDescent="0.2">
      <c r="B35" s="19"/>
      <c r="C35" s="831" t="s">
        <v>321</v>
      </c>
      <c r="D35" s="831"/>
      <c r="E35" s="831"/>
      <c r="F35" s="831"/>
      <c r="G35" s="831"/>
      <c r="H35" s="831"/>
      <c r="I35" s="831"/>
      <c r="J35" s="831"/>
      <c r="K35" s="831"/>
      <c r="L35" s="903"/>
      <c r="M35" s="107" t="s">
        <v>15</v>
      </c>
      <c r="N35" s="36"/>
      <c r="P35" s="42" t="str">
        <f t="shared" si="0"/>
        <v/>
      </c>
      <c r="Q35" s="42"/>
      <c r="R35" s="42"/>
      <c r="S35" s="42"/>
      <c r="T35" s="42"/>
      <c r="U35" s="42"/>
      <c r="V35" s="42"/>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row>
    <row r="36" spans="1:122" s="138" customFormat="1" ht="34.5" customHeight="1" x14ac:dyDescent="0.2">
      <c r="B36" s="19"/>
      <c r="C36" s="835"/>
      <c r="D36" s="836"/>
      <c r="E36" s="836"/>
      <c r="F36" s="836"/>
      <c r="G36" s="836"/>
      <c r="H36" s="836"/>
      <c r="I36" s="836"/>
      <c r="J36" s="836"/>
      <c r="K36" s="836"/>
      <c r="L36" s="837"/>
      <c r="M36" s="159"/>
      <c r="N36" s="23"/>
      <c r="P36" s="42" t="str">
        <f t="shared" si="0"/>
        <v/>
      </c>
      <c r="Q36" s="42"/>
      <c r="R36" s="42"/>
      <c r="S36" s="42"/>
      <c r="T36" s="42"/>
      <c r="U36" s="42"/>
      <c r="V36" s="42"/>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row>
    <row r="37" spans="1:122" s="19" customFormat="1" ht="12" x14ac:dyDescent="0.2">
      <c r="A37" s="138"/>
      <c r="C37" s="55"/>
      <c r="D37" s="55"/>
      <c r="E37" s="55"/>
      <c r="F37" s="55"/>
      <c r="G37" s="55"/>
      <c r="H37" s="55"/>
      <c r="I37" s="55"/>
      <c r="J37" s="55"/>
      <c r="K37" s="55"/>
      <c r="L37" s="55"/>
      <c r="M37" s="142"/>
      <c r="O37" s="138"/>
      <c r="P37" s="42" t="str">
        <f t="shared" si="0"/>
        <v/>
      </c>
      <c r="Q37" s="42"/>
      <c r="R37" s="42"/>
      <c r="S37" s="42"/>
      <c r="T37" s="42"/>
      <c r="U37" s="42"/>
      <c r="V37" s="42"/>
    </row>
    <row r="38" spans="1:122" s="1" customFormat="1" ht="15" customHeight="1" x14ac:dyDescent="0.25">
      <c r="B38" s="2"/>
      <c r="C38" s="902" t="s">
        <v>322</v>
      </c>
      <c r="D38" s="902"/>
      <c r="E38" s="902"/>
      <c r="F38" s="902"/>
      <c r="G38" s="902"/>
      <c r="H38" s="902"/>
      <c r="I38" s="902"/>
      <c r="J38" s="902"/>
      <c r="K38" s="902"/>
      <c r="L38" s="902"/>
      <c r="M38" s="902"/>
      <c r="N38" s="2"/>
      <c r="P38" s="42" t="str">
        <f t="shared" si="0"/>
        <v/>
      </c>
      <c r="Q38" s="34"/>
      <c r="R38" s="34"/>
      <c r="S38" s="34"/>
      <c r="T38" s="34"/>
      <c r="U38" s="34"/>
      <c r="V38" s="34"/>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row>
    <row r="39" spans="1:122" s="19" customFormat="1" ht="15" customHeight="1" x14ac:dyDescent="0.2">
      <c r="A39" s="138"/>
      <c r="C39" s="116"/>
      <c r="D39" s="116"/>
      <c r="E39" s="116"/>
      <c r="F39" s="199"/>
      <c r="G39" s="116"/>
      <c r="H39" s="199"/>
      <c r="I39" s="116"/>
      <c r="J39" s="199"/>
      <c r="K39" s="116"/>
      <c r="L39" s="199"/>
      <c r="M39" s="146"/>
      <c r="O39" s="138"/>
      <c r="P39" s="42" t="str">
        <f t="shared" si="0"/>
        <v/>
      </c>
      <c r="Q39" s="42"/>
      <c r="R39" s="42"/>
      <c r="S39" s="42"/>
      <c r="T39" s="42"/>
      <c r="U39" s="42"/>
      <c r="V39" s="42"/>
    </row>
    <row r="40" spans="1:122" s="138" customFormat="1" ht="29.25" customHeight="1" x14ac:dyDescent="0.2">
      <c r="B40" s="19"/>
      <c r="C40" s="910" t="s">
        <v>323</v>
      </c>
      <c r="D40" s="910"/>
      <c r="E40" s="910"/>
      <c r="F40" s="910"/>
      <c r="G40" s="910"/>
      <c r="H40" s="910"/>
      <c r="I40" s="910"/>
      <c r="J40" s="910"/>
      <c r="K40" s="910"/>
      <c r="L40" s="198"/>
      <c r="M40" s="107" t="s">
        <v>15</v>
      </c>
      <c r="N40" s="36"/>
      <c r="P40" s="42" t="str">
        <f t="shared" si="0"/>
        <v/>
      </c>
      <c r="Q40" s="42"/>
      <c r="R40" s="42"/>
      <c r="S40" s="42"/>
      <c r="T40" s="42"/>
      <c r="U40" s="42"/>
      <c r="V40" s="42"/>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row>
    <row r="41" spans="1:122" s="19" customFormat="1" ht="12" x14ac:dyDescent="0.2">
      <c r="A41" s="138"/>
      <c r="C41" s="897" t="s">
        <v>229</v>
      </c>
      <c r="D41" s="898"/>
      <c r="E41" s="898"/>
      <c r="F41" s="899"/>
      <c r="G41" s="847"/>
      <c r="H41" s="848"/>
      <c r="I41" s="848"/>
      <c r="J41" s="849"/>
      <c r="K41" s="387" t="s">
        <v>409</v>
      </c>
      <c r="L41" s="389"/>
      <c r="M41" s="159"/>
      <c r="N41" s="23"/>
      <c r="O41" s="138"/>
      <c r="P41" s="42" t="str">
        <f t="shared" si="0"/>
        <v/>
      </c>
      <c r="Q41" s="42"/>
      <c r="R41" s="42"/>
      <c r="S41" s="42"/>
      <c r="T41" s="42"/>
      <c r="U41" s="42"/>
      <c r="V41" s="42"/>
    </row>
    <row r="42" spans="1:122" s="19" customFormat="1" ht="12" x14ac:dyDescent="0.2">
      <c r="A42" s="138"/>
      <c r="C42" s="897" t="s">
        <v>786</v>
      </c>
      <c r="D42" s="898"/>
      <c r="E42" s="898"/>
      <c r="F42" s="899"/>
      <c r="G42" s="847"/>
      <c r="H42" s="848"/>
      <c r="I42" s="848"/>
      <c r="J42" s="849"/>
      <c r="K42" s="387"/>
      <c r="L42" s="389"/>
      <c r="M42" s="159"/>
      <c r="N42" s="23"/>
      <c r="O42" s="138"/>
      <c r="P42" s="42" t="str">
        <f t="shared" si="0"/>
        <v/>
      </c>
      <c r="Q42" s="42"/>
      <c r="R42" s="42"/>
      <c r="S42" s="42"/>
      <c r="T42" s="42"/>
      <c r="U42" s="42"/>
      <c r="V42" s="42"/>
    </row>
    <row r="43" spans="1:122" s="19" customFormat="1" ht="12" x14ac:dyDescent="0.2">
      <c r="A43" s="138"/>
      <c r="C43" s="897" t="s">
        <v>787</v>
      </c>
      <c r="D43" s="898"/>
      <c r="E43" s="898"/>
      <c r="F43" s="899"/>
      <c r="G43" s="847"/>
      <c r="H43" s="848"/>
      <c r="I43" s="848"/>
      <c r="J43" s="849"/>
      <c r="K43" s="387"/>
      <c r="L43" s="389"/>
      <c r="M43" s="159"/>
      <c r="N43" s="23"/>
      <c r="O43" s="138"/>
      <c r="P43" s="42" t="str">
        <f t="shared" si="0"/>
        <v/>
      </c>
      <c r="Q43" s="42"/>
      <c r="R43" s="42"/>
      <c r="S43" s="42"/>
      <c r="T43" s="42"/>
      <c r="U43" s="42"/>
      <c r="V43" s="42"/>
    </row>
    <row r="44" spans="1:122" s="19" customFormat="1" ht="12" x14ac:dyDescent="0.2">
      <c r="A44" s="138"/>
      <c r="C44" s="897" t="s">
        <v>788</v>
      </c>
      <c r="D44" s="898"/>
      <c r="E44" s="898"/>
      <c r="F44" s="899"/>
      <c r="G44" s="847"/>
      <c r="H44" s="848"/>
      <c r="I44" s="848"/>
      <c r="J44" s="849"/>
      <c r="K44" s="387"/>
      <c r="L44" s="389"/>
      <c r="M44" s="159"/>
      <c r="N44" s="23"/>
      <c r="O44" s="138"/>
      <c r="P44" s="42" t="str">
        <f t="shared" si="0"/>
        <v/>
      </c>
      <c r="Q44" s="42"/>
      <c r="R44" s="42"/>
      <c r="S44" s="42"/>
      <c r="T44" s="42"/>
      <c r="U44" s="42"/>
      <c r="V44" s="42"/>
    </row>
    <row r="45" spans="1:122" s="19" customFormat="1" ht="12" x14ac:dyDescent="0.2">
      <c r="A45" s="138"/>
      <c r="C45" s="897" t="s">
        <v>789</v>
      </c>
      <c r="D45" s="898"/>
      <c r="E45" s="898"/>
      <c r="F45" s="899"/>
      <c r="G45" s="847"/>
      <c r="H45" s="848"/>
      <c r="I45" s="848"/>
      <c r="J45" s="849"/>
      <c r="K45" s="387"/>
      <c r="L45" s="389"/>
      <c r="M45" s="159"/>
      <c r="N45" s="23"/>
      <c r="O45" s="138"/>
      <c r="P45" s="42" t="str">
        <f t="shared" si="0"/>
        <v/>
      </c>
      <c r="Q45" s="42"/>
      <c r="R45" s="42"/>
      <c r="S45" s="42"/>
      <c r="T45" s="42"/>
      <c r="U45" s="42"/>
      <c r="V45" s="42"/>
    </row>
    <row r="46" spans="1:122" s="19" customFormat="1" ht="12" x14ac:dyDescent="0.2">
      <c r="A46" s="138"/>
      <c r="C46" s="897" t="s">
        <v>790</v>
      </c>
      <c r="D46" s="898"/>
      <c r="E46" s="898"/>
      <c r="F46" s="899"/>
      <c r="G46" s="847"/>
      <c r="H46" s="848"/>
      <c r="I46" s="848"/>
      <c r="J46" s="849"/>
      <c r="K46" s="387" t="s">
        <v>133</v>
      </c>
      <c r="L46" s="389"/>
      <c r="M46" s="159"/>
      <c r="N46" s="23"/>
      <c r="O46" s="138"/>
      <c r="P46" s="42" t="str">
        <f t="shared" si="0"/>
        <v/>
      </c>
      <c r="Q46" s="42"/>
      <c r="R46" s="42"/>
      <c r="S46" s="42"/>
      <c r="T46" s="42"/>
      <c r="U46" s="42"/>
      <c r="V46" s="42"/>
    </row>
    <row r="47" spans="1:122" s="19" customFormat="1" ht="12" x14ac:dyDescent="0.2">
      <c r="A47" s="138"/>
      <c r="C47" s="897" t="s">
        <v>859</v>
      </c>
      <c r="D47" s="898"/>
      <c r="E47" s="898"/>
      <c r="F47" s="899"/>
      <c r="G47" s="847"/>
      <c r="H47" s="848"/>
      <c r="I47" s="848"/>
      <c r="J47" s="849"/>
      <c r="K47" s="387" t="s">
        <v>230</v>
      </c>
      <c r="L47" s="389"/>
      <c r="M47" s="159"/>
      <c r="N47" s="23"/>
      <c r="O47" s="138"/>
      <c r="P47" s="42" t="str">
        <f t="shared" si="0"/>
        <v/>
      </c>
      <c r="Q47" s="42"/>
      <c r="R47" s="42"/>
      <c r="S47" s="42"/>
      <c r="T47" s="42"/>
      <c r="U47" s="42"/>
      <c r="V47" s="42"/>
    </row>
    <row r="48" spans="1:122" s="19" customFormat="1" ht="15" customHeight="1" x14ac:dyDescent="0.2">
      <c r="A48" s="138"/>
      <c r="C48" s="897" t="s">
        <v>792</v>
      </c>
      <c r="D48" s="898"/>
      <c r="E48" s="898"/>
      <c r="F48" s="899"/>
      <c r="G48" s="920"/>
      <c r="H48" s="921"/>
      <c r="I48" s="921"/>
      <c r="J48" s="922"/>
      <c r="K48" s="900" t="s">
        <v>231</v>
      </c>
      <c r="L48" s="901"/>
      <c r="M48" s="159"/>
      <c r="O48" s="138"/>
      <c r="P48" s="42" t="str">
        <f t="shared" si="0"/>
        <v/>
      </c>
      <c r="Q48" s="42"/>
      <c r="R48" s="42"/>
      <c r="S48" s="42"/>
      <c r="T48" s="42"/>
      <c r="U48" s="42"/>
      <c r="V48" s="42"/>
    </row>
    <row r="49" spans="2:122" s="138" customFormat="1" ht="12" x14ac:dyDescent="0.2">
      <c r="B49" s="19"/>
      <c r="C49" s="28"/>
      <c r="D49" s="28"/>
      <c r="E49" s="28"/>
      <c r="F49" s="28"/>
      <c r="G49" s="28"/>
      <c r="H49" s="28"/>
      <c r="I49" s="28"/>
      <c r="J49" s="28"/>
      <c r="K49" s="19"/>
      <c r="L49" s="19"/>
      <c r="M49" s="142"/>
      <c r="N49" s="19"/>
      <c r="P49" s="42" t="str">
        <f t="shared" si="0"/>
        <v/>
      </c>
      <c r="Q49" s="42"/>
      <c r="R49" s="42"/>
      <c r="S49" s="42"/>
      <c r="T49" s="42"/>
      <c r="U49" s="42"/>
      <c r="V49" s="42"/>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row>
    <row r="50" spans="2:122" s="1" customFormat="1" ht="15" customHeight="1" x14ac:dyDescent="0.25">
      <c r="B50" s="2"/>
      <c r="C50" s="902" t="s">
        <v>144</v>
      </c>
      <c r="D50" s="902"/>
      <c r="E50" s="902"/>
      <c r="F50" s="902"/>
      <c r="G50" s="902"/>
      <c r="H50" s="902"/>
      <c r="I50" s="902"/>
      <c r="J50" s="902"/>
      <c r="K50" s="902"/>
      <c r="L50" s="902"/>
      <c r="M50" s="902"/>
      <c r="N50" s="2"/>
      <c r="P50" s="42" t="str">
        <f t="shared" si="0"/>
        <v/>
      </c>
      <c r="Q50" s="34"/>
      <c r="R50" s="34"/>
      <c r="S50" s="34"/>
      <c r="T50" s="34"/>
      <c r="U50" s="34"/>
      <c r="V50" s="34"/>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row>
    <row r="51" spans="2:122" s="138" customFormat="1" ht="15" customHeight="1" x14ac:dyDescent="0.2">
      <c r="B51" s="19"/>
      <c r="C51" s="19"/>
      <c r="D51" s="19"/>
      <c r="E51" s="19"/>
      <c r="F51" s="19"/>
      <c r="G51" s="19"/>
      <c r="H51" s="19"/>
      <c r="I51" s="19"/>
      <c r="J51" s="19"/>
      <c r="K51" s="19"/>
      <c r="L51" s="19"/>
      <c r="M51" s="142"/>
      <c r="N51" s="19"/>
      <c r="P51" s="42" t="str">
        <f t="shared" si="0"/>
        <v/>
      </c>
      <c r="Q51" s="42"/>
      <c r="R51" s="42"/>
      <c r="S51" s="42"/>
      <c r="T51" s="42"/>
      <c r="U51" s="42"/>
      <c r="V51" s="42"/>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row>
    <row r="52" spans="2:122" s="138" customFormat="1" ht="33" customHeight="1" x14ac:dyDescent="0.2">
      <c r="B52" s="19"/>
      <c r="C52" s="886" t="s">
        <v>324</v>
      </c>
      <c r="D52" s="886"/>
      <c r="E52" s="886"/>
      <c r="F52" s="886"/>
      <c r="G52" s="886"/>
      <c r="H52" s="886"/>
      <c r="I52" s="886"/>
      <c r="J52" s="886"/>
      <c r="K52" s="886"/>
      <c r="L52" s="887"/>
      <c r="M52" s="136" t="s">
        <v>15</v>
      </c>
      <c r="N52" s="19"/>
      <c r="P52" s="42" t="str">
        <f t="shared" si="0"/>
        <v/>
      </c>
      <c r="Q52" s="42"/>
      <c r="R52" s="42"/>
      <c r="S52" s="42"/>
      <c r="T52" s="42"/>
      <c r="U52" s="42"/>
      <c r="V52" s="42"/>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row>
    <row r="53" spans="2:122" s="138" customFormat="1" ht="14.25" customHeight="1" x14ac:dyDescent="0.2">
      <c r="B53" s="19"/>
      <c r="C53" s="897" t="s">
        <v>201</v>
      </c>
      <c r="D53" s="898"/>
      <c r="E53" s="898"/>
      <c r="F53" s="899"/>
      <c r="G53" s="847"/>
      <c r="H53" s="848"/>
      <c r="I53" s="848"/>
      <c r="J53" s="849"/>
      <c r="K53" s="387" t="s">
        <v>137</v>
      </c>
      <c r="L53" s="389"/>
      <c r="M53" s="159"/>
      <c r="N53" s="23"/>
      <c r="P53" s="42" t="str">
        <f t="shared" si="0"/>
        <v/>
      </c>
      <c r="Q53" s="42"/>
      <c r="R53" s="42"/>
      <c r="S53" s="42"/>
      <c r="T53" s="42"/>
      <c r="U53" s="42"/>
      <c r="V53" s="42"/>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row>
    <row r="54" spans="2:122" s="138" customFormat="1" ht="16.5" customHeight="1" x14ac:dyDescent="0.2">
      <c r="B54" s="19"/>
      <c r="C54" s="897" t="s">
        <v>860</v>
      </c>
      <c r="D54" s="898"/>
      <c r="E54" s="898"/>
      <c r="F54" s="899"/>
      <c r="G54" s="847"/>
      <c r="H54" s="848"/>
      <c r="I54" s="848"/>
      <c r="J54" s="849"/>
      <c r="K54" s="387" t="s">
        <v>325</v>
      </c>
      <c r="L54" s="389"/>
      <c r="M54" s="159"/>
      <c r="N54" s="23"/>
      <c r="P54" s="42" t="str">
        <f t="shared" si="0"/>
        <v/>
      </c>
      <c r="Q54" s="42"/>
      <c r="R54" s="42"/>
      <c r="S54" s="42"/>
      <c r="T54" s="42"/>
      <c r="U54" s="42"/>
      <c r="V54" s="42"/>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row>
    <row r="55" spans="2:122" s="138" customFormat="1" ht="12" x14ac:dyDescent="0.2">
      <c r="B55" s="19"/>
      <c r="C55" s="116"/>
      <c r="D55" s="116"/>
      <c r="E55" s="116"/>
      <c r="F55" s="199"/>
      <c r="G55" s="116"/>
      <c r="H55" s="199"/>
      <c r="I55" s="19"/>
      <c r="J55" s="19"/>
      <c r="K55" s="19"/>
      <c r="L55" s="19"/>
      <c r="M55" s="142"/>
      <c r="N55" s="19"/>
      <c r="P55" s="42" t="str">
        <f t="shared" si="0"/>
        <v/>
      </c>
      <c r="Q55" s="42"/>
      <c r="R55" s="42"/>
      <c r="S55" s="42"/>
      <c r="T55" s="42"/>
      <c r="U55" s="42"/>
      <c r="V55" s="42"/>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row>
    <row r="56" spans="2:122" s="138" customFormat="1" ht="18" customHeight="1" x14ac:dyDescent="0.2">
      <c r="B56" s="19"/>
      <c r="C56" s="886" t="s">
        <v>232</v>
      </c>
      <c r="D56" s="886"/>
      <c r="E56" s="886"/>
      <c r="F56" s="886"/>
      <c r="G56" s="886"/>
      <c r="H56" s="886"/>
      <c r="I56" s="886"/>
      <c r="J56" s="886"/>
      <c r="K56" s="886"/>
      <c r="L56" s="887"/>
      <c r="M56" s="107" t="s">
        <v>15</v>
      </c>
      <c r="N56" s="36"/>
      <c r="P56" s="42" t="str">
        <f t="shared" si="0"/>
        <v/>
      </c>
      <c r="Q56" s="42"/>
      <c r="R56" s="42"/>
      <c r="S56" s="42"/>
      <c r="T56" s="42"/>
      <c r="U56" s="42"/>
      <c r="V56" s="42"/>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row>
    <row r="57" spans="2:122" s="138" customFormat="1" ht="33.75" customHeight="1" x14ac:dyDescent="0.2">
      <c r="B57" s="19"/>
      <c r="C57" s="907" t="s">
        <v>149</v>
      </c>
      <c r="D57" s="908"/>
      <c r="E57" s="908"/>
      <c r="F57" s="909"/>
      <c r="G57" s="387"/>
      <c r="H57" s="388"/>
      <c r="I57" s="388"/>
      <c r="J57" s="388"/>
      <c r="K57" s="388"/>
      <c r="L57" s="389"/>
      <c r="M57" s="159"/>
      <c r="N57" s="23"/>
      <c r="P57" s="42" t="str">
        <f t="shared" si="0"/>
        <v/>
      </c>
      <c r="Q57" s="42"/>
      <c r="R57" s="42"/>
      <c r="S57" s="42"/>
      <c r="T57" s="42"/>
      <c r="U57" s="42"/>
      <c r="V57" s="42"/>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19"/>
      <c r="CY57" s="19"/>
      <c r="CZ57" s="19"/>
      <c r="DA57" s="19"/>
      <c r="DB57" s="19"/>
      <c r="DC57" s="19"/>
      <c r="DD57" s="19"/>
      <c r="DE57" s="19"/>
      <c r="DF57" s="19"/>
      <c r="DG57" s="19"/>
      <c r="DH57" s="19"/>
      <c r="DI57" s="19"/>
      <c r="DJ57" s="19"/>
      <c r="DK57" s="19"/>
      <c r="DL57" s="19"/>
      <c r="DM57" s="19"/>
      <c r="DN57" s="19"/>
      <c r="DO57" s="19"/>
      <c r="DP57" s="19"/>
      <c r="DQ57" s="19"/>
      <c r="DR57" s="19"/>
    </row>
    <row r="58" spans="2:122" s="138" customFormat="1" ht="22.5" customHeight="1" x14ac:dyDescent="0.2">
      <c r="B58" s="19"/>
      <c r="C58" s="907" t="s">
        <v>150</v>
      </c>
      <c r="D58" s="908"/>
      <c r="E58" s="908"/>
      <c r="F58" s="909"/>
      <c r="G58" s="387"/>
      <c r="H58" s="388"/>
      <c r="I58" s="388"/>
      <c r="J58" s="388"/>
      <c r="K58" s="388"/>
      <c r="L58" s="389"/>
      <c r="M58" s="159"/>
      <c r="N58" s="23"/>
      <c r="P58" s="42" t="str">
        <f t="shared" si="0"/>
        <v/>
      </c>
      <c r="Q58" s="42"/>
      <c r="R58" s="42"/>
      <c r="S58" s="42"/>
      <c r="T58" s="42"/>
      <c r="U58" s="42"/>
      <c r="V58" s="42"/>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row>
    <row r="59" spans="2:122" s="138" customFormat="1" ht="16.5" customHeight="1" x14ac:dyDescent="0.2">
      <c r="B59" s="19"/>
      <c r="C59" s="49"/>
      <c r="D59" s="19"/>
      <c r="E59" s="19"/>
      <c r="F59" s="19"/>
      <c r="G59" s="19"/>
      <c r="H59" s="19"/>
      <c r="I59" s="19"/>
      <c r="J59" s="19"/>
      <c r="K59" s="19"/>
      <c r="L59" s="19"/>
      <c r="M59" s="142"/>
      <c r="N59" s="19"/>
      <c r="P59" s="42" t="str">
        <f t="shared" si="0"/>
        <v/>
      </c>
      <c r="Q59" s="42"/>
      <c r="R59" s="42"/>
      <c r="S59" s="42"/>
      <c r="T59" s="42"/>
      <c r="U59" s="42"/>
      <c r="V59" s="42"/>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row>
    <row r="60" spans="2:122" s="1" customFormat="1" ht="15" customHeight="1" x14ac:dyDescent="0.25">
      <c r="B60" s="2"/>
      <c r="C60" s="902" t="s">
        <v>151</v>
      </c>
      <c r="D60" s="902"/>
      <c r="E60" s="902"/>
      <c r="F60" s="902"/>
      <c r="G60" s="902"/>
      <c r="H60" s="902"/>
      <c r="I60" s="902"/>
      <c r="J60" s="902"/>
      <c r="K60" s="902"/>
      <c r="L60" s="902"/>
      <c r="M60" s="902"/>
      <c r="N60" s="2"/>
      <c r="P60" s="42" t="str">
        <f t="shared" si="0"/>
        <v/>
      </c>
      <c r="Q60" s="34"/>
      <c r="R60" s="34"/>
      <c r="S60" s="34"/>
      <c r="T60" s="34"/>
      <c r="U60" s="34"/>
      <c r="V60" s="34"/>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row>
    <row r="61" spans="2:122" s="138" customFormat="1" ht="15" customHeight="1" x14ac:dyDescent="0.2">
      <c r="B61" s="19"/>
      <c r="C61" s="116"/>
      <c r="D61" s="116"/>
      <c r="E61" s="116"/>
      <c r="F61" s="199"/>
      <c r="G61" s="116"/>
      <c r="H61" s="199"/>
      <c r="I61" s="19"/>
      <c r="J61" s="19"/>
      <c r="K61" s="19"/>
      <c r="L61" s="19"/>
      <c r="M61" s="142"/>
      <c r="N61" s="19"/>
      <c r="P61" s="42" t="str">
        <f t="shared" si="0"/>
        <v/>
      </c>
      <c r="Q61" s="42"/>
      <c r="R61" s="42"/>
      <c r="S61" s="42"/>
      <c r="T61" s="42"/>
      <c r="U61" s="42"/>
      <c r="V61" s="42"/>
      <c r="W61" s="19"/>
      <c r="X61" s="19"/>
      <c r="Y61" s="19"/>
      <c r="Z61" s="19"/>
      <c r="AA61" s="19"/>
      <c r="AB61" s="19"/>
      <c r="AC61" s="19"/>
      <c r="AD61" s="19"/>
      <c r="AE61" s="19"/>
      <c r="AF61" s="19"/>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row>
    <row r="62" spans="2:122" s="138" customFormat="1" ht="15" customHeight="1" x14ac:dyDescent="0.2">
      <c r="B62" s="19"/>
      <c r="C62" s="742" t="s">
        <v>152</v>
      </c>
      <c r="D62" s="742"/>
      <c r="E62" s="742"/>
      <c r="F62" s="742"/>
      <c r="G62" s="742"/>
      <c r="H62" s="742"/>
      <c r="I62" s="742"/>
      <c r="J62" s="742"/>
      <c r="K62" s="742"/>
      <c r="L62" s="195"/>
      <c r="M62" s="156"/>
      <c r="N62" s="19"/>
      <c r="P62" s="42" t="str">
        <f t="shared" si="0"/>
        <v/>
      </c>
      <c r="Q62" s="42"/>
      <c r="R62" s="42"/>
      <c r="S62" s="42"/>
      <c r="T62" s="42"/>
      <c r="U62" s="42"/>
      <c r="V62" s="42"/>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row>
    <row r="63" spans="2:122" s="138" customFormat="1" ht="48.75" customHeight="1" x14ac:dyDescent="0.2">
      <c r="B63" s="19"/>
      <c r="C63" s="863" t="s">
        <v>153</v>
      </c>
      <c r="D63" s="863"/>
      <c r="E63" s="857" t="s">
        <v>154</v>
      </c>
      <c r="F63" s="858"/>
      <c r="G63" s="858"/>
      <c r="H63" s="859"/>
      <c r="I63" s="864" t="s">
        <v>326</v>
      </c>
      <c r="J63" s="865"/>
      <c r="K63" s="865"/>
      <c r="L63" s="866"/>
      <c r="M63" s="107" t="s">
        <v>15</v>
      </c>
      <c r="N63" s="19"/>
      <c r="P63" s="42" t="str">
        <f t="shared" si="0"/>
        <v/>
      </c>
      <c r="Q63" s="42"/>
      <c r="R63" s="42"/>
      <c r="S63" s="42"/>
      <c r="T63" s="42"/>
      <c r="U63" s="42"/>
      <c r="V63" s="42"/>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row>
    <row r="64" spans="2:122" s="138" customFormat="1" ht="15" customHeight="1" x14ac:dyDescent="0.2">
      <c r="B64" s="19"/>
      <c r="C64" s="867"/>
      <c r="D64" s="867"/>
      <c r="E64" s="855"/>
      <c r="F64" s="882"/>
      <c r="G64" s="882"/>
      <c r="H64" s="856"/>
      <c r="I64" s="855"/>
      <c r="J64" s="882"/>
      <c r="K64" s="882"/>
      <c r="L64" s="856"/>
      <c r="M64" s="159"/>
      <c r="N64" s="19"/>
      <c r="P64" s="42" t="str">
        <f t="shared" si="0"/>
        <v/>
      </c>
      <c r="Q64" s="42"/>
      <c r="R64" s="42"/>
      <c r="S64" s="42"/>
      <c r="T64" s="42"/>
      <c r="U64" s="42"/>
      <c r="V64" s="42"/>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row>
    <row r="65" spans="2:122" s="138" customFormat="1" ht="40.5" customHeight="1" x14ac:dyDescent="0.2">
      <c r="B65" s="19"/>
      <c r="C65" s="651" t="s">
        <v>156</v>
      </c>
      <c r="D65" s="651"/>
      <c r="E65" s="897" t="s">
        <v>157</v>
      </c>
      <c r="F65" s="898"/>
      <c r="G65" s="898"/>
      <c r="H65" s="899"/>
      <c r="I65" s="857" t="s">
        <v>158</v>
      </c>
      <c r="J65" s="858"/>
      <c r="K65" s="858"/>
      <c r="L65" s="859"/>
      <c r="M65" s="107" t="s">
        <v>15</v>
      </c>
      <c r="N65" s="19"/>
      <c r="P65" s="42" t="str">
        <f t="shared" si="0"/>
        <v/>
      </c>
      <c r="Q65" s="42"/>
      <c r="R65" s="42"/>
      <c r="S65" s="42"/>
      <c r="T65" s="42"/>
      <c r="U65" s="42"/>
      <c r="V65" s="42"/>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row>
    <row r="66" spans="2:122" s="138" customFormat="1" ht="18" customHeight="1" x14ac:dyDescent="0.2">
      <c r="B66" s="19"/>
      <c r="C66" s="867"/>
      <c r="D66" s="883"/>
      <c r="E66" s="387"/>
      <c r="F66" s="388"/>
      <c r="G66" s="388"/>
      <c r="H66" s="389"/>
      <c r="I66" s="855"/>
      <c r="J66" s="882"/>
      <c r="K66" s="882"/>
      <c r="L66" s="856"/>
      <c r="M66" s="159"/>
      <c r="N66" s="19"/>
      <c r="P66" s="42" t="str">
        <f t="shared" si="0"/>
        <v/>
      </c>
      <c r="Q66" s="42"/>
      <c r="R66" s="42"/>
      <c r="S66" s="42"/>
      <c r="T66" s="42"/>
      <c r="U66" s="42"/>
      <c r="V66" s="42"/>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row>
    <row r="67" spans="2:122" s="138" customFormat="1" ht="15" customHeight="1" x14ac:dyDescent="0.2">
      <c r="B67" s="19"/>
      <c r="C67" s="116"/>
      <c r="D67" s="116"/>
      <c r="E67" s="116"/>
      <c r="F67" s="199"/>
      <c r="G67" s="116"/>
      <c r="H67" s="199"/>
      <c r="I67" s="19"/>
      <c r="J67" s="19"/>
      <c r="K67" s="19"/>
      <c r="L67" s="19"/>
      <c r="M67" s="142"/>
      <c r="N67" s="19"/>
      <c r="P67" s="42" t="str">
        <f t="shared" si="0"/>
        <v/>
      </c>
      <c r="Q67" s="42"/>
      <c r="R67" s="42"/>
      <c r="S67" s="42"/>
      <c r="T67" s="42"/>
      <c r="U67" s="42"/>
      <c r="V67" s="42"/>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row>
    <row r="68" spans="2:122" s="138" customFormat="1" ht="31.5" customHeight="1" x14ac:dyDescent="0.2">
      <c r="B68" s="19"/>
      <c r="C68" s="742" t="s">
        <v>457</v>
      </c>
      <c r="D68" s="742"/>
      <c r="E68" s="742"/>
      <c r="F68" s="742"/>
      <c r="G68" s="742"/>
      <c r="H68" s="742"/>
      <c r="I68" s="742"/>
      <c r="J68" s="742"/>
      <c r="K68" s="742"/>
      <c r="L68" s="195"/>
      <c r="M68" s="156"/>
      <c r="N68" s="19"/>
      <c r="P68" s="42" t="str">
        <f t="shared" si="0"/>
        <v/>
      </c>
      <c r="Q68" s="42"/>
      <c r="R68" s="42"/>
      <c r="S68" s="42"/>
      <c r="T68" s="42"/>
      <c r="U68" s="42"/>
      <c r="V68" s="42"/>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c r="CV68" s="19"/>
      <c r="CW68" s="19"/>
      <c r="CX68" s="19"/>
      <c r="CY68" s="19"/>
      <c r="CZ68" s="19"/>
      <c r="DA68" s="19"/>
      <c r="DB68" s="19"/>
      <c r="DC68" s="19"/>
      <c r="DD68" s="19"/>
      <c r="DE68" s="19"/>
      <c r="DF68" s="19"/>
      <c r="DG68" s="19"/>
      <c r="DH68" s="19"/>
      <c r="DI68" s="19"/>
      <c r="DJ68" s="19"/>
      <c r="DK68" s="19"/>
      <c r="DL68" s="19"/>
      <c r="DM68" s="19"/>
      <c r="DN68" s="19"/>
      <c r="DO68" s="19"/>
      <c r="DP68" s="19"/>
      <c r="DQ68" s="19"/>
      <c r="DR68" s="19"/>
    </row>
    <row r="69" spans="2:122" s="138" customFormat="1" ht="15" customHeight="1" x14ac:dyDescent="0.2">
      <c r="B69" s="19"/>
      <c r="C69" s="639" t="s">
        <v>160</v>
      </c>
      <c r="D69" s="639" t="s">
        <v>406</v>
      </c>
      <c r="E69" s="576" t="s">
        <v>161</v>
      </c>
      <c r="F69" s="634"/>
      <c r="G69" s="634"/>
      <c r="H69" s="577"/>
      <c r="I69" s="576" t="s">
        <v>162</v>
      </c>
      <c r="J69" s="634"/>
      <c r="K69" s="634"/>
      <c r="L69" s="577"/>
      <c r="M69" s="914" t="s">
        <v>15</v>
      </c>
      <c r="N69" s="19"/>
      <c r="P69" s="42" t="str">
        <f t="shared" si="0"/>
        <v/>
      </c>
      <c r="Q69" s="42"/>
      <c r="R69" s="42"/>
      <c r="S69" s="42"/>
      <c r="T69" s="42"/>
      <c r="U69" s="42"/>
      <c r="V69" s="42"/>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row>
    <row r="70" spans="2:122" s="138" customFormat="1" ht="15" customHeight="1" x14ac:dyDescent="0.2">
      <c r="B70" s="19"/>
      <c r="C70" s="639"/>
      <c r="D70" s="639"/>
      <c r="E70" s="828" t="s">
        <v>163</v>
      </c>
      <c r="F70" s="830"/>
      <c r="G70" s="828" t="s">
        <v>164</v>
      </c>
      <c r="H70" s="830"/>
      <c r="I70" s="912" t="s">
        <v>163</v>
      </c>
      <c r="J70" s="913"/>
      <c r="K70" s="576" t="s">
        <v>164</v>
      </c>
      <c r="L70" s="577"/>
      <c r="M70" s="915"/>
      <c r="N70" s="19"/>
      <c r="P70" s="42" t="str">
        <f t="shared" si="0"/>
        <v/>
      </c>
      <c r="Q70" s="42"/>
      <c r="R70" s="42"/>
      <c r="S70" s="42"/>
      <c r="T70" s="42"/>
      <c r="U70" s="42"/>
      <c r="V70" s="42"/>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row>
    <row r="71" spans="2:122" s="138" customFormat="1" ht="15" customHeight="1" x14ac:dyDescent="0.2">
      <c r="B71" s="19"/>
      <c r="C71" s="871" t="s">
        <v>327</v>
      </c>
      <c r="D71" s="873"/>
      <c r="E71" s="134"/>
      <c r="F71" s="202" t="s">
        <v>166</v>
      </c>
      <c r="G71" s="134"/>
      <c r="H71" s="202" t="s">
        <v>166</v>
      </c>
      <c r="I71" s="134"/>
      <c r="J71" s="202" t="s">
        <v>167</v>
      </c>
      <c r="K71" s="134"/>
      <c r="L71" s="202" t="s">
        <v>167</v>
      </c>
      <c r="M71" s="159"/>
      <c r="N71" s="19"/>
      <c r="P71" s="42" t="str">
        <f t="shared" si="0"/>
        <v/>
      </c>
      <c r="Q71" s="42"/>
      <c r="R71" s="42"/>
      <c r="S71" s="42"/>
      <c r="T71" s="42"/>
      <c r="U71" s="42"/>
      <c r="V71" s="42"/>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row>
    <row r="72" spans="2:122" s="138" customFormat="1" ht="27.75" customHeight="1" x14ac:dyDescent="0.2">
      <c r="B72" s="19"/>
      <c r="C72" s="872"/>
      <c r="D72" s="874"/>
      <c r="E72" s="134"/>
      <c r="F72" s="202" t="s">
        <v>168</v>
      </c>
      <c r="G72" s="134"/>
      <c r="H72" s="202" t="s">
        <v>168</v>
      </c>
      <c r="I72" s="134"/>
      <c r="J72" s="202" t="s">
        <v>169</v>
      </c>
      <c r="K72" s="134"/>
      <c r="L72" s="202" t="s">
        <v>169</v>
      </c>
      <c r="M72" s="159"/>
      <c r="N72" s="19"/>
      <c r="P72" s="42" t="str">
        <f t="shared" si="0"/>
        <v/>
      </c>
      <c r="Q72" s="42"/>
      <c r="R72" s="42"/>
      <c r="S72" s="42"/>
      <c r="T72" s="42"/>
      <c r="U72" s="42"/>
      <c r="V72" s="42"/>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row>
    <row r="73" spans="2:122" s="138" customFormat="1" ht="19.5" customHeight="1" x14ac:dyDescent="0.2">
      <c r="B73" s="19"/>
      <c r="C73" s="635" t="s">
        <v>436</v>
      </c>
      <c r="D73" s="873"/>
      <c r="E73" s="133"/>
      <c r="F73" s="206" t="s">
        <v>166</v>
      </c>
      <c r="G73" s="133"/>
      <c r="H73" s="206" t="s">
        <v>166</v>
      </c>
      <c r="I73" s="133"/>
      <c r="J73" s="206" t="s">
        <v>167</v>
      </c>
      <c r="K73" s="133"/>
      <c r="L73" s="206" t="s">
        <v>167</v>
      </c>
      <c r="M73" s="127"/>
      <c r="N73" s="19"/>
      <c r="P73" s="42" t="str">
        <f t="shared" ref="P73:P113" si="1">IF(M73="X","[Bracket] the information you claim as confidential","")</f>
        <v/>
      </c>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row>
    <row r="74" spans="2:122" s="138" customFormat="1" ht="19.5" customHeight="1" x14ac:dyDescent="0.2">
      <c r="B74" s="19"/>
      <c r="C74" s="636"/>
      <c r="D74" s="874"/>
      <c r="E74" s="133"/>
      <c r="F74" s="206" t="s">
        <v>168</v>
      </c>
      <c r="G74" s="133"/>
      <c r="H74" s="206" t="s">
        <v>168</v>
      </c>
      <c r="I74" s="133"/>
      <c r="J74" s="206" t="s">
        <v>169</v>
      </c>
      <c r="K74" s="133"/>
      <c r="L74" s="206" t="s">
        <v>169</v>
      </c>
      <c r="M74" s="127"/>
      <c r="N74" s="19"/>
      <c r="P74" s="42" t="str">
        <f>IF(M74="X","[Bracket] the information you claim as confidential","")</f>
        <v/>
      </c>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row>
    <row r="75" spans="2:122" s="138" customFormat="1" ht="15" customHeight="1" x14ac:dyDescent="0.2">
      <c r="B75" s="19"/>
      <c r="C75" s="875" t="s">
        <v>437</v>
      </c>
      <c r="D75" s="893"/>
      <c r="E75" s="134"/>
      <c r="F75" s="202" t="s">
        <v>166</v>
      </c>
      <c r="G75" s="134"/>
      <c r="H75" s="202" t="s">
        <v>166</v>
      </c>
      <c r="I75" s="134"/>
      <c r="J75" s="202" t="s">
        <v>167</v>
      </c>
      <c r="K75" s="134"/>
      <c r="L75" s="202" t="s">
        <v>167</v>
      </c>
      <c r="M75" s="159"/>
      <c r="N75" s="19"/>
      <c r="P75" s="42" t="str">
        <f>IF(M75="X","[Bracket] the information you claim as confidential","")</f>
        <v/>
      </c>
      <c r="Q75" s="42"/>
      <c r="R75" s="42"/>
      <c r="S75" s="42"/>
      <c r="T75" s="42"/>
      <c r="U75" s="42"/>
      <c r="V75" s="42"/>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J75" s="19"/>
      <c r="DK75" s="19"/>
      <c r="DL75" s="19"/>
      <c r="DM75" s="19"/>
      <c r="DN75" s="19"/>
      <c r="DO75" s="19"/>
      <c r="DP75" s="19"/>
      <c r="DQ75" s="19"/>
      <c r="DR75" s="19"/>
    </row>
    <row r="76" spans="2:122" s="138" customFormat="1" ht="15" customHeight="1" x14ac:dyDescent="0.2">
      <c r="B76" s="19"/>
      <c r="C76" s="875"/>
      <c r="D76" s="894"/>
      <c r="E76" s="134"/>
      <c r="F76" s="202" t="s">
        <v>168</v>
      </c>
      <c r="G76" s="134"/>
      <c r="H76" s="202" t="s">
        <v>168</v>
      </c>
      <c r="I76" s="134"/>
      <c r="J76" s="202" t="s">
        <v>169</v>
      </c>
      <c r="K76" s="134"/>
      <c r="L76" s="202" t="s">
        <v>169</v>
      </c>
      <c r="M76" s="159"/>
      <c r="N76" s="19"/>
      <c r="P76" s="42" t="str">
        <f t="shared" si="1"/>
        <v/>
      </c>
      <c r="Q76" s="42"/>
      <c r="R76" s="42"/>
      <c r="S76" s="42"/>
      <c r="T76" s="42"/>
      <c r="U76" s="42"/>
      <c r="V76" s="42"/>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C76" s="19"/>
      <c r="DD76" s="19"/>
      <c r="DE76" s="19"/>
      <c r="DF76" s="19"/>
      <c r="DG76" s="19"/>
      <c r="DH76" s="19"/>
      <c r="DI76" s="19"/>
      <c r="DJ76" s="19"/>
      <c r="DK76" s="19"/>
      <c r="DL76" s="19"/>
      <c r="DM76" s="19"/>
      <c r="DN76" s="19"/>
      <c r="DO76" s="19"/>
      <c r="DP76" s="19"/>
      <c r="DQ76" s="19"/>
      <c r="DR76" s="19"/>
    </row>
    <row r="77" spans="2:122" ht="58.5" customHeight="1" x14ac:dyDescent="0.25">
      <c r="C77" s="219" t="s">
        <v>759</v>
      </c>
      <c r="D77" s="307"/>
      <c r="E77" s="642" t="s">
        <v>760</v>
      </c>
      <c r="F77" s="642"/>
      <c r="G77" s="290"/>
      <c r="H77" s="643" t="s">
        <v>761</v>
      </c>
      <c r="I77" s="644"/>
      <c r="J77" s="832"/>
      <c r="K77" s="826"/>
      <c r="L77" s="826"/>
      <c r="M77" s="379"/>
      <c r="P77" s="42" t="str">
        <f>IF(M77="X","[Bracket] the information you claim as confidential","")</f>
        <v/>
      </c>
      <c r="Q77" s="42"/>
      <c r="R77" s="2"/>
      <c r="S77" s="2"/>
      <c r="T77" s="2"/>
      <c r="U77" s="2"/>
      <c r="V77" s="2"/>
    </row>
    <row r="78" spans="2:122" s="138" customFormat="1" ht="15" customHeight="1" x14ac:dyDescent="0.2">
      <c r="B78" s="19"/>
      <c r="C78" s="876" t="s">
        <v>172</v>
      </c>
      <c r="D78" s="877"/>
      <c r="E78" s="877"/>
      <c r="F78" s="877"/>
      <c r="G78" s="877"/>
      <c r="H78" s="877"/>
      <c r="I78" s="877"/>
      <c r="J78" s="878"/>
      <c r="K78" s="895"/>
      <c r="L78" s="896"/>
      <c r="M78" s="159"/>
      <c r="N78" s="19"/>
      <c r="P78" s="42" t="str">
        <f t="shared" si="1"/>
        <v/>
      </c>
      <c r="Q78" s="42"/>
      <c r="R78" s="42"/>
      <c r="S78" s="42"/>
      <c r="T78" s="42"/>
      <c r="U78" s="42"/>
      <c r="V78" s="42"/>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row>
    <row r="79" spans="2:122" s="138" customFormat="1" ht="15" customHeight="1" x14ac:dyDescent="0.2">
      <c r="B79" s="19"/>
      <c r="C79" s="41"/>
      <c r="D79" s="41"/>
      <c r="E79" s="41"/>
      <c r="F79" s="41"/>
      <c r="G79" s="41"/>
      <c r="H79" s="41"/>
      <c r="I79" s="41"/>
      <c r="J79" s="41"/>
      <c r="K79" s="56"/>
      <c r="L79" s="56"/>
      <c r="M79" s="26"/>
      <c r="N79" s="19"/>
      <c r="P79" s="42" t="str">
        <f t="shared" si="1"/>
        <v/>
      </c>
      <c r="Q79" s="42"/>
      <c r="R79" s="42"/>
      <c r="S79" s="42"/>
      <c r="T79" s="42"/>
      <c r="U79" s="42"/>
      <c r="V79" s="42"/>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row>
    <row r="80" spans="2:122" s="138" customFormat="1" ht="19.5" customHeight="1" x14ac:dyDescent="0.2">
      <c r="B80" s="19"/>
      <c r="C80" s="803" t="s">
        <v>442</v>
      </c>
      <c r="D80" s="803"/>
      <c r="E80" s="803"/>
      <c r="F80" s="803"/>
      <c r="G80" s="803"/>
      <c r="H80" s="803"/>
      <c r="I80" s="803"/>
      <c r="J80" s="803"/>
      <c r="K80" s="803"/>
      <c r="L80" s="196"/>
      <c r="M80" s="160"/>
      <c r="N80" s="19"/>
      <c r="P80" s="42" t="str">
        <f t="shared" si="1"/>
        <v/>
      </c>
      <c r="Q80" s="42"/>
      <c r="R80" s="42"/>
      <c r="S80" s="42"/>
      <c r="T80" s="42"/>
      <c r="U80" s="42"/>
      <c r="V80" s="42"/>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C80" s="19"/>
      <c r="DD80" s="19"/>
      <c r="DE80" s="19"/>
      <c r="DF80" s="19"/>
      <c r="DG80" s="19"/>
      <c r="DH80" s="19"/>
      <c r="DI80" s="19"/>
      <c r="DJ80" s="19"/>
      <c r="DK80" s="19"/>
      <c r="DL80" s="19"/>
      <c r="DM80" s="19"/>
      <c r="DN80" s="19"/>
      <c r="DO80" s="19"/>
      <c r="DP80" s="19"/>
      <c r="DQ80" s="19"/>
      <c r="DR80" s="19"/>
    </row>
    <row r="81" spans="1:122" s="138" customFormat="1" ht="15" customHeight="1" x14ac:dyDescent="0.2">
      <c r="B81" s="19"/>
      <c r="C81" s="639" t="s">
        <v>160</v>
      </c>
      <c r="D81" s="639"/>
      <c r="E81" s="576" t="s">
        <v>443</v>
      </c>
      <c r="F81" s="634"/>
      <c r="G81" s="634"/>
      <c r="H81" s="577"/>
      <c r="I81" s="576" t="s">
        <v>444</v>
      </c>
      <c r="J81" s="634"/>
      <c r="K81" s="634"/>
      <c r="L81" s="577"/>
      <c r="M81" s="107" t="s">
        <v>15</v>
      </c>
      <c r="N81" s="19"/>
      <c r="P81" s="42" t="str">
        <f t="shared" si="1"/>
        <v/>
      </c>
      <c r="Q81" s="42"/>
      <c r="R81" s="42"/>
      <c r="S81" s="42"/>
      <c r="T81" s="42"/>
      <c r="U81" s="42"/>
      <c r="V81" s="42"/>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c r="BP81" s="19"/>
      <c r="BQ81" s="19"/>
      <c r="BR81" s="19"/>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c r="CW81" s="19"/>
      <c r="CX81" s="19"/>
      <c r="CY81" s="19"/>
      <c r="CZ81" s="19"/>
      <c r="DA81" s="19"/>
      <c r="DB81" s="19"/>
      <c r="DC81" s="19"/>
      <c r="DD81" s="19"/>
      <c r="DE81" s="19"/>
      <c r="DF81" s="19"/>
      <c r="DG81" s="19"/>
      <c r="DH81" s="19"/>
      <c r="DI81" s="19"/>
      <c r="DJ81" s="19"/>
      <c r="DK81" s="19"/>
      <c r="DL81" s="19"/>
      <c r="DM81" s="19"/>
      <c r="DN81" s="19"/>
      <c r="DO81" s="19"/>
      <c r="DP81" s="19"/>
      <c r="DQ81" s="19"/>
      <c r="DR81" s="19"/>
    </row>
    <row r="82" spans="1:122" s="138" customFormat="1" ht="15" customHeight="1" x14ac:dyDescent="0.2">
      <c r="B82" s="19"/>
      <c r="C82" s="889" t="s">
        <v>328</v>
      </c>
      <c r="D82" s="890"/>
      <c r="E82" s="832"/>
      <c r="F82" s="826"/>
      <c r="G82" s="826"/>
      <c r="H82" s="827"/>
      <c r="I82" s="832"/>
      <c r="J82" s="826"/>
      <c r="K82" s="826"/>
      <c r="L82" s="827"/>
      <c r="M82" s="159"/>
      <c r="N82" s="19"/>
      <c r="P82" s="42" t="str">
        <f t="shared" si="1"/>
        <v/>
      </c>
      <c r="Q82" s="42"/>
      <c r="R82" s="42"/>
      <c r="S82" s="42"/>
      <c r="T82" s="42"/>
      <c r="U82" s="42"/>
      <c r="V82" s="42"/>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c r="CW82" s="19"/>
      <c r="CX82" s="19"/>
      <c r="CY82" s="19"/>
      <c r="CZ82" s="19"/>
      <c r="DA82" s="19"/>
      <c r="DB82" s="19"/>
      <c r="DC82" s="19"/>
      <c r="DD82" s="19"/>
      <c r="DE82" s="19"/>
      <c r="DF82" s="19"/>
      <c r="DG82" s="19"/>
      <c r="DH82" s="19"/>
      <c r="DI82" s="19"/>
      <c r="DJ82" s="19"/>
      <c r="DK82" s="19"/>
      <c r="DL82" s="19"/>
      <c r="DM82" s="19"/>
      <c r="DN82" s="19"/>
      <c r="DO82" s="19"/>
      <c r="DP82" s="19"/>
      <c r="DQ82" s="19"/>
      <c r="DR82" s="19"/>
    </row>
    <row r="83" spans="1:122" s="138" customFormat="1" ht="15" customHeight="1" x14ac:dyDescent="0.2">
      <c r="B83" s="19"/>
      <c r="C83" s="864" t="s">
        <v>436</v>
      </c>
      <c r="D83" s="866"/>
      <c r="E83" s="832"/>
      <c r="F83" s="826"/>
      <c r="G83" s="826"/>
      <c r="H83" s="827"/>
      <c r="I83" s="832"/>
      <c r="J83" s="826"/>
      <c r="K83" s="826"/>
      <c r="L83" s="827"/>
      <c r="M83" s="159"/>
      <c r="N83" s="19"/>
      <c r="P83" s="42" t="str">
        <f t="shared" si="1"/>
        <v/>
      </c>
      <c r="Q83" s="42"/>
      <c r="R83" s="42"/>
      <c r="S83" s="42"/>
      <c r="T83" s="42"/>
      <c r="U83" s="42"/>
      <c r="V83" s="42"/>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row>
    <row r="84" spans="1:122" s="138" customFormat="1" ht="15" customHeight="1" x14ac:dyDescent="0.2">
      <c r="B84" s="19"/>
      <c r="C84" s="875" t="s">
        <v>176</v>
      </c>
      <c r="D84" s="875"/>
      <c r="E84" s="832"/>
      <c r="F84" s="826"/>
      <c r="G84" s="826"/>
      <c r="H84" s="827"/>
      <c r="I84" s="832"/>
      <c r="J84" s="826"/>
      <c r="K84" s="826"/>
      <c r="L84" s="827"/>
      <c r="M84" s="159"/>
      <c r="N84" s="19"/>
      <c r="P84" s="42" t="str">
        <f t="shared" si="1"/>
        <v/>
      </c>
      <c r="Q84" s="42"/>
      <c r="R84" s="42"/>
      <c r="S84" s="42"/>
      <c r="T84" s="42"/>
      <c r="U84" s="42"/>
      <c r="V84" s="42"/>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row>
    <row r="85" spans="1:122" s="138" customFormat="1" ht="14.25" customHeight="1" x14ac:dyDescent="0.2">
      <c r="B85" s="19"/>
      <c r="C85" s="112"/>
      <c r="D85" s="112"/>
      <c r="E85" s="58"/>
      <c r="F85" s="201"/>
      <c r="G85" s="58"/>
      <c r="H85" s="201"/>
      <c r="I85" s="58"/>
      <c r="J85" s="201"/>
      <c r="K85" s="58"/>
      <c r="L85" s="201"/>
      <c r="M85" s="36"/>
      <c r="N85" s="19"/>
      <c r="P85" s="42" t="str">
        <f t="shared" si="1"/>
        <v/>
      </c>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c r="DP85" s="19"/>
      <c r="DQ85" s="19"/>
      <c r="DR85" s="19"/>
    </row>
    <row r="86" spans="1:122" s="138" customFormat="1" ht="12" x14ac:dyDescent="0.2">
      <c r="B86" s="19"/>
      <c r="C86" s="803" t="s">
        <v>452</v>
      </c>
      <c r="D86" s="803"/>
      <c r="E86" s="803"/>
      <c r="F86" s="803"/>
      <c r="G86" s="803"/>
      <c r="H86" s="803"/>
      <c r="I86" s="803"/>
      <c r="J86" s="803"/>
      <c r="K86" s="803"/>
      <c r="L86" s="196"/>
      <c r="M86" s="142"/>
      <c r="N86" s="19"/>
      <c r="P86" s="42" t="str">
        <f t="shared" si="1"/>
        <v/>
      </c>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row>
    <row r="87" spans="1:122" s="138" customFormat="1" ht="15.75" customHeight="1" x14ac:dyDescent="0.2">
      <c r="B87" s="19"/>
      <c r="C87" s="639" t="s">
        <v>160</v>
      </c>
      <c r="D87" s="639"/>
      <c r="E87" s="576" t="s">
        <v>163</v>
      </c>
      <c r="F87" s="634"/>
      <c r="G87" s="634"/>
      <c r="H87" s="577"/>
      <c r="I87" s="576" t="s">
        <v>164</v>
      </c>
      <c r="J87" s="634"/>
      <c r="K87" s="634"/>
      <c r="L87" s="577"/>
      <c r="M87" s="107" t="s">
        <v>15</v>
      </c>
      <c r="N87" s="19"/>
      <c r="P87" s="42" t="str">
        <f t="shared" si="1"/>
        <v/>
      </c>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row>
    <row r="88" spans="1:122" s="138" customFormat="1" ht="27.75" customHeight="1" x14ac:dyDescent="0.2">
      <c r="B88" s="19"/>
      <c r="C88" s="889" t="s">
        <v>445</v>
      </c>
      <c r="D88" s="890"/>
      <c r="E88" s="855"/>
      <c r="F88" s="856"/>
      <c r="G88" s="891" t="s">
        <v>301</v>
      </c>
      <c r="H88" s="892"/>
      <c r="I88" s="832"/>
      <c r="J88" s="827"/>
      <c r="K88" s="891" t="s">
        <v>301</v>
      </c>
      <c r="L88" s="892"/>
      <c r="M88" s="127"/>
      <c r="N88" s="19"/>
      <c r="P88" s="42" t="str">
        <f t="shared" si="1"/>
        <v/>
      </c>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row>
    <row r="89" spans="1:122" s="138" customFormat="1" ht="22.5" customHeight="1" x14ac:dyDescent="0.2">
      <c r="B89" s="19"/>
      <c r="C89" s="593" t="s">
        <v>446</v>
      </c>
      <c r="D89" s="594"/>
      <c r="E89" s="855"/>
      <c r="F89" s="856"/>
      <c r="G89" s="891" t="s">
        <v>167</v>
      </c>
      <c r="H89" s="892"/>
      <c r="I89" s="832"/>
      <c r="J89" s="827"/>
      <c r="K89" s="891" t="s">
        <v>167</v>
      </c>
      <c r="L89" s="892"/>
      <c r="M89" s="127"/>
      <c r="N89" s="19"/>
      <c r="P89" s="42" t="str">
        <f t="shared" si="1"/>
        <v/>
      </c>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c r="DP89" s="19"/>
      <c r="DQ89" s="19"/>
      <c r="DR89" s="19"/>
    </row>
    <row r="90" spans="1:122" s="138" customFormat="1" ht="23.25" customHeight="1" x14ac:dyDescent="0.2">
      <c r="B90" s="19"/>
      <c r="C90" s="784"/>
      <c r="D90" s="708"/>
      <c r="E90" s="855"/>
      <c r="F90" s="856"/>
      <c r="G90" s="891" t="s">
        <v>169</v>
      </c>
      <c r="H90" s="892"/>
      <c r="I90" s="832"/>
      <c r="J90" s="827"/>
      <c r="K90" s="891" t="s">
        <v>169</v>
      </c>
      <c r="L90" s="892"/>
      <c r="M90" s="127"/>
      <c r="N90" s="19"/>
      <c r="P90" s="42" t="str">
        <f t="shared" si="1"/>
        <v/>
      </c>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c r="DP90" s="19"/>
      <c r="DQ90" s="19"/>
      <c r="DR90" s="19"/>
    </row>
    <row r="91" spans="1:122" s="138" customFormat="1" ht="15" customHeight="1" x14ac:dyDescent="0.2">
      <c r="B91" s="19"/>
      <c r="C91" s="112"/>
      <c r="D91" s="112"/>
      <c r="E91" s="58"/>
      <c r="F91" s="201"/>
      <c r="G91" s="58"/>
      <c r="H91" s="201"/>
      <c r="I91" s="58"/>
      <c r="J91" s="201"/>
      <c r="K91" s="58"/>
      <c r="L91" s="201"/>
      <c r="M91" s="26"/>
      <c r="N91" s="19"/>
      <c r="P91" s="42" t="str">
        <f t="shared" si="1"/>
        <v/>
      </c>
      <c r="Q91" s="42"/>
      <c r="R91" s="42"/>
      <c r="S91" s="42"/>
      <c r="T91" s="42"/>
      <c r="U91" s="42"/>
      <c r="V91" s="42"/>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row>
    <row r="92" spans="1:122" s="138" customFormat="1" ht="23.25" customHeight="1" x14ac:dyDescent="0.2">
      <c r="B92" s="19"/>
      <c r="C92" s="917" t="s">
        <v>447</v>
      </c>
      <c r="D92" s="918"/>
      <c r="E92" s="918"/>
      <c r="F92" s="918"/>
      <c r="G92" s="918"/>
      <c r="H92" s="919"/>
      <c r="I92" s="844" t="s">
        <v>178</v>
      </c>
      <c r="J92" s="845"/>
      <c r="K92" s="845"/>
      <c r="L92" s="846"/>
      <c r="M92" s="107" t="s">
        <v>15</v>
      </c>
      <c r="N92" s="19"/>
      <c r="P92" s="42" t="str">
        <f t="shared" si="1"/>
        <v/>
      </c>
      <c r="Q92" s="42"/>
      <c r="R92" s="42"/>
      <c r="S92" s="42"/>
      <c r="T92" s="42"/>
      <c r="U92" s="42"/>
      <c r="V92" s="42"/>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c r="DP92" s="19"/>
      <c r="DQ92" s="19"/>
      <c r="DR92" s="19"/>
    </row>
    <row r="93" spans="1:122" s="138" customFormat="1" ht="15" customHeight="1" x14ac:dyDescent="0.2">
      <c r="B93" s="19"/>
      <c r="C93" s="895"/>
      <c r="D93" s="916"/>
      <c r="E93" s="916"/>
      <c r="F93" s="916"/>
      <c r="G93" s="916"/>
      <c r="H93" s="896"/>
      <c r="I93" s="895"/>
      <c r="J93" s="916"/>
      <c r="K93" s="916"/>
      <c r="L93" s="896"/>
      <c r="M93" s="159"/>
      <c r="N93" s="19"/>
      <c r="P93" s="42" t="str">
        <f t="shared" si="1"/>
        <v/>
      </c>
      <c r="Q93" s="42"/>
      <c r="R93" s="42"/>
      <c r="S93" s="42"/>
      <c r="T93" s="42"/>
      <c r="U93" s="42"/>
      <c r="V93" s="42"/>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c r="DP93" s="19"/>
      <c r="DQ93" s="19"/>
      <c r="DR93" s="19"/>
    </row>
    <row r="94" spans="1:122" s="138" customFormat="1" ht="15" customHeight="1" x14ac:dyDescent="0.2">
      <c r="B94" s="19"/>
      <c r="C94" s="19"/>
      <c r="D94" s="19"/>
      <c r="E94" s="19"/>
      <c r="F94" s="19"/>
      <c r="G94" s="19"/>
      <c r="H94" s="19"/>
      <c r="I94" s="19"/>
      <c r="J94" s="19"/>
      <c r="K94" s="19"/>
      <c r="L94" s="19"/>
      <c r="M94" s="142"/>
      <c r="N94" s="19"/>
      <c r="P94" s="42" t="str">
        <f t="shared" si="1"/>
        <v/>
      </c>
      <c r="Q94" s="42"/>
      <c r="R94" s="42"/>
      <c r="S94" s="42"/>
      <c r="T94" s="42"/>
      <c r="U94" s="42"/>
      <c r="V94" s="42"/>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c r="DP94" s="19"/>
      <c r="DQ94" s="19"/>
      <c r="DR94" s="19"/>
    </row>
    <row r="95" spans="1:122" s="138" customFormat="1" ht="27.75" customHeight="1" x14ac:dyDescent="0.2">
      <c r="B95" s="19"/>
      <c r="C95" s="911" t="s">
        <v>462</v>
      </c>
      <c r="D95" s="911"/>
      <c r="E95" s="911"/>
      <c r="F95" s="911"/>
      <c r="G95" s="911"/>
      <c r="H95" s="911"/>
      <c r="I95" s="911"/>
      <c r="J95" s="911"/>
      <c r="K95" s="911"/>
      <c r="L95" s="911"/>
      <c r="M95" s="911"/>
      <c r="N95" s="19"/>
      <c r="P95" s="42" t="str">
        <f t="shared" si="1"/>
        <v/>
      </c>
      <c r="Q95" s="42"/>
      <c r="R95" s="42"/>
      <c r="S95" s="42"/>
      <c r="T95" s="42"/>
      <c r="U95" s="42"/>
      <c r="V95" s="42"/>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c r="DP95" s="19"/>
      <c r="DQ95" s="19"/>
      <c r="DR95" s="19"/>
    </row>
    <row r="96" spans="1:122" s="19" customFormat="1" ht="12" x14ac:dyDescent="0.2">
      <c r="A96" s="138"/>
      <c r="M96" s="142"/>
      <c r="O96" s="138"/>
      <c r="P96" s="42" t="str">
        <f t="shared" si="1"/>
        <v/>
      </c>
      <c r="Q96" s="42"/>
      <c r="R96" s="42"/>
      <c r="S96" s="42"/>
      <c r="T96" s="42"/>
      <c r="U96" s="42"/>
      <c r="V96" s="42"/>
    </row>
    <row r="97" spans="1:22" s="19" customFormat="1" ht="12" x14ac:dyDescent="0.2">
      <c r="A97" s="138"/>
      <c r="M97" s="142"/>
      <c r="O97" s="138"/>
      <c r="P97" s="42" t="str">
        <f t="shared" si="1"/>
        <v/>
      </c>
      <c r="Q97" s="42"/>
      <c r="R97" s="42"/>
      <c r="S97" s="42"/>
      <c r="T97" s="42"/>
      <c r="U97" s="42"/>
      <c r="V97" s="42"/>
    </row>
    <row r="98" spans="1:22" s="19" customFormat="1" ht="12" x14ac:dyDescent="0.2">
      <c r="A98" s="138"/>
      <c r="M98" s="142"/>
      <c r="O98" s="138"/>
      <c r="P98" s="42" t="str">
        <f t="shared" si="1"/>
        <v/>
      </c>
      <c r="Q98" s="42"/>
      <c r="R98" s="42"/>
      <c r="S98" s="42"/>
      <c r="T98" s="42"/>
      <c r="U98" s="42"/>
      <c r="V98" s="42"/>
    </row>
    <row r="99" spans="1:22" s="19" customFormat="1" ht="12" x14ac:dyDescent="0.2">
      <c r="A99" s="138"/>
      <c r="M99" s="142"/>
      <c r="O99" s="138"/>
      <c r="P99" s="42" t="str">
        <f t="shared" si="1"/>
        <v/>
      </c>
      <c r="Q99" s="42"/>
      <c r="R99" s="42"/>
      <c r="S99" s="42"/>
      <c r="T99" s="42"/>
      <c r="U99" s="42"/>
      <c r="V99" s="42"/>
    </row>
    <row r="100" spans="1:22" s="19" customFormat="1" ht="12" x14ac:dyDescent="0.2">
      <c r="A100" s="138"/>
      <c r="M100" s="142"/>
      <c r="O100" s="138"/>
      <c r="P100" s="42" t="str">
        <f t="shared" si="1"/>
        <v/>
      </c>
      <c r="Q100" s="42"/>
      <c r="R100" s="42"/>
      <c r="S100" s="42"/>
      <c r="T100" s="42"/>
      <c r="U100" s="42"/>
      <c r="V100" s="42"/>
    </row>
    <row r="101" spans="1:22" s="19" customFormat="1" ht="12" x14ac:dyDescent="0.2">
      <c r="A101" s="138"/>
      <c r="M101" s="142"/>
      <c r="O101" s="138"/>
      <c r="P101" s="42" t="str">
        <f t="shared" si="1"/>
        <v/>
      </c>
      <c r="Q101" s="42"/>
      <c r="R101" s="42"/>
      <c r="S101" s="42"/>
      <c r="T101" s="42"/>
      <c r="U101" s="42"/>
      <c r="V101" s="42"/>
    </row>
    <row r="102" spans="1:22" s="19" customFormat="1" ht="12" x14ac:dyDescent="0.2">
      <c r="A102" s="138"/>
      <c r="M102" s="142"/>
      <c r="O102" s="138"/>
      <c r="P102" s="42" t="str">
        <f t="shared" si="1"/>
        <v/>
      </c>
      <c r="Q102" s="42"/>
      <c r="R102" s="42"/>
      <c r="S102" s="42"/>
      <c r="T102" s="42"/>
      <c r="U102" s="42"/>
      <c r="V102" s="42"/>
    </row>
    <row r="103" spans="1:22" s="19" customFormat="1" ht="12" x14ac:dyDescent="0.2">
      <c r="A103" s="138"/>
      <c r="M103" s="142"/>
      <c r="O103" s="138"/>
      <c r="P103" s="42" t="str">
        <f t="shared" si="1"/>
        <v/>
      </c>
      <c r="Q103" s="42"/>
      <c r="R103" s="42"/>
      <c r="S103" s="42"/>
      <c r="T103" s="42"/>
      <c r="U103" s="42"/>
      <c r="V103" s="42"/>
    </row>
    <row r="104" spans="1:22" s="19" customFormat="1" ht="12" x14ac:dyDescent="0.2">
      <c r="A104" s="138"/>
      <c r="M104" s="142"/>
      <c r="O104" s="138"/>
      <c r="P104" s="42" t="str">
        <f t="shared" si="1"/>
        <v/>
      </c>
      <c r="Q104" s="42"/>
      <c r="R104" s="42"/>
      <c r="S104" s="42"/>
      <c r="T104" s="42"/>
      <c r="U104" s="42"/>
      <c r="V104" s="42"/>
    </row>
    <row r="105" spans="1:22" s="19" customFormat="1" ht="12" x14ac:dyDescent="0.2">
      <c r="A105" s="138"/>
      <c r="M105" s="142"/>
      <c r="O105" s="138"/>
      <c r="P105" s="42" t="str">
        <f t="shared" si="1"/>
        <v/>
      </c>
      <c r="Q105" s="42"/>
      <c r="R105" s="42"/>
      <c r="S105" s="42"/>
      <c r="T105" s="42"/>
      <c r="U105" s="42"/>
      <c r="V105" s="42"/>
    </row>
    <row r="106" spans="1:22" s="19" customFormat="1" ht="12" x14ac:dyDescent="0.2">
      <c r="A106" s="138"/>
      <c r="M106" s="142"/>
      <c r="O106" s="138"/>
      <c r="P106" s="42" t="str">
        <f t="shared" si="1"/>
        <v/>
      </c>
      <c r="Q106" s="42"/>
      <c r="R106" s="42"/>
      <c r="S106" s="42"/>
      <c r="T106" s="42"/>
      <c r="U106" s="42"/>
      <c r="V106" s="42"/>
    </row>
    <row r="107" spans="1:22" s="19" customFormat="1" ht="12" x14ac:dyDescent="0.2">
      <c r="A107" s="138"/>
      <c r="M107" s="142"/>
      <c r="O107" s="138"/>
      <c r="P107" s="42" t="str">
        <f t="shared" si="1"/>
        <v/>
      </c>
      <c r="Q107" s="42"/>
      <c r="R107" s="42"/>
      <c r="S107" s="42"/>
      <c r="T107" s="42"/>
      <c r="U107" s="42"/>
      <c r="V107" s="42"/>
    </row>
    <row r="108" spans="1:22" x14ac:dyDescent="0.25">
      <c r="P108" s="42" t="str">
        <f t="shared" si="1"/>
        <v/>
      </c>
    </row>
    <row r="109" spans="1:22" x14ac:dyDescent="0.25">
      <c r="P109" s="42" t="str">
        <f t="shared" si="1"/>
        <v/>
      </c>
    </row>
    <row r="110" spans="1:22" x14ac:dyDescent="0.25">
      <c r="P110" s="42" t="str">
        <f t="shared" si="1"/>
        <v/>
      </c>
    </row>
    <row r="111" spans="1:22" x14ac:dyDescent="0.25">
      <c r="P111" s="42" t="str">
        <f t="shared" si="1"/>
        <v/>
      </c>
    </row>
    <row r="112" spans="1:22" x14ac:dyDescent="0.25">
      <c r="P112" s="42" t="str">
        <f t="shared" si="1"/>
        <v/>
      </c>
    </row>
    <row r="113" spans="16:16" x14ac:dyDescent="0.25">
      <c r="P113" s="42" t="str">
        <f t="shared" si="1"/>
        <v/>
      </c>
    </row>
    <row r="114" spans="16:16" x14ac:dyDescent="0.25">
      <c r="P114" s="35" t="str">
        <f t="shared" ref="P114:P122" si="2">IF(M114="X","[Bracket] the information you claim as confidential","")</f>
        <v/>
      </c>
    </row>
    <row r="115" spans="16:16" x14ac:dyDescent="0.25">
      <c r="P115" s="35" t="str">
        <f t="shared" si="2"/>
        <v/>
      </c>
    </row>
    <row r="116" spans="16:16" x14ac:dyDescent="0.25">
      <c r="P116" s="35" t="str">
        <f t="shared" si="2"/>
        <v/>
      </c>
    </row>
    <row r="117" spans="16:16" x14ac:dyDescent="0.25">
      <c r="P117" s="35" t="str">
        <f t="shared" si="2"/>
        <v/>
      </c>
    </row>
    <row r="118" spans="16:16" x14ac:dyDescent="0.25">
      <c r="P118" s="35" t="str">
        <f t="shared" si="2"/>
        <v/>
      </c>
    </row>
    <row r="119" spans="16:16" x14ac:dyDescent="0.25">
      <c r="P119" s="35" t="str">
        <f t="shared" si="2"/>
        <v/>
      </c>
    </row>
    <row r="120" spans="16:16" x14ac:dyDescent="0.25">
      <c r="P120" s="35" t="str">
        <f t="shared" si="2"/>
        <v/>
      </c>
    </row>
    <row r="121" spans="16:16" x14ac:dyDescent="0.25">
      <c r="P121" s="35" t="str">
        <f t="shared" si="2"/>
        <v/>
      </c>
    </row>
    <row r="122" spans="16:16" x14ac:dyDescent="0.25">
      <c r="P122" s="35" t="str">
        <f t="shared" si="2"/>
        <v/>
      </c>
    </row>
  </sheetData>
  <sheetProtection formatCells="0" formatRows="0" insertRows="0" deleteRows="0" selectLockedCells="1"/>
  <mergeCells count="183">
    <mergeCell ref="C29:L29"/>
    <mergeCell ref="G26:H26"/>
    <mergeCell ref="D9:G9"/>
    <mergeCell ref="D10:G10"/>
    <mergeCell ref="D11:G11"/>
    <mergeCell ref="D12:G12"/>
    <mergeCell ref="D19:E19"/>
    <mergeCell ref="D20:E20"/>
    <mergeCell ref="C17:K17"/>
    <mergeCell ref="D18:E18"/>
    <mergeCell ref="I20:J20"/>
    <mergeCell ref="I19:J19"/>
    <mergeCell ref="I18:J18"/>
    <mergeCell ref="H12:L12"/>
    <mergeCell ref="H11:L11"/>
    <mergeCell ref="H10:L10"/>
    <mergeCell ref="G27:H27"/>
    <mergeCell ref="G25:H25"/>
    <mergeCell ref="G24:H24"/>
    <mergeCell ref="E27:F27"/>
    <mergeCell ref="E26:F26"/>
    <mergeCell ref="E25:F25"/>
    <mergeCell ref="E24:F24"/>
    <mergeCell ref="I27:J27"/>
    <mergeCell ref="I26:J26"/>
    <mergeCell ref="I25:J25"/>
    <mergeCell ref="I24:J24"/>
    <mergeCell ref="F20:H20"/>
    <mergeCell ref="F19:H19"/>
    <mergeCell ref="F18:H18"/>
    <mergeCell ref="D21:E21"/>
    <mergeCell ref="C23:M23"/>
    <mergeCell ref="K21:L21"/>
    <mergeCell ref="K20:L20"/>
    <mergeCell ref="K19:L19"/>
    <mergeCell ref="K18:L18"/>
    <mergeCell ref="I21:J21"/>
    <mergeCell ref="I93:L93"/>
    <mergeCell ref="I92:L92"/>
    <mergeCell ref="C93:H93"/>
    <mergeCell ref="C92:H92"/>
    <mergeCell ref="K47:L47"/>
    <mergeCell ref="K46:L46"/>
    <mergeCell ref="K45:L45"/>
    <mergeCell ref="K44:L44"/>
    <mergeCell ref="K43:L43"/>
    <mergeCell ref="G48:J48"/>
    <mergeCell ref="G47:J47"/>
    <mergeCell ref="G46:J46"/>
    <mergeCell ref="G45:J45"/>
    <mergeCell ref="G44:J44"/>
    <mergeCell ref="G43:J43"/>
    <mergeCell ref="C48:F48"/>
    <mergeCell ref="C47:F47"/>
    <mergeCell ref="C46:F46"/>
    <mergeCell ref="C45:F45"/>
    <mergeCell ref="D73:D74"/>
    <mergeCell ref="G57:L57"/>
    <mergeCell ref="C58:F58"/>
    <mergeCell ref="I65:L65"/>
    <mergeCell ref="G58:L58"/>
    <mergeCell ref="C95:M95"/>
    <mergeCell ref="C73:C74"/>
    <mergeCell ref="C62:K62"/>
    <mergeCell ref="C63:D63"/>
    <mergeCell ref="C64:D64"/>
    <mergeCell ref="C60:M60"/>
    <mergeCell ref="I64:L64"/>
    <mergeCell ref="I63:L63"/>
    <mergeCell ref="E64:H64"/>
    <mergeCell ref="E63:H63"/>
    <mergeCell ref="C71:C72"/>
    <mergeCell ref="D71:D72"/>
    <mergeCell ref="C65:D65"/>
    <mergeCell ref="C66:D66"/>
    <mergeCell ref="G70:H70"/>
    <mergeCell ref="E70:F70"/>
    <mergeCell ref="E69:H69"/>
    <mergeCell ref="K70:L70"/>
    <mergeCell ref="I70:J70"/>
    <mergeCell ref="M69:M70"/>
    <mergeCell ref="I69:L69"/>
    <mergeCell ref="E66:H66"/>
    <mergeCell ref="E65:H65"/>
    <mergeCell ref="I66:L66"/>
    <mergeCell ref="C57:F57"/>
    <mergeCell ref="C56:L56"/>
    <mergeCell ref="C68:K68"/>
    <mergeCell ref="C69:C70"/>
    <mergeCell ref="D69:D70"/>
    <mergeCell ref="C30:D30"/>
    <mergeCell ref="C38:M38"/>
    <mergeCell ref="C40:K40"/>
    <mergeCell ref="C31:D31"/>
    <mergeCell ref="C32:D32"/>
    <mergeCell ref="C33:D33"/>
    <mergeCell ref="I33:J33"/>
    <mergeCell ref="I32:J32"/>
    <mergeCell ref="I31:J31"/>
    <mergeCell ref="I30:J30"/>
    <mergeCell ref="G33:H33"/>
    <mergeCell ref="G32:H32"/>
    <mergeCell ref="G31:H31"/>
    <mergeCell ref="G30:H30"/>
    <mergeCell ref="E33:F33"/>
    <mergeCell ref="E32:F32"/>
    <mergeCell ref="E31:F31"/>
    <mergeCell ref="E30:F30"/>
    <mergeCell ref="C54:F54"/>
    <mergeCell ref="C2:G2"/>
    <mergeCell ref="C3:M3"/>
    <mergeCell ref="C4:G4"/>
    <mergeCell ref="C5:M5"/>
    <mergeCell ref="C6:M6"/>
    <mergeCell ref="C8:M8"/>
    <mergeCell ref="C50:M50"/>
    <mergeCell ref="K41:L41"/>
    <mergeCell ref="G41:J41"/>
    <mergeCell ref="C41:F41"/>
    <mergeCell ref="C35:L35"/>
    <mergeCell ref="C36:L36"/>
    <mergeCell ref="K33:L33"/>
    <mergeCell ref="K27:L27"/>
    <mergeCell ref="K26:L26"/>
    <mergeCell ref="K25:L25"/>
    <mergeCell ref="K24:L24"/>
    <mergeCell ref="K32:L32"/>
    <mergeCell ref="K31:L31"/>
    <mergeCell ref="K30:L30"/>
    <mergeCell ref="C14:L14"/>
    <mergeCell ref="C15:L15"/>
    <mergeCell ref="H9:L9"/>
    <mergeCell ref="F21:H21"/>
    <mergeCell ref="C53:F53"/>
    <mergeCell ref="G54:J54"/>
    <mergeCell ref="G53:J53"/>
    <mergeCell ref="K54:L54"/>
    <mergeCell ref="K53:L53"/>
    <mergeCell ref="C52:L52"/>
    <mergeCell ref="K48:L48"/>
    <mergeCell ref="K42:L42"/>
    <mergeCell ref="G42:J42"/>
    <mergeCell ref="C42:F42"/>
    <mergeCell ref="C44:F44"/>
    <mergeCell ref="C43:F43"/>
    <mergeCell ref="C75:C76"/>
    <mergeCell ref="D75:D76"/>
    <mergeCell ref="C80:K80"/>
    <mergeCell ref="C81:D81"/>
    <mergeCell ref="C83:D83"/>
    <mergeCell ref="C78:J78"/>
    <mergeCell ref="K78:L78"/>
    <mergeCell ref="I83:L83"/>
    <mergeCell ref="I82:L82"/>
    <mergeCell ref="I81:L81"/>
    <mergeCell ref="E83:H83"/>
    <mergeCell ref="E82:H82"/>
    <mergeCell ref="E81:H81"/>
    <mergeCell ref="C82:D82"/>
    <mergeCell ref="E77:F77"/>
    <mergeCell ref="H77:I77"/>
    <mergeCell ref="J77:L77"/>
    <mergeCell ref="C84:D84"/>
    <mergeCell ref="C88:D88"/>
    <mergeCell ref="C86:K86"/>
    <mergeCell ref="C87:D87"/>
    <mergeCell ref="C89:D90"/>
    <mergeCell ref="I84:L84"/>
    <mergeCell ref="E84:H84"/>
    <mergeCell ref="G90:H90"/>
    <mergeCell ref="G89:H89"/>
    <mergeCell ref="G88:H88"/>
    <mergeCell ref="E87:H87"/>
    <mergeCell ref="E90:F90"/>
    <mergeCell ref="E89:F89"/>
    <mergeCell ref="E88:F88"/>
    <mergeCell ref="I87:L87"/>
    <mergeCell ref="K90:L90"/>
    <mergeCell ref="K89:L89"/>
    <mergeCell ref="K88:L88"/>
    <mergeCell ref="I90:J90"/>
    <mergeCell ref="I89:J89"/>
    <mergeCell ref="I88:J88"/>
  </mergeCells>
  <dataValidations count="3">
    <dataValidation type="list" allowBlank="1" showInputMessage="1" showErrorMessage="1" sqref="M88:M90 M10:M12 M15 M19:M21 M25:M27 M31:M33 M36 M57:M58 M64 M66 M93 M82:M85 M71:M78 M41:M48 M53:M54" xr:uid="{00000000-0002-0000-0900-000000000000}">
      <formula1>$Q$2:$Q$3</formula1>
    </dataValidation>
    <dataValidation type="list" allowBlank="1" showInputMessage="1" showErrorMessage="1" sqref="K78 I93 D77" xr:uid="{00000000-0002-0000-0900-000001000000}">
      <formula1>$R$2:$R$3</formula1>
    </dataValidation>
    <dataValidation type="list" allowBlank="1" showInputMessage="1" showErrorMessage="1" sqref="M79" xr:uid="{00000000-0002-0000-0900-000002000000}">
      <formula1>$S$10:$S$46</formula1>
    </dataValidation>
  </dataValidations>
  <hyperlinks>
    <hyperlink ref="C8:M8" r:id="rId1" display="1. Specific End-Use: Identify each end-use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https://www.epa.gov/snap/substitutes-adhesives-coatings-and-inks. The end-uses for which you are applying are highlighted in yellow based on selections in Part I, Section B, Number 2." xr:uid="{538BC531-48CD-49A5-9CAA-6540C0D5201F}"/>
  </hyperlinks>
  <printOptions horizontalCentered="1"/>
  <pageMargins left="0.25" right="0.25" top="0.75" bottom="0.75" header="0.3" footer="0.3"/>
  <pageSetup scale="68" fitToHeight="5" orientation="portrait" r:id="rId2"/>
  <headerFooter>
    <oddHeader>&amp;CPart X: ADHESIVES, COATINGS, AND INKS-SPECIFIC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7" id="{5E206BDF-D6A8-4780-A802-E3FE67A68AE2}">
            <xm:f>'Part I Introduction &amp; CBI'!#REF!&gt;0</xm:f>
            <x14:dxf>
              <fill>
                <patternFill>
                  <bgColor theme="7" tint="0.79998168889431442"/>
                </patternFill>
              </fill>
            </x14:dxf>
          </x14:cfRule>
          <xm:sqref>D10:M12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pageSetUpPr fitToPage="1"/>
  </sheetPr>
  <dimension ref="A1:Q6"/>
  <sheetViews>
    <sheetView zoomScale="90" zoomScaleNormal="90" workbookViewId="0">
      <selection activeCell="F7" sqref="F7"/>
    </sheetView>
  </sheetViews>
  <sheetFormatPr defaultColWidth="9.42578125" defaultRowHeight="15" x14ac:dyDescent="0.25"/>
  <cols>
    <col min="1" max="1" width="3.5703125" style="1" customWidth="1"/>
    <col min="2" max="3" width="3.5703125" style="2" customWidth="1"/>
    <col min="4" max="4" width="27.5703125" style="2" customWidth="1"/>
    <col min="5" max="6" width="25.5703125" style="2" customWidth="1"/>
    <col min="7" max="7" width="22.5703125" style="2" customWidth="1"/>
    <col min="8" max="8" width="5" style="2" customWidth="1"/>
    <col min="9" max="9" width="4.5703125" style="1" customWidth="1"/>
    <col min="10" max="16384" width="9.42578125" style="2"/>
  </cols>
  <sheetData>
    <row r="1" spans="4:17" s="1" customFormat="1" x14ac:dyDescent="0.25"/>
    <row r="2" spans="4:17" x14ac:dyDescent="0.25">
      <c r="D2" s="472"/>
      <c r="E2" s="472"/>
      <c r="F2" s="472"/>
      <c r="G2" s="472"/>
      <c r="H2" s="3"/>
    </row>
    <row r="3" spans="4:17" ht="44.25" customHeight="1" x14ac:dyDescent="0.25">
      <c r="D3" s="473" t="s">
        <v>0</v>
      </c>
      <c r="E3" s="473"/>
      <c r="F3" s="473"/>
      <c r="G3" s="473"/>
      <c r="H3" s="4"/>
      <c r="Q3" s="19"/>
    </row>
    <row r="4" spans="4:17" ht="30" customHeight="1" x14ac:dyDescent="0.25">
      <c r="D4" s="390" t="s">
        <v>329</v>
      </c>
      <c r="E4" s="390"/>
      <c r="F4" s="390"/>
      <c r="G4" s="390"/>
      <c r="H4" s="6"/>
      <c r="Q4" s="19"/>
    </row>
    <row r="5" spans="4:17" ht="30" customHeight="1" x14ac:dyDescent="0.25">
      <c r="D5" s="924" t="s">
        <v>330</v>
      </c>
      <c r="E5" s="925"/>
      <c r="F5" s="925"/>
      <c r="G5" s="926"/>
      <c r="H5" s="6"/>
      <c r="Q5" s="19"/>
    </row>
    <row r="6" spans="4:17" x14ac:dyDescent="0.25">
      <c r="D6" s="121"/>
    </row>
  </sheetData>
  <sheetProtection selectLockedCells="1" selectUnlockedCells="1"/>
  <mergeCells count="4">
    <mergeCell ref="D2:G2"/>
    <mergeCell ref="D3:G3"/>
    <mergeCell ref="D4:G4"/>
    <mergeCell ref="D5:G5"/>
  </mergeCells>
  <printOptions horizontalCentered="1"/>
  <pageMargins left="0.7" right="0.7" top="0.75" bottom="0.75" header="0.3" footer="0.3"/>
  <pageSetup scale="79" orientation="portrait" r:id="rId1"/>
  <headerFooter>
    <oddHeader>&amp;CPart XI: TOBACCO EXPANSION-SPECIFIC INFORMATION</oddHeader>
    <oddFooter>&amp;CNOTE: Please [Bracket] the information you claim as confidential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pageSetUpPr fitToPage="1"/>
  </sheetPr>
  <dimension ref="A1:T83"/>
  <sheetViews>
    <sheetView zoomScale="90" zoomScaleNormal="90" workbookViewId="0">
      <selection activeCell="C3" sqref="C3:I3"/>
    </sheetView>
  </sheetViews>
  <sheetFormatPr defaultColWidth="9.42578125" defaultRowHeight="15" x14ac:dyDescent="0.25"/>
  <cols>
    <col min="1" max="1" width="3.5703125" style="37" customWidth="1"/>
    <col min="2" max="2" width="3.5703125" style="34" customWidth="1"/>
    <col min="3" max="3" width="18.42578125" style="34" customWidth="1"/>
    <col min="4" max="4" width="20.5703125" style="34" customWidth="1"/>
    <col min="5" max="5" width="13.42578125" style="34" customWidth="1"/>
    <col min="6" max="6" width="12.42578125" style="34" customWidth="1"/>
    <col min="7" max="7" width="19.42578125" style="34" customWidth="1"/>
    <col min="8" max="8" width="16.42578125" style="34" customWidth="1"/>
    <col min="9" max="9" width="14.42578125" style="34" customWidth="1"/>
    <col min="10" max="11" width="5" style="34" customWidth="1"/>
    <col min="12" max="12" width="3.5703125" style="37" customWidth="1"/>
    <col min="13" max="15" width="9.42578125" style="34"/>
    <col min="16" max="16" width="0" style="34" hidden="1" customWidth="1"/>
    <col min="17" max="16384" width="9.42578125" style="34"/>
  </cols>
  <sheetData>
    <row r="1" spans="1:20" s="37" customFormat="1" x14ac:dyDescent="0.25"/>
    <row r="2" spans="1:20" x14ac:dyDescent="0.25">
      <c r="C2" s="932"/>
      <c r="D2" s="932"/>
      <c r="E2" s="932"/>
      <c r="F2" s="932"/>
      <c r="G2" s="932"/>
      <c r="H2" s="932"/>
      <c r="I2" s="932"/>
      <c r="J2" s="335"/>
      <c r="K2" s="335"/>
      <c r="P2" s="34" t="s">
        <v>72</v>
      </c>
    </row>
    <row r="3" spans="1:20" ht="44.25" customHeight="1" x14ac:dyDescent="0.25">
      <c r="C3" s="933" t="s">
        <v>797</v>
      </c>
      <c r="D3" s="933"/>
      <c r="E3" s="933"/>
      <c r="F3" s="933"/>
      <c r="G3" s="933"/>
      <c r="H3" s="933"/>
      <c r="I3" s="933"/>
      <c r="J3" s="336"/>
      <c r="K3" s="336"/>
      <c r="T3" s="42"/>
    </row>
    <row r="4" spans="1:20" ht="30" customHeight="1" x14ac:dyDescent="0.25">
      <c r="C4" s="509" t="s">
        <v>583</v>
      </c>
      <c r="D4" s="509"/>
      <c r="E4" s="509"/>
      <c r="F4" s="509"/>
      <c r="G4" s="509"/>
      <c r="H4" s="509"/>
      <c r="I4" s="509"/>
      <c r="J4" s="313"/>
      <c r="K4" s="313"/>
      <c r="T4" s="42"/>
    </row>
    <row r="5" spans="1:20" x14ac:dyDescent="0.25">
      <c r="C5" s="592" t="str">
        <f>IFERROR(IF(MATCH('Part IV Refrigeration and AC'!$U$5,'Part I Introduction &amp; CBI'!$C$30:$C$35,0),"This section lists toxicology studies for the Refrigeration and Air Conditioning sector, which was selected as a sector for the proposed substitute in Part I, Section B, Number 2.",""),"")</f>
        <v/>
      </c>
      <c r="D5" s="592"/>
      <c r="E5" s="592"/>
      <c r="F5" s="592"/>
      <c r="G5" s="592"/>
      <c r="H5" s="592"/>
      <c r="I5" s="592"/>
      <c r="J5" s="592"/>
      <c r="K5" s="313"/>
      <c r="T5" s="42"/>
    </row>
    <row r="6" spans="1:20" ht="155.25" customHeight="1" x14ac:dyDescent="0.25">
      <c r="C6" s="598" t="s">
        <v>798</v>
      </c>
      <c r="D6" s="599"/>
      <c r="E6" s="599"/>
      <c r="F6" s="599"/>
      <c r="G6" s="599"/>
      <c r="H6" s="599"/>
      <c r="I6" s="599"/>
      <c r="J6" s="600"/>
      <c r="K6" s="313"/>
      <c r="T6" s="42"/>
    </row>
    <row r="7" spans="1:20" ht="9.75" customHeight="1" x14ac:dyDescent="0.25">
      <c r="C7" s="207"/>
      <c r="D7" s="207"/>
      <c r="E7" s="207"/>
      <c r="F7" s="207"/>
      <c r="G7" s="207"/>
      <c r="H7" s="207"/>
      <c r="I7" s="207"/>
      <c r="J7" s="207"/>
      <c r="K7" s="313"/>
      <c r="T7" s="42"/>
    </row>
    <row r="8" spans="1:20" ht="13.5" customHeight="1" x14ac:dyDescent="0.25">
      <c r="C8" s="927" t="s">
        <v>75</v>
      </c>
      <c r="D8" s="927"/>
      <c r="E8" s="927"/>
      <c r="F8" s="927"/>
      <c r="G8" s="927"/>
      <c r="H8" s="927"/>
      <c r="I8" s="927"/>
      <c r="J8" s="927"/>
      <c r="K8" s="313"/>
      <c r="T8" s="42"/>
    </row>
    <row r="9" spans="1:20" ht="61.5" customHeight="1" x14ac:dyDescent="0.25">
      <c r="C9" s="581" t="s">
        <v>548</v>
      </c>
      <c r="D9" s="581"/>
      <c r="E9" s="581"/>
      <c r="F9" s="581"/>
      <c r="G9" s="581"/>
      <c r="H9" s="581"/>
      <c r="I9" s="581"/>
      <c r="J9" s="581"/>
      <c r="K9" s="313"/>
      <c r="T9" s="42"/>
    </row>
    <row r="10" spans="1:20" ht="30" customHeight="1" x14ac:dyDescent="0.25">
      <c r="C10" s="284" t="s">
        <v>475</v>
      </c>
      <c r="D10" s="571" t="s">
        <v>480</v>
      </c>
      <c r="E10" s="579"/>
      <c r="F10" s="571" t="s">
        <v>479</v>
      </c>
      <c r="G10" s="579"/>
      <c r="H10" s="572"/>
      <c r="I10" s="284" t="s">
        <v>135</v>
      </c>
      <c r="J10" s="284" t="s">
        <v>15</v>
      </c>
      <c r="K10" s="336"/>
      <c r="T10" s="42"/>
    </row>
    <row r="11" spans="1:20" s="120" customFormat="1" x14ac:dyDescent="0.25">
      <c r="A11" s="126"/>
      <c r="C11" s="928" t="s">
        <v>476</v>
      </c>
      <c r="D11" s="935" t="s">
        <v>481</v>
      </c>
      <c r="E11" s="936"/>
      <c r="F11" s="643" t="s">
        <v>482</v>
      </c>
      <c r="G11" s="761"/>
      <c r="H11" s="644"/>
      <c r="I11" s="337"/>
      <c r="J11" s="337"/>
      <c r="K11" s="338"/>
      <c r="L11" s="126"/>
    </row>
    <row r="12" spans="1:20" s="120" customFormat="1" x14ac:dyDescent="0.25">
      <c r="A12" s="126"/>
      <c r="C12" s="928"/>
      <c r="D12" s="939"/>
      <c r="E12" s="940"/>
      <c r="F12" s="643" t="s">
        <v>483</v>
      </c>
      <c r="G12" s="761"/>
      <c r="H12" s="644"/>
      <c r="I12" s="337"/>
      <c r="J12" s="337"/>
      <c r="K12" s="338"/>
      <c r="L12" s="126"/>
    </row>
    <row r="13" spans="1:20" s="120" customFormat="1" ht="15" customHeight="1" x14ac:dyDescent="0.25">
      <c r="A13" s="126"/>
      <c r="C13" s="928"/>
      <c r="D13" s="939"/>
      <c r="E13" s="940"/>
      <c r="F13" s="643" t="s">
        <v>484</v>
      </c>
      <c r="G13" s="761"/>
      <c r="H13" s="644"/>
      <c r="I13" s="337"/>
      <c r="J13" s="337"/>
      <c r="K13" s="338"/>
      <c r="L13" s="126"/>
    </row>
    <row r="14" spans="1:20" s="120" customFormat="1" x14ac:dyDescent="0.25">
      <c r="A14" s="126"/>
      <c r="C14" s="928"/>
      <c r="D14" s="937"/>
      <c r="E14" s="938"/>
      <c r="F14" s="643" t="s">
        <v>485</v>
      </c>
      <c r="G14" s="761"/>
      <c r="H14" s="644"/>
      <c r="I14" s="337"/>
      <c r="J14" s="337"/>
      <c r="L14" s="126"/>
    </row>
    <row r="15" spans="1:20" s="120" customFormat="1" ht="15" customHeight="1" x14ac:dyDescent="0.25">
      <c r="A15" s="126"/>
      <c r="C15" s="928"/>
      <c r="D15" s="935" t="s">
        <v>486</v>
      </c>
      <c r="E15" s="936"/>
      <c r="F15" s="643" t="s">
        <v>488</v>
      </c>
      <c r="G15" s="761"/>
      <c r="H15" s="644"/>
      <c r="I15" s="337"/>
      <c r="J15" s="337"/>
      <c r="L15" s="126"/>
    </row>
    <row r="16" spans="1:20" s="120" customFormat="1" ht="15" customHeight="1" x14ac:dyDescent="0.25">
      <c r="A16" s="126"/>
      <c r="C16" s="928"/>
      <c r="D16" s="939"/>
      <c r="E16" s="940"/>
      <c r="F16" s="643" t="s">
        <v>489</v>
      </c>
      <c r="G16" s="761"/>
      <c r="H16" s="644"/>
      <c r="I16" s="337"/>
      <c r="J16" s="337"/>
      <c r="L16" s="126"/>
      <c r="P16" s="339"/>
    </row>
    <row r="17" spans="1:12" s="120" customFormat="1" x14ac:dyDescent="0.25">
      <c r="A17" s="126"/>
      <c r="C17" s="928"/>
      <c r="D17" s="939"/>
      <c r="E17" s="940"/>
      <c r="F17" s="643" t="s">
        <v>490</v>
      </c>
      <c r="G17" s="761"/>
      <c r="H17" s="644"/>
      <c r="I17" s="337"/>
      <c r="J17" s="337"/>
      <c r="L17" s="126"/>
    </row>
    <row r="18" spans="1:12" s="120" customFormat="1" ht="15" customHeight="1" x14ac:dyDescent="0.25">
      <c r="A18" s="126"/>
      <c r="C18" s="928"/>
      <c r="D18" s="937"/>
      <c r="E18" s="938"/>
      <c r="F18" s="643" t="s">
        <v>491</v>
      </c>
      <c r="G18" s="761"/>
      <c r="H18" s="644"/>
      <c r="I18" s="337"/>
      <c r="J18" s="337"/>
      <c r="L18" s="126"/>
    </row>
    <row r="19" spans="1:12" s="120" customFormat="1" ht="15" customHeight="1" x14ac:dyDescent="0.25">
      <c r="A19" s="126"/>
      <c r="C19" s="928"/>
      <c r="D19" s="935" t="s">
        <v>487</v>
      </c>
      <c r="E19" s="936"/>
      <c r="F19" s="643" t="s">
        <v>492</v>
      </c>
      <c r="G19" s="761"/>
      <c r="H19" s="644"/>
      <c r="I19" s="337"/>
      <c r="J19" s="337"/>
      <c r="L19" s="126"/>
    </row>
    <row r="20" spans="1:12" s="120" customFormat="1" x14ac:dyDescent="0.25">
      <c r="A20" s="126"/>
      <c r="C20" s="928"/>
      <c r="D20" s="937"/>
      <c r="E20" s="938"/>
      <c r="F20" s="643" t="s">
        <v>493</v>
      </c>
      <c r="G20" s="761"/>
      <c r="H20" s="644"/>
      <c r="I20" s="337"/>
      <c r="J20" s="337"/>
      <c r="L20" s="126"/>
    </row>
    <row r="21" spans="1:12" s="120" customFormat="1" ht="15" customHeight="1" x14ac:dyDescent="0.25">
      <c r="A21" s="126"/>
      <c r="C21" s="928" t="s">
        <v>477</v>
      </c>
      <c r="D21" s="946"/>
      <c r="E21" s="955"/>
      <c r="F21" s="643" t="s">
        <v>494</v>
      </c>
      <c r="G21" s="761"/>
      <c r="H21" s="644"/>
      <c r="I21" s="337"/>
      <c r="J21" s="337"/>
      <c r="L21" s="126"/>
    </row>
    <row r="22" spans="1:12" s="120" customFormat="1" x14ac:dyDescent="0.25">
      <c r="A22" s="126"/>
      <c r="C22" s="928"/>
      <c r="D22" s="948"/>
      <c r="E22" s="956"/>
      <c r="F22" s="643" t="s">
        <v>495</v>
      </c>
      <c r="G22" s="761"/>
      <c r="H22" s="644"/>
      <c r="I22" s="337"/>
      <c r="J22" s="337"/>
      <c r="L22" s="126"/>
    </row>
    <row r="23" spans="1:12" s="120" customFormat="1" ht="15" customHeight="1" x14ac:dyDescent="0.25">
      <c r="A23" s="126"/>
      <c r="C23" s="928"/>
      <c r="D23" s="948"/>
      <c r="E23" s="956"/>
      <c r="F23" s="643" t="s">
        <v>496</v>
      </c>
      <c r="G23" s="761"/>
      <c r="H23" s="644"/>
      <c r="I23" s="337"/>
      <c r="J23" s="337"/>
      <c r="L23" s="126"/>
    </row>
    <row r="24" spans="1:12" s="120" customFormat="1" ht="15" customHeight="1" x14ac:dyDescent="0.25">
      <c r="A24" s="126"/>
      <c r="C24" s="928"/>
      <c r="D24" s="948"/>
      <c r="E24" s="956"/>
      <c r="F24" s="643" t="s">
        <v>497</v>
      </c>
      <c r="G24" s="761"/>
      <c r="H24" s="644"/>
      <c r="I24" s="337"/>
      <c r="J24" s="337"/>
      <c r="L24" s="126"/>
    </row>
    <row r="25" spans="1:12" s="120" customFormat="1" x14ac:dyDescent="0.25">
      <c r="A25" s="126"/>
      <c r="C25" s="928"/>
      <c r="D25" s="950"/>
      <c r="E25" s="957"/>
      <c r="F25" s="643" t="s">
        <v>498</v>
      </c>
      <c r="G25" s="761"/>
      <c r="H25" s="644"/>
      <c r="I25" s="337"/>
      <c r="J25" s="337"/>
      <c r="L25" s="126"/>
    </row>
    <row r="26" spans="1:12" s="120" customFormat="1" ht="15" customHeight="1" x14ac:dyDescent="0.25">
      <c r="A26" s="126"/>
      <c r="C26" s="928" t="s">
        <v>478</v>
      </c>
      <c r="D26" s="946"/>
      <c r="E26" s="955"/>
      <c r="F26" s="643" t="s">
        <v>499</v>
      </c>
      <c r="G26" s="761"/>
      <c r="H26" s="644"/>
      <c r="I26" s="337"/>
      <c r="J26" s="337"/>
      <c r="L26" s="126"/>
    </row>
    <row r="27" spans="1:12" s="120" customFormat="1" x14ac:dyDescent="0.25">
      <c r="A27" s="126"/>
      <c r="C27" s="928"/>
      <c r="D27" s="948"/>
      <c r="E27" s="956"/>
      <c r="F27" s="643" t="s">
        <v>500</v>
      </c>
      <c r="G27" s="761"/>
      <c r="H27" s="644"/>
      <c r="I27" s="337"/>
      <c r="J27" s="337"/>
      <c r="L27" s="126"/>
    </row>
    <row r="28" spans="1:12" s="120" customFormat="1" x14ac:dyDescent="0.25">
      <c r="A28" s="126"/>
      <c r="C28" s="928"/>
      <c r="D28" s="950"/>
      <c r="E28" s="957"/>
      <c r="F28" s="643" t="s">
        <v>501</v>
      </c>
      <c r="G28" s="761"/>
      <c r="H28" s="644"/>
      <c r="I28" s="337"/>
      <c r="J28" s="337"/>
      <c r="L28" s="126"/>
    </row>
    <row r="29" spans="1:12" x14ac:dyDescent="0.25">
      <c r="C29" s="934"/>
      <c r="D29" s="934"/>
      <c r="E29" s="934"/>
      <c r="F29" s="934"/>
      <c r="G29" s="934"/>
      <c r="H29" s="934"/>
      <c r="I29" s="934"/>
      <c r="J29" s="934"/>
    </row>
    <row r="30" spans="1:12" x14ac:dyDescent="0.25">
      <c r="C30" s="207"/>
      <c r="D30" s="207"/>
      <c r="E30" s="207"/>
      <c r="F30" s="207"/>
      <c r="G30" s="207"/>
      <c r="H30" s="207"/>
      <c r="I30" s="207"/>
      <c r="J30" s="207"/>
    </row>
    <row r="31" spans="1:12" x14ac:dyDescent="0.25">
      <c r="C31" s="927" t="s">
        <v>642</v>
      </c>
      <c r="D31" s="927"/>
      <c r="E31" s="927"/>
      <c r="F31" s="927"/>
      <c r="G31" s="927"/>
      <c r="H31" s="927"/>
      <c r="I31" s="927"/>
      <c r="J31" s="927"/>
    </row>
    <row r="32" spans="1:12" ht="48.75" customHeight="1" x14ac:dyDescent="0.25">
      <c r="C32" s="581" t="s">
        <v>640</v>
      </c>
      <c r="D32" s="581"/>
      <c r="E32" s="581"/>
      <c r="F32" s="581"/>
      <c r="G32" s="581"/>
      <c r="H32" s="581"/>
      <c r="I32" s="581"/>
      <c r="J32" s="581"/>
    </row>
    <row r="33" spans="3:10" ht="24" customHeight="1" x14ac:dyDescent="0.25">
      <c r="C33" s="284" t="s">
        <v>475</v>
      </c>
      <c r="D33" s="571" t="s">
        <v>480</v>
      </c>
      <c r="E33" s="572"/>
      <c r="F33" s="571" t="s">
        <v>479</v>
      </c>
      <c r="G33" s="579"/>
      <c r="H33" s="572"/>
      <c r="I33" s="284" t="s">
        <v>135</v>
      </c>
      <c r="J33" s="284" t="s">
        <v>15</v>
      </c>
    </row>
    <row r="34" spans="3:10" ht="15" customHeight="1" x14ac:dyDescent="0.25">
      <c r="C34" s="929" t="s">
        <v>476</v>
      </c>
      <c r="D34" s="935" t="s">
        <v>481</v>
      </c>
      <c r="E34" s="952"/>
      <c r="F34" s="643" t="s">
        <v>482</v>
      </c>
      <c r="G34" s="761"/>
      <c r="H34" s="644"/>
      <c r="I34" s="337"/>
      <c r="J34" s="337"/>
    </row>
    <row r="35" spans="3:10" x14ac:dyDescent="0.25">
      <c r="C35" s="930"/>
      <c r="D35" s="939"/>
      <c r="E35" s="954"/>
      <c r="F35" s="643" t="s">
        <v>483</v>
      </c>
      <c r="G35" s="761"/>
      <c r="H35" s="644"/>
      <c r="I35" s="337"/>
      <c r="J35" s="337"/>
    </row>
    <row r="36" spans="3:10" ht="15" customHeight="1" x14ac:dyDescent="0.25">
      <c r="C36" s="930"/>
      <c r="D36" s="937"/>
      <c r="E36" s="953"/>
      <c r="F36" s="643" t="s">
        <v>484</v>
      </c>
      <c r="G36" s="761"/>
      <c r="H36" s="644"/>
      <c r="I36" s="337"/>
      <c r="J36" s="337"/>
    </row>
    <row r="37" spans="3:10" ht="15" customHeight="1" x14ac:dyDescent="0.25">
      <c r="C37" s="930"/>
      <c r="D37" s="935" t="s">
        <v>486</v>
      </c>
      <c r="E37" s="952"/>
      <c r="F37" s="643" t="s">
        <v>488</v>
      </c>
      <c r="G37" s="761"/>
      <c r="H37" s="644"/>
      <c r="I37" s="337"/>
      <c r="J37" s="337"/>
    </row>
    <row r="38" spans="3:10" ht="15" customHeight="1" x14ac:dyDescent="0.25">
      <c r="C38" s="930"/>
      <c r="D38" s="939"/>
      <c r="E38" s="954"/>
      <c r="F38" s="643" t="s">
        <v>489</v>
      </c>
      <c r="G38" s="761"/>
      <c r="H38" s="644"/>
      <c r="I38" s="337"/>
      <c r="J38" s="337"/>
    </row>
    <row r="39" spans="3:10" ht="15" customHeight="1" x14ac:dyDescent="0.25">
      <c r="C39" s="930"/>
      <c r="D39" s="939"/>
      <c r="E39" s="954"/>
      <c r="F39" s="643" t="s">
        <v>490</v>
      </c>
      <c r="G39" s="761"/>
      <c r="H39" s="644"/>
      <c r="I39" s="337"/>
      <c r="J39" s="337"/>
    </row>
    <row r="40" spans="3:10" ht="15" customHeight="1" x14ac:dyDescent="0.25">
      <c r="C40" s="930"/>
      <c r="D40" s="937"/>
      <c r="E40" s="953"/>
      <c r="F40" s="643" t="s">
        <v>491</v>
      </c>
      <c r="G40" s="761"/>
      <c r="H40" s="644"/>
      <c r="I40" s="337"/>
      <c r="J40" s="337"/>
    </row>
    <row r="41" spans="3:10" ht="15" customHeight="1" x14ac:dyDescent="0.25">
      <c r="C41" s="930"/>
      <c r="D41" s="935" t="s">
        <v>487</v>
      </c>
      <c r="E41" s="952"/>
      <c r="F41" s="643" t="s">
        <v>492</v>
      </c>
      <c r="G41" s="761"/>
      <c r="H41" s="644"/>
      <c r="I41" s="337"/>
      <c r="J41" s="337"/>
    </row>
    <row r="42" spans="3:10" ht="15" customHeight="1" x14ac:dyDescent="0.25">
      <c r="C42" s="931"/>
      <c r="D42" s="937"/>
      <c r="E42" s="953"/>
      <c r="F42" s="643" t="s">
        <v>493</v>
      </c>
      <c r="G42" s="761"/>
      <c r="H42" s="644"/>
      <c r="I42" s="337"/>
      <c r="J42" s="337"/>
    </row>
    <row r="43" spans="3:10" ht="15" customHeight="1" x14ac:dyDescent="0.25">
      <c r="C43" s="929" t="s">
        <v>477</v>
      </c>
      <c r="D43" s="946"/>
      <c r="E43" s="947"/>
      <c r="F43" s="643" t="s">
        <v>494</v>
      </c>
      <c r="G43" s="761"/>
      <c r="H43" s="644"/>
      <c r="I43" s="337"/>
      <c r="J43" s="337"/>
    </row>
    <row r="44" spans="3:10" ht="15" customHeight="1" x14ac:dyDescent="0.25">
      <c r="C44" s="930"/>
      <c r="D44" s="948"/>
      <c r="E44" s="949"/>
      <c r="F44" s="643" t="s">
        <v>495</v>
      </c>
      <c r="G44" s="761"/>
      <c r="H44" s="644"/>
      <c r="I44" s="337"/>
      <c r="J44" s="337"/>
    </row>
    <row r="45" spans="3:10" ht="15" customHeight="1" x14ac:dyDescent="0.25">
      <c r="C45" s="930"/>
      <c r="D45" s="948"/>
      <c r="E45" s="949"/>
      <c r="F45" s="643" t="s">
        <v>496</v>
      </c>
      <c r="G45" s="761"/>
      <c r="H45" s="644"/>
      <c r="I45" s="337"/>
      <c r="J45" s="337"/>
    </row>
    <row r="46" spans="3:10" ht="15" customHeight="1" x14ac:dyDescent="0.25">
      <c r="C46" s="930"/>
      <c r="D46" s="948"/>
      <c r="E46" s="949"/>
      <c r="F46" s="643" t="s">
        <v>497</v>
      </c>
      <c r="G46" s="761"/>
      <c r="H46" s="644"/>
      <c r="I46" s="337"/>
      <c r="J46" s="337"/>
    </row>
    <row r="47" spans="3:10" ht="15" customHeight="1" x14ac:dyDescent="0.25">
      <c r="C47" s="931"/>
      <c r="D47" s="950"/>
      <c r="E47" s="951"/>
      <c r="F47" s="643" t="s">
        <v>498</v>
      </c>
      <c r="G47" s="761"/>
      <c r="H47" s="644"/>
      <c r="I47" s="337"/>
      <c r="J47" s="337"/>
    </row>
    <row r="48" spans="3:10" ht="15" customHeight="1" x14ac:dyDescent="0.25">
      <c r="C48" s="928" t="s">
        <v>478</v>
      </c>
      <c r="D48" s="946"/>
      <c r="E48" s="947"/>
      <c r="F48" s="643" t="s">
        <v>499</v>
      </c>
      <c r="G48" s="761"/>
      <c r="H48" s="644"/>
      <c r="I48" s="337"/>
      <c r="J48" s="337"/>
    </row>
    <row r="49" spans="3:10" x14ac:dyDescent="0.25">
      <c r="C49" s="928"/>
      <c r="D49" s="948"/>
      <c r="E49" s="949"/>
      <c r="F49" s="643" t="s">
        <v>500</v>
      </c>
      <c r="G49" s="761"/>
      <c r="H49" s="644"/>
      <c r="I49" s="337"/>
      <c r="J49" s="337"/>
    </row>
    <row r="50" spans="3:10" ht="15" customHeight="1" x14ac:dyDescent="0.25">
      <c r="C50" s="928"/>
      <c r="D50" s="948"/>
      <c r="E50" s="949"/>
      <c r="F50" s="643" t="s">
        <v>501</v>
      </c>
      <c r="G50" s="761"/>
      <c r="H50" s="644"/>
      <c r="I50" s="337"/>
      <c r="J50" s="337"/>
    </row>
    <row r="51" spans="3:10" ht="15" customHeight="1" x14ac:dyDescent="0.25">
      <c r="C51" s="928"/>
      <c r="D51" s="950"/>
      <c r="E51" s="951"/>
      <c r="F51" s="643" t="s">
        <v>485</v>
      </c>
      <c r="G51" s="761"/>
      <c r="H51" s="644"/>
      <c r="I51" s="337"/>
      <c r="J51" s="337"/>
    </row>
    <row r="52" spans="3:10" ht="15" customHeight="1" x14ac:dyDescent="0.25">
      <c r="C52" s="207"/>
      <c r="D52" s="207"/>
      <c r="E52" s="207"/>
      <c r="F52" s="207"/>
      <c r="G52" s="207"/>
      <c r="H52" s="207"/>
      <c r="I52" s="207"/>
      <c r="J52" s="207"/>
    </row>
    <row r="53" spans="3:10" ht="15" customHeight="1" x14ac:dyDescent="0.25">
      <c r="C53" s="207"/>
      <c r="D53" s="207"/>
      <c r="E53" s="207"/>
      <c r="F53" s="207"/>
      <c r="G53" s="207"/>
      <c r="H53" s="207"/>
      <c r="I53" s="207"/>
      <c r="J53" s="207"/>
    </row>
    <row r="54" spans="3:10" ht="15" customHeight="1" x14ac:dyDescent="0.25">
      <c r="C54" s="927" t="s">
        <v>636</v>
      </c>
      <c r="D54" s="927"/>
      <c r="E54" s="927"/>
      <c r="F54" s="927"/>
      <c r="G54" s="927"/>
      <c r="H54" s="927"/>
      <c r="I54" s="927"/>
      <c r="J54" s="927"/>
    </row>
    <row r="55" spans="3:10" ht="75" customHeight="1" x14ac:dyDescent="0.25">
      <c r="C55" s="456" t="s">
        <v>641</v>
      </c>
      <c r="D55" s="456"/>
      <c r="E55" s="456"/>
      <c r="F55" s="456"/>
      <c r="G55" s="456"/>
      <c r="H55" s="456"/>
      <c r="I55" s="456"/>
      <c r="J55" s="456"/>
    </row>
    <row r="56" spans="3:10" ht="30" customHeight="1" x14ac:dyDescent="0.25">
      <c r="C56" s="944" t="s">
        <v>502</v>
      </c>
      <c r="D56" s="944"/>
      <c r="E56" s="944" t="s">
        <v>503</v>
      </c>
      <c r="F56" s="944"/>
      <c r="G56" s="944" t="s">
        <v>504</v>
      </c>
      <c r="H56" s="944"/>
      <c r="I56" s="284" t="s">
        <v>135</v>
      </c>
      <c r="J56" s="284" t="s">
        <v>15</v>
      </c>
    </row>
    <row r="57" spans="3:10" ht="24" x14ac:dyDescent="0.25">
      <c r="C57" s="944" t="s">
        <v>505</v>
      </c>
      <c r="D57" s="944"/>
      <c r="E57" s="284" t="s">
        <v>506</v>
      </c>
      <c r="F57" s="284" t="s">
        <v>506</v>
      </c>
      <c r="G57" s="284" t="s">
        <v>507</v>
      </c>
      <c r="H57" s="284" t="s">
        <v>508</v>
      </c>
      <c r="I57" s="337"/>
      <c r="J57" s="337"/>
    </row>
    <row r="58" spans="3:10" ht="15" customHeight="1" x14ac:dyDescent="0.25">
      <c r="C58" s="944" t="s">
        <v>78</v>
      </c>
      <c r="D58" s="944"/>
      <c r="E58" s="284" t="s">
        <v>509</v>
      </c>
      <c r="F58" s="284" t="s">
        <v>510</v>
      </c>
      <c r="G58" s="284" t="s">
        <v>510</v>
      </c>
      <c r="H58" s="284" t="s">
        <v>509</v>
      </c>
      <c r="I58" s="337"/>
      <c r="J58" s="337"/>
    </row>
    <row r="59" spans="3:10" x14ac:dyDescent="0.25">
      <c r="C59" s="642" t="s">
        <v>799</v>
      </c>
      <c r="D59" s="642"/>
      <c r="E59" s="340" t="s">
        <v>511</v>
      </c>
      <c r="F59" s="340" t="s">
        <v>800</v>
      </c>
      <c r="G59" s="340" t="s">
        <v>801</v>
      </c>
      <c r="H59" s="340" t="s">
        <v>511</v>
      </c>
      <c r="I59" s="337"/>
      <c r="J59" s="337"/>
    </row>
    <row r="60" spans="3:10" ht="24.75" customHeight="1" x14ac:dyDescent="0.25">
      <c r="C60" s="642" t="s">
        <v>512</v>
      </c>
      <c r="D60" s="642"/>
      <c r="E60" s="340" t="s">
        <v>511</v>
      </c>
      <c r="F60" s="340" t="s">
        <v>511</v>
      </c>
      <c r="G60" s="341" t="s">
        <v>513</v>
      </c>
      <c r="H60" s="341" t="s">
        <v>513</v>
      </c>
      <c r="I60" s="337"/>
      <c r="J60" s="337"/>
    </row>
    <row r="61" spans="3:10" ht="15" customHeight="1" x14ac:dyDescent="0.25">
      <c r="C61" s="642" t="s">
        <v>514</v>
      </c>
      <c r="D61" s="642"/>
      <c r="E61" s="340" t="s">
        <v>511</v>
      </c>
      <c r="F61" s="340" t="s">
        <v>800</v>
      </c>
      <c r="G61" s="342" t="s">
        <v>515</v>
      </c>
      <c r="H61" s="342" t="s">
        <v>515</v>
      </c>
      <c r="I61" s="337"/>
      <c r="J61" s="337"/>
    </row>
    <row r="62" spans="3:10" x14ac:dyDescent="0.25">
      <c r="C62" s="642" t="s">
        <v>488</v>
      </c>
      <c r="D62" s="642"/>
      <c r="E62" s="340" t="s">
        <v>511</v>
      </c>
      <c r="F62" s="340" t="s">
        <v>511</v>
      </c>
      <c r="G62" s="340" t="s">
        <v>511</v>
      </c>
      <c r="H62" s="340" t="s">
        <v>511</v>
      </c>
      <c r="I62" s="337"/>
      <c r="J62" s="337"/>
    </row>
    <row r="63" spans="3:10" x14ac:dyDescent="0.25">
      <c r="C63" s="642" t="s">
        <v>489</v>
      </c>
      <c r="D63" s="642"/>
      <c r="E63" s="340" t="s">
        <v>511</v>
      </c>
      <c r="F63" s="340" t="s">
        <v>511</v>
      </c>
      <c r="G63" s="340" t="s">
        <v>511</v>
      </c>
      <c r="H63" s="340" t="s">
        <v>511</v>
      </c>
      <c r="I63" s="337"/>
      <c r="J63" s="337"/>
    </row>
    <row r="64" spans="3:10" ht="15" customHeight="1" x14ac:dyDescent="0.25">
      <c r="C64" s="642" t="s">
        <v>516</v>
      </c>
      <c r="D64" s="642"/>
      <c r="E64" s="340" t="s">
        <v>511</v>
      </c>
      <c r="F64" s="340" t="s">
        <v>511</v>
      </c>
      <c r="G64" s="340" t="s">
        <v>511</v>
      </c>
      <c r="H64" s="340" t="s">
        <v>511</v>
      </c>
      <c r="I64" s="337"/>
      <c r="J64" s="337"/>
    </row>
    <row r="65" spans="3:10" ht="15" customHeight="1" x14ac:dyDescent="0.25">
      <c r="C65" s="642" t="s">
        <v>491</v>
      </c>
      <c r="D65" s="642"/>
      <c r="E65" s="340" t="s">
        <v>511</v>
      </c>
      <c r="F65" s="340" t="s">
        <v>511</v>
      </c>
      <c r="G65" s="340" t="s">
        <v>511</v>
      </c>
      <c r="H65" s="340" t="s">
        <v>511</v>
      </c>
      <c r="I65" s="337"/>
      <c r="J65" s="337"/>
    </row>
    <row r="66" spans="3:10" ht="15" customHeight="1" x14ac:dyDescent="0.25">
      <c r="C66" s="642" t="s">
        <v>492</v>
      </c>
      <c r="D66" s="642"/>
      <c r="E66" s="341" t="s">
        <v>517</v>
      </c>
      <c r="F66" s="341" t="s">
        <v>517</v>
      </c>
      <c r="G66" s="341" t="s">
        <v>517</v>
      </c>
      <c r="H66" s="341" t="s">
        <v>517</v>
      </c>
      <c r="I66" s="337"/>
      <c r="J66" s="337"/>
    </row>
    <row r="67" spans="3:10" ht="15" customHeight="1" x14ac:dyDescent="0.25">
      <c r="C67" s="642" t="s">
        <v>493</v>
      </c>
      <c r="D67" s="642"/>
      <c r="E67" s="341" t="s">
        <v>517</v>
      </c>
      <c r="F67" s="341" t="s">
        <v>517</v>
      </c>
      <c r="G67" s="340" t="s">
        <v>800</v>
      </c>
      <c r="H67" s="340" t="s">
        <v>511</v>
      </c>
      <c r="I67" s="337"/>
      <c r="J67" s="337"/>
    </row>
    <row r="68" spans="3:10" x14ac:dyDescent="0.25">
      <c r="C68" s="642" t="s">
        <v>518</v>
      </c>
      <c r="D68" s="642"/>
      <c r="E68" s="340" t="s">
        <v>511</v>
      </c>
      <c r="F68" s="341" t="s">
        <v>513</v>
      </c>
      <c r="G68" s="341" t="s">
        <v>513</v>
      </c>
      <c r="H68" s="341" t="s">
        <v>513</v>
      </c>
      <c r="I68" s="337"/>
      <c r="J68" s="337"/>
    </row>
    <row r="69" spans="3:10" x14ac:dyDescent="0.25">
      <c r="C69" s="642" t="s">
        <v>495</v>
      </c>
      <c r="D69" s="642"/>
      <c r="E69" s="341" t="s">
        <v>513</v>
      </c>
      <c r="F69" s="341" t="s">
        <v>513</v>
      </c>
      <c r="G69" s="341" t="s">
        <v>513</v>
      </c>
      <c r="H69" s="341" t="s">
        <v>513</v>
      </c>
      <c r="I69" s="337"/>
      <c r="J69" s="337"/>
    </row>
    <row r="70" spans="3:10" x14ac:dyDescent="0.25">
      <c r="C70" s="642" t="s">
        <v>519</v>
      </c>
      <c r="D70" s="642"/>
      <c r="E70" s="341" t="s">
        <v>513</v>
      </c>
      <c r="F70" s="341" t="s">
        <v>513</v>
      </c>
      <c r="G70" s="341" t="s">
        <v>513</v>
      </c>
      <c r="H70" s="341" t="s">
        <v>513</v>
      </c>
      <c r="I70" s="337"/>
      <c r="J70" s="337"/>
    </row>
    <row r="71" spans="3:10" ht="22.5" customHeight="1" x14ac:dyDescent="0.25">
      <c r="C71" s="642" t="s">
        <v>497</v>
      </c>
      <c r="D71" s="642"/>
      <c r="E71" s="341" t="s">
        <v>513</v>
      </c>
      <c r="F71" s="341" t="s">
        <v>513</v>
      </c>
      <c r="G71" s="341" t="s">
        <v>513</v>
      </c>
      <c r="H71" s="341" t="s">
        <v>513</v>
      </c>
      <c r="I71" s="337"/>
      <c r="J71" s="337"/>
    </row>
    <row r="72" spans="3:10" x14ac:dyDescent="0.25">
      <c r="C72" s="642" t="s">
        <v>498</v>
      </c>
      <c r="D72" s="642"/>
      <c r="E72" s="341" t="s">
        <v>513</v>
      </c>
      <c r="F72" s="341" t="s">
        <v>513</v>
      </c>
      <c r="G72" s="341" t="s">
        <v>513</v>
      </c>
      <c r="H72" s="341" t="s">
        <v>513</v>
      </c>
      <c r="I72" s="337"/>
      <c r="J72" s="337"/>
    </row>
    <row r="73" spans="3:10" x14ac:dyDescent="0.25">
      <c r="C73" s="642" t="s">
        <v>501</v>
      </c>
      <c r="D73" s="642"/>
      <c r="E73" s="341" t="s">
        <v>517</v>
      </c>
      <c r="F73" s="341" t="s">
        <v>517</v>
      </c>
      <c r="G73" s="341" t="s">
        <v>517</v>
      </c>
      <c r="H73" s="341" t="s">
        <v>517</v>
      </c>
      <c r="I73" s="337"/>
      <c r="J73" s="337"/>
    </row>
    <row r="74" spans="3:10" x14ac:dyDescent="0.25">
      <c r="C74" s="642" t="s">
        <v>802</v>
      </c>
      <c r="D74" s="642"/>
      <c r="E74" s="342" t="s">
        <v>515</v>
      </c>
      <c r="F74" s="342" t="s">
        <v>515</v>
      </c>
      <c r="G74" s="341" t="s">
        <v>517</v>
      </c>
      <c r="H74" s="341" t="s">
        <v>517</v>
      </c>
      <c r="I74" s="337"/>
      <c r="J74" s="337"/>
    </row>
    <row r="75" spans="3:10" ht="24.75" customHeight="1" x14ac:dyDescent="0.25">
      <c r="C75" s="642" t="s">
        <v>500</v>
      </c>
      <c r="D75" s="642"/>
      <c r="E75" s="341" t="s">
        <v>517</v>
      </c>
      <c r="F75" s="341" t="s">
        <v>517</v>
      </c>
      <c r="G75" s="341" t="s">
        <v>517</v>
      </c>
      <c r="H75" s="341" t="s">
        <v>517</v>
      </c>
      <c r="I75" s="337"/>
      <c r="J75" s="337"/>
    </row>
    <row r="76" spans="3:10" x14ac:dyDescent="0.25">
      <c r="C76" s="941" t="s">
        <v>803</v>
      </c>
      <c r="D76" s="941"/>
      <c r="E76" s="941"/>
      <c r="F76" s="941"/>
      <c r="G76" s="941"/>
      <c r="H76" s="941"/>
      <c r="I76" s="941"/>
      <c r="J76" s="941"/>
    </row>
    <row r="77" spans="3:10" ht="15" customHeight="1" x14ac:dyDescent="0.25">
      <c r="C77" s="942" t="s">
        <v>804</v>
      </c>
      <c r="D77" s="942"/>
      <c r="E77" s="942"/>
      <c r="F77" s="942"/>
      <c r="G77" s="942"/>
      <c r="H77" s="942"/>
      <c r="I77" s="942"/>
      <c r="J77" s="942"/>
    </row>
    <row r="78" spans="3:10" ht="15" customHeight="1" x14ac:dyDescent="0.25">
      <c r="C78" s="942" t="s">
        <v>805</v>
      </c>
      <c r="D78" s="942"/>
      <c r="E78" s="942"/>
      <c r="F78" s="942"/>
      <c r="G78" s="942"/>
      <c r="H78" s="942"/>
      <c r="I78" s="942"/>
      <c r="J78" s="942"/>
    </row>
    <row r="79" spans="3:10" x14ac:dyDescent="0.25">
      <c r="C79" s="943" t="s">
        <v>806</v>
      </c>
      <c r="D79" s="943"/>
      <c r="E79" s="943"/>
      <c r="F79" s="943"/>
      <c r="G79" s="943"/>
      <c r="H79" s="943"/>
      <c r="I79" s="943"/>
      <c r="J79" s="943"/>
    </row>
    <row r="80" spans="3:10" ht="15" customHeight="1" x14ac:dyDescent="0.25">
      <c r="C80" s="945" t="s">
        <v>807</v>
      </c>
      <c r="D80" s="945"/>
      <c r="E80" s="945"/>
      <c r="F80" s="945"/>
      <c r="G80" s="945"/>
      <c r="H80" s="945"/>
      <c r="I80" s="945"/>
      <c r="J80" s="945"/>
    </row>
    <row r="81" spans="3:10" ht="15" customHeight="1" x14ac:dyDescent="0.25">
      <c r="C81" s="945" t="s">
        <v>808</v>
      </c>
      <c r="D81" s="945"/>
      <c r="E81" s="945"/>
      <c r="F81" s="945"/>
      <c r="G81" s="945"/>
      <c r="H81" s="945"/>
      <c r="I81" s="945"/>
      <c r="J81" s="945"/>
    </row>
    <row r="83" spans="3:10" ht="27" customHeight="1" x14ac:dyDescent="0.25">
      <c r="C83" s="592" t="s">
        <v>462</v>
      </c>
      <c r="D83" s="592"/>
      <c r="E83" s="592"/>
      <c r="F83" s="592"/>
      <c r="G83" s="592"/>
      <c r="H83" s="592"/>
      <c r="I83" s="592"/>
      <c r="J83" s="592"/>
    </row>
  </sheetData>
  <sheetProtection formatCells="0" formatRows="0" insertRows="0" deleteRows="0" selectLockedCells="1"/>
  <mergeCells count="97">
    <mergeCell ref="C5:J5"/>
    <mergeCell ref="C31:J31"/>
    <mergeCell ref="C54:J54"/>
    <mergeCell ref="F12:H12"/>
    <mergeCell ref="F11:H11"/>
    <mergeCell ref="F10:H10"/>
    <mergeCell ref="F19:H19"/>
    <mergeCell ref="F18:H18"/>
    <mergeCell ref="F17:H17"/>
    <mergeCell ref="F16:H16"/>
    <mergeCell ref="F15:H15"/>
    <mergeCell ref="F14:H14"/>
    <mergeCell ref="F33:H33"/>
    <mergeCell ref="D10:E10"/>
    <mergeCell ref="D11:E14"/>
    <mergeCell ref="F27:H27"/>
    <mergeCell ref="F46:H46"/>
    <mergeCell ref="F45:H45"/>
    <mergeCell ref="F44:H44"/>
    <mergeCell ref="F43:H43"/>
    <mergeCell ref="F42:H42"/>
    <mergeCell ref="F51:H51"/>
    <mergeCell ref="F50:H50"/>
    <mergeCell ref="F49:H49"/>
    <mergeCell ref="F48:H48"/>
    <mergeCell ref="F47:H47"/>
    <mergeCell ref="D48:E51"/>
    <mergeCell ref="D43:E47"/>
    <mergeCell ref="D41:E42"/>
    <mergeCell ref="D37:E40"/>
    <mergeCell ref="D21:E25"/>
    <mergeCell ref="D34:E36"/>
    <mergeCell ref="D33:E33"/>
    <mergeCell ref="D26:E28"/>
    <mergeCell ref="C56:D56"/>
    <mergeCell ref="C66:D66"/>
    <mergeCell ref="C65:D65"/>
    <mergeCell ref="C64:D64"/>
    <mergeCell ref="C63:D63"/>
    <mergeCell ref="C62:D62"/>
    <mergeCell ref="C61:D61"/>
    <mergeCell ref="C59:D59"/>
    <mergeCell ref="C72:D72"/>
    <mergeCell ref="C71:D71"/>
    <mergeCell ref="C60:D60"/>
    <mergeCell ref="C57:D57"/>
    <mergeCell ref="C58:D58"/>
    <mergeCell ref="G56:H56"/>
    <mergeCell ref="F39:H39"/>
    <mergeCell ref="F38:H38"/>
    <mergeCell ref="C80:J80"/>
    <mergeCell ref="C81:J81"/>
    <mergeCell ref="C55:J55"/>
    <mergeCell ref="C43:C47"/>
    <mergeCell ref="C48:C51"/>
    <mergeCell ref="C70:D70"/>
    <mergeCell ref="C69:D69"/>
    <mergeCell ref="C68:D68"/>
    <mergeCell ref="C67:D67"/>
    <mergeCell ref="E56:F56"/>
    <mergeCell ref="C75:D75"/>
    <mergeCell ref="C74:D74"/>
    <mergeCell ref="C73:D73"/>
    <mergeCell ref="C83:J83"/>
    <mergeCell ref="C76:J76"/>
    <mergeCell ref="C77:J77"/>
    <mergeCell ref="C78:J78"/>
    <mergeCell ref="C79:J79"/>
    <mergeCell ref="C34:C42"/>
    <mergeCell ref="C2:I2"/>
    <mergeCell ref="C3:I3"/>
    <mergeCell ref="C4:I4"/>
    <mergeCell ref="C9:J9"/>
    <mergeCell ref="C29:J29"/>
    <mergeCell ref="C11:C20"/>
    <mergeCell ref="F40:H40"/>
    <mergeCell ref="F41:H41"/>
    <mergeCell ref="F37:H37"/>
    <mergeCell ref="F36:H36"/>
    <mergeCell ref="F35:H35"/>
    <mergeCell ref="F34:H34"/>
    <mergeCell ref="D19:E20"/>
    <mergeCell ref="D15:E18"/>
    <mergeCell ref="F26:H26"/>
    <mergeCell ref="C8:J8"/>
    <mergeCell ref="C6:J6"/>
    <mergeCell ref="C21:C25"/>
    <mergeCell ref="C26:C28"/>
    <mergeCell ref="C32:J32"/>
    <mergeCell ref="F25:H25"/>
    <mergeCell ref="F24:H24"/>
    <mergeCell ref="F23:H23"/>
    <mergeCell ref="F28:H28"/>
    <mergeCell ref="F13:H13"/>
    <mergeCell ref="F21:H21"/>
    <mergeCell ref="F20:H20"/>
    <mergeCell ref="F22:H22"/>
  </mergeCells>
  <dataValidations disablePrompts="1" count="1">
    <dataValidation type="list" allowBlank="1" showInputMessage="1" showErrorMessage="1" sqref="J11:J28 J34:J51" xr:uid="{00000000-0002-0000-0B00-000000000000}">
      <formula1>$P$2:$P$3</formula1>
    </dataValidation>
  </dataValidations>
  <printOptions horizontalCentered="1"/>
  <pageMargins left="0.7" right="0.7" top="0.75" bottom="0.75" header="0.3" footer="0.3"/>
  <pageSetup scale="70" fitToHeight="3" orientation="portrait" r:id="rId1"/>
  <headerFooter>
    <oddHeader>&amp;CPart XII: RECOMMENDED TOXICOLOGY STUDIES</oddHeader>
    <oddFooter>&amp;CNOTE: Please [Bracket] the information you claim as confidential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59999389629810485"/>
    <pageSetUpPr fitToPage="1"/>
  </sheetPr>
  <dimension ref="A1:Q33"/>
  <sheetViews>
    <sheetView zoomScale="90" zoomScaleNormal="90" workbookViewId="0">
      <selection activeCell="C3" sqref="C3:F3"/>
    </sheetView>
  </sheetViews>
  <sheetFormatPr defaultColWidth="9.42578125" defaultRowHeight="15" x14ac:dyDescent="0.25"/>
  <cols>
    <col min="1" max="1" width="3.5703125" style="1" customWidth="1"/>
    <col min="2" max="2" width="3.5703125" style="2" customWidth="1"/>
    <col min="3" max="3" width="7.42578125" style="2" customWidth="1"/>
    <col min="4" max="4" width="36.42578125" style="2" customWidth="1"/>
    <col min="5" max="5" width="33.42578125" style="2" customWidth="1"/>
    <col min="6" max="6" width="14.42578125" style="2" customWidth="1"/>
    <col min="7" max="8" width="5" style="2" customWidth="1"/>
    <col min="9" max="9" width="3.5703125" style="1" customWidth="1"/>
    <col min="10" max="12" width="9.42578125" style="2"/>
    <col min="13" max="13" width="0" style="2" hidden="1" customWidth="1"/>
    <col min="14" max="16384" width="9.42578125" style="2"/>
  </cols>
  <sheetData>
    <row r="1" spans="3:17" s="1" customFormat="1" x14ac:dyDescent="0.25"/>
    <row r="2" spans="3:17" x14ac:dyDescent="0.25">
      <c r="C2" s="472"/>
      <c r="D2" s="472"/>
      <c r="E2" s="472"/>
      <c r="F2" s="472"/>
      <c r="G2" s="3"/>
      <c r="H2" s="3"/>
      <c r="M2" s="2" t="s">
        <v>72</v>
      </c>
    </row>
    <row r="3" spans="3:17" ht="44.25" customHeight="1" x14ac:dyDescent="0.25">
      <c r="C3" s="473" t="s">
        <v>0</v>
      </c>
      <c r="D3" s="473"/>
      <c r="E3" s="473"/>
      <c r="F3" s="473"/>
      <c r="G3" s="4"/>
      <c r="H3" s="4"/>
      <c r="Q3" s="19"/>
    </row>
    <row r="4" spans="3:17" ht="30" customHeight="1" x14ac:dyDescent="0.25">
      <c r="C4" s="390" t="s">
        <v>584</v>
      </c>
      <c r="D4" s="390"/>
      <c r="E4" s="390"/>
      <c r="F4" s="390"/>
      <c r="G4" s="6"/>
      <c r="H4" s="6"/>
      <c r="Q4" s="19"/>
    </row>
    <row r="5" spans="3:17" ht="23.25" customHeight="1" x14ac:dyDescent="0.25">
      <c r="C5" s="888" t="s">
        <v>644</v>
      </c>
      <c r="D5" s="888"/>
      <c r="E5" s="888"/>
      <c r="F5" s="888"/>
      <c r="G5" s="888"/>
      <c r="H5" s="6"/>
      <c r="Q5" s="19"/>
    </row>
    <row r="6" spans="3:17" ht="30" customHeight="1" x14ac:dyDescent="0.25">
      <c r="C6" s="959"/>
      <c r="D6" s="960"/>
      <c r="E6" s="960"/>
      <c r="F6" s="960"/>
      <c r="G6" s="961"/>
      <c r="H6" s="61"/>
      <c r="Q6" s="19"/>
    </row>
    <row r="7" spans="3:17" x14ac:dyDescent="0.25">
      <c r="C7" s="962"/>
      <c r="D7" s="963"/>
      <c r="E7" s="963"/>
      <c r="F7" s="963"/>
      <c r="G7" s="964"/>
      <c r="H7" s="61"/>
    </row>
    <row r="8" spans="3:17" x14ac:dyDescent="0.25">
      <c r="C8" s="962"/>
      <c r="D8" s="963"/>
      <c r="E8" s="963"/>
      <c r="F8" s="963"/>
      <c r="G8" s="964"/>
      <c r="H8" s="61"/>
    </row>
    <row r="9" spans="3:17" x14ac:dyDescent="0.25">
      <c r="C9" s="962"/>
      <c r="D9" s="963"/>
      <c r="E9" s="963"/>
      <c r="F9" s="963"/>
      <c r="G9" s="964"/>
      <c r="H9" s="61"/>
    </row>
    <row r="10" spans="3:17" x14ac:dyDescent="0.25">
      <c r="C10" s="962"/>
      <c r="D10" s="963"/>
      <c r="E10" s="963"/>
      <c r="F10" s="963"/>
      <c r="G10" s="964"/>
    </row>
    <row r="11" spans="3:17" x14ac:dyDescent="0.25">
      <c r="C11" s="962"/>
      <c r="D11" s="963"/>
      <c r="E11" s="963"/>
      <c r="F11" s="963"/>
      <c r="G11" s="964"/>
    </row>
    <row r="12" spans="3:17" x14ac:dyDescent="0.25">
      <c r="C12" s="962"/>
      <c r="D12" s="963"/>
      <c r="E12" s="963"/>
      <c r="F12" s="963"/>
      <c r="G12" s="964"/>
      <c r="M12" s="62"/>
    </row>
    <row r="13" spans="3:17" x14ac:dyDescent="0.25">
      <c r="C13" s="962"/>
      <c r="D13" s="963"/>
      <c r="E13" s="963"/>
      <c r="F13" s="963"/>
      <c r="G13" s="964"/>
    </row>
    <row r="14" spans="3:17" x14ac:dyDescent="0.25">
      <c r="C14" s="962"/>
      <c r="D14" s="963"/>
      <c r="E14" s="963"/>
      <c r="F14" s="963"/>
      <c r="G14" s="964"/>
    </row>
    <row r="15" spans="3:17" x14ac:dyDescent="0.25">
      <c r="C15" s="962"/>
      <c r="D15" s="963"/>
      <c r="E15" s="963"/>
      <c r="F15" s="963"/>
      <c r="G15" s="964"/>
    </row>
    <row r="16" spans="3:17" x14ac:dyDescent="0.25">
      <c r="C16" s="962"/>
      <c r="D16" s="963"/>
      <c r="E16" s="963"/>
      <c r="F16" s="963"/>
      <c r="G16" s="964"/>
    </row>
    <row r="17" spans="3:7" x14ac:dyDescent="0.25">
      <c r="C17" s="962"/>
      <c r="D17" s="963"/>
      <c r="E17" s="963"/>
      <c r="F17" s="963"/>
      <c r="G17" s="964"/>
    </row>
    <row r="18" spans="3:7" x14ac:dyDescent="0.25">
      <c r="C18" s="962"/>
      <c r="D18" s="963"/>
      <c r="E18" s="963"/>
      <c r="F18" s="963"/>
      <c r="G18" s="964"/>
    </row>
    <row r="19" spans="3:7" x14ac:dyDescent="0.25">
      <c r="C19" s="962"/>
      <c r="D19" s="963"/>
      <c r="E19" s="963"/>
      <c r="F19" s="963"/>
      <c r="G19" s="964"/>
    </row>
    <row r="20" spans="3:7" x14ac:dyDescent="0.25">
      <c r="C20" s="962"/>
      <c r="D20" s="963"/>
      <c r="E20" s="963"/>
      <c r="F20" s="963"/>
      <c r="G20" s="964"/>
    </row>
    <row r="21" spans="3:7" x14ac:dyDescent="0.25">
      <c r="C21" s="962"/>
      <c r="D21" s="963"/>
      <c r="E21" s="963"/>
      <c r="F21" s="963"/>
      <c r="G21" s="964"/>
    </row>
    <row r="22" spans="3:7" x14ac:dyDescent="0.25">
      <c r="C22" s="962"/>
      <c r="D22" s="963"/>
      <c r="E22" s="963"/>
      <c r="F22" s="963"/>
      <c r="G22" s="964"/>
    </row>
    <row r="23" spans="3:7" x14ac:dyDescent="0.25">
      <c r="C23" s="962"/>
      <c r="D23" s="963"/>
      <c r="E23" s="963"/>
      <c r="F23" s="963"/>
      <c r="G23" s="964"/>
    </row>
    <row r="24" spans="3:7" x14ac:dyDescent="0.25">
      <c r="C24" s="965"/>
      <c r="D24" s="966"/>
      <c r="E24" s="966"/>
      <c r="F24" s="966"/>
      <c r="G24" s="967"/>
    </row>
    <row r="25" spans="3:7" ht="46.5" customHeight="1" x14ac:dyDescent="0.25">
      <c r="C25" s="958" t="s">
        <v>462</v>
      </c>
      <c r="D25" s="958"/>
      <c r="E25" s="958"/>
      <c r="F25" s="958"/>
      <c r="G25" s="958"/>
    </row>
    <row r="26" spans="3:7" x14ac:dyDescent="0.25">
      <c r="C26" s="61"/>
      <c r="D26" s="61"/>
      <c r="E26" s="61"/>
      <c r="F26" s="61"/>
      <c r="G26" s="61"/>
    </row>
    <row r="27" spans="3:7" x14ac:dyDescent="0.25">
      <c r="C27" s="61"/>
      <c r="D27" s="61"/>
      <c r="E27" s="61"/>
      <c r="F27" s="61"/>
      <c r="G27" s="61"/>
    </row>
    <row r="28" spans="3:7" x14ac:dyDescent="0.25">
      <c r="C28" s="61"/>
      <c r="D28" s="61"/>
      <c r="E28" s="61"/>
      <c r="F28" s="61"/>
      <c r="G28" s="61"/>
    </row>
    <row r="29" spans="3:7" x14ac:dyDescent="0.25">
      <c r="C29" s="61"/>
      <c r="D29" s="61"/>
      <c r="E29" s="61"/>
      <c r="F29" s="61"/>
      <c r="G29" s="61"/>
    </row>
    <row r="30" spans="3:7" x14ac:dyDescent="0.25">
      <c r="C30" s="61"/>
      <c r="D30" s="61"/>
      <c r="E30" s="61"/>
      <c r="F30" s="61"/>
      <c r="G30" s="61"/>
    </row>
    <row r="31" spans="3:7" x14ac:dyDescent="0.25">
      <c r="C31" s="61"/>
      <c r="D31" s="61"/>
      <c r="E31" s="61"/>
      <c r="F31" s="61"/>
      <c r="G31" s="61"/>
    </row>
    <row r="32" spans="3:7" x14ac:dyDescent="0.25">
      <c r="C32" s="61"/>
      <c r="D32" s="61"/>
      <c r="E32" s="61"/>
      <c r="F32" s="61"/>
      <c r="G32" s="61"/>
    </row>
    <row r="33" spans="3:7" x14ac:dyDescent="0.25">
      <c r="C33" s="61"/>
      <c r="D33" s="61"/>
      <c r="E33" s="61"/>
      <c r="F33" s="61"/>
      <c r="G33" s="61"/>
    </row>
  </sheetData>
  <sheetProtection formatCells="0" formatRows="0" selectLockedCells="1"/>
  <mergeCells count="6">
    <mergeCell ref="C25:G25"/>
    <mergeCell ref="C2:F2"/>
    <mergeCell ref="C3:F3"/>
    <mergeCell ref="C4:F4"/>
    <mergeCell ref="C5:G5"/>
    <mergeCell ref="C6:G24"/>
  </mergeCells>
  <dataValidations count="1">
    <dataValidation type="list" allowBlank="1" showInputMessage="1" showErrorMessage="1" sqref="G26:G33" xr:uid="{00000000-0002-0000-0C00-000000000000}">
      <formula1>$M$2:$M$3</formula1>
    </dataValidation>
  </dataValidations>
  <printOptions horizontalCentered="1"/>
  <pageMargins left="0.7" right="0.7" top="0.75" bottom="0.75" header="0.3" footer="0.3"/>
  <pageSetup scale="85" orientation="portrait" r:id="rId1"/>
  <headerFooter>
    <oddHeader>&amp;CPart XIII: ADDITIONAL INFORMATION</oddHeader>
    <oddFooter>&amp;CNOTE: Please [Bracket] the information you claim as confidential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59999389629810485"/>
    <pageSetUpPr fitToPage="1"/>
  </sheetPr>
  <dimension ref="A1:Q34"/>
  <sheetViews>
    <sheetView zoomScale="90" zoomScaleNormal="90" workbookViewId="0">
      <selection activeCell="C4" sqref="C4:F4"/>
    </sheetView>
  </sheetViews>
  <sheetFormatPr defaultColWidth="9.42578125" defaultRowHeight="15" x14ac:dyDescent="0.25"/>
  <cols>
    <col min="1" max="1" width="3.5703125" style="59" customWidth="1"/>
    <col min="2" max="2" width="3.5703125" style="52" customWidth="1"/>
    <col min="3" max="3" width="7.42578125" style="52" customWidth="1"/>
    <col min="4" max="4" width="36.42578125" style="52" customWidth="1"/>
    <col min="5" max="5" width="33.42578125" style="52" customWidth="1"/>
    <col min="6" max="6" width="14.42578125" style="52" customWidth="1"/>
    <col min="7" max="8" width="5" style="52" customWidth="1"/>
    <col min="9" max="9" width="3.5703125" style="59" customWidth="1"/>
    <col min="10" max="12" width="9.42578125" style="52"/>
    <col min="13" max="13" width="0" style="52" hidden="1" customWidth="1"/>
    <col min="14" max="16384" width="9.42578125" style="52"/>
  </cols>
  <sheetData>
    <row r="1" spans="1:17" s="59" customFormat="1" x14ac:dyDescent="0.25"/>
    <row r="2" spans="1:17" x14ac:dyDescent="0.25">
      <c r="C2" s="664"/>
      <c r="D2" s="664"/>
      <c r="E2" s="664"/>
      <c r="F2" s="664"/>
      <c r="G2" s="152"/>
      <c r="H2" s="152"/>
      <c r="M2" s="52" t="s">
        <v>72</v>
      </c>
    </row>
    <row r="3" spans="1:17" ht="44.25" customHeight="1" x14ac:dyDescent="0.25">
      <c r="C3" s="665" t="s">
        <v>470</v>
      </c>
      <c r="D3" s="665"/>
      <c r="E3" s="665"/>
      <c r="F3" s="665"/>
      <c r="G3" s="153"/>
      <c r="H3" s="153"/>
      <c r="Q3" s="19"/>
    </row>
    <row r="4" spans="1:17" ht="30" customHeight="1" x14ac:dyDescent="0.25">
      <c r="C4" s="390" t="s">
        <v>585</v>
      </c>
      <c r="D4" s="390"/>
      <c r="E4" s="390"/>
      <c r="F4" s="390"/>
      <c r="G4" s="154"/>
      <c r="H4" s="154"/>
      <c r="Q4" s="19"/>
    </row>
    <row r="5" spans="1:17" ht="55.5" customHeight="1" x14ac:dyDescent="0.25">
      <c r="C5" s="581" t="s">
        <v>795</v>
      </c>
      <c r="D5" s="581"/>
      <c r="E5" s="581"/>
      <c r="F5" s="581"/>
      <c r="G5" s="581"/>
      <c r="H5" s="154"/>
      <c r="Q5" s="19"/>
    </row>
    <row r="6" spans="1:17" ht="30" customHeight="1" x14ac:dyDescent="0.25">
      <c r="C6" s="57" t="s">
        <v>331</v>
      </c>
      <c r="D6" s="57" t="s">
        <v>332</v>
      </c>
      <c r="E6" s="106" t="s">
        <v>333</v>
      </c>
      <c r="F6" s="106" t="s">
        <v>334</v>
      </c>
      <c r="G6" s="106" t="s">
        <v>15</v>
      </c>
      <c r="H6" s="153"/>
      <c r="Q6" s="19"/>
    </row>
    <row r="7" spans="1:17" s="162" customFormat="1" x14ac:dyDescent="0.25">
      <c r="A7" s="161"/>
      <c r="C7" s="131"/>
      <c r="D7" s="131"/>
      <c r="E7" s="131"/>
      <c r="F7" s="131"/>
      <c r="G7" s="131"/>
      <c r="H7" s="164"/>
      <c r="I7" s="161"/>
    </row>
    <row r="8" spans="1:17" s="162" customFormat="1" x14ac:dyDescent="0.25">
      <c r="A8" s="161"/>
      <c r="C8" s="131"/>
      <c r="D8" s="131"/>
      <c r="E8" s="131"/>
      <c r="F8" s="131"/>
      <c r="G8" s="131"/>
      <c r="H8" s="164"/>
      <c r="I8" s="161"/>
    </row>
    <row r="9" spans="1:17" s="162" customFormat="1" x14ac:dyDescent="0.25">
      <c r="A9" s="161"/>
      <c r="C9" s="131"/>
      <c r="D9" s="131"/>
      <c r="E9" s="131"/>
      <c r="F9" s="131"/>
      <c r="G9" s="131"/>
      <c r="H9" s="164"/>
      <c r="I9" s="161"/>
    </row>
    <row r="10" spans="1:17" s="162" customFormat="1" x14ac:dyDescent="0.25">
      <c r="A10" s="161"/>
      <c r="C10" s="131"/>
      <c r="D10" s="131"/>
      <c r="E10" s="131"/>
      <c r="F10" s="131"/>
      <c r="G10" s="131"/>
      <c r="I10" s="161"/>
    </row>
    <row r="11" spans="1:17" s="162" customFormat="1" x14ac:dyDescent="0.25">
      <c r="A11" s="161"/>
      <c r="C11" s="131"/>
      <c r="D11" s="131"/>
      <c r="E11" s="131"/>
      <c r="F11" s="131"/>
      <c r="G11" s="131"/>
      <c r="I11" s="161"/>
    </row>
    <row r="12" spans="1:17" s="162" customFormat="1" x14ac:dyDescent="0.25">
      <c r="A12" s="161"/>
      <c r="C12" s="131"/>
      <c r="D12" s="131"/>
      <c r="E12" s="131"/>
      <c r="F12" s="131"/>
      <c r="G12" s="131"/>
      <c r="I12" s="161"/>
      <c r="M12" s="163"/>
    </row>
    <row r="13" spans="1:17" s="162" customFormat="1" x14ac:dyDescent="0.25">
      <c r="A13" s="161"/>
      <c r="C13" s="131"/>
      <c r="D13" s="131"/>
      <c r="E13" s="131"/>
      <c r="F13" s="131"/>
      <c r="G13" s="131"/>
      <c r="I13" s="161"/>
    </row>
    <row r="14" spans="1:17" s="162" customFormat="1" x14ac:dyDescent="0.25">
      <c r="A14" s="161"/>
      <c r="C14" s="131"/>
      <c r="D14" s="131"/>
      <c r="E14" s="131"/>
      <c r="F14" s="131"/>
      <c r="G14" s="131"/>
      <c r="I14" s="161"/>
    </row>
    <row r="15" spans="1:17" s="162" customFormat="1" x14ac:dyDescent="0.25">
      <c r="A15" s="161"/>
      <c r="C15" s="131"/>
      <c r="D15" s="131"/>
      <c r="E15" s="131"/>
      <c r="F15" s="131"/>
      <c r="G15" s="131"/>
      <c r="I15" s="161"/>
    </row>
    <row r="16" spans="1:17" s="162" customFormat="1" x14ac:dyDescent="0.25">
      <c r="A16" s="161"/>
      <c r="C16" s="131"/>
      <c r="D16" s="131"/>
      <c r="E16" s="131"/>
      <c r="F16" s="131"/>
      <c r="G16" s="131"/>
      <c r="I16" s="161"/>
    </row>
    <row r="17" spans="1:9" s="162" customFormat="1" x14ac:dyDescent="0.25">
      <c r="A17" s="161"/>
      <c r="C17" s="131"/>
      <c r="D17" s="131"/>
      <c r="E17" s="131"/>
      <c r="F17" s="131"/>
      <c r="G17" s="131"/>
      <c r="I17" s="161"/>
    </row>
    <row r="18" spans="1:9" s="162" customFormat="1" x14ac:dyDescent="0.25">
      <c r="A18" s="161"/>
      <c r="C18" s="131"/>
      <c r="D18" s="131"/>
      <c r="E18" s="131"/>
      <c r="F18" s="131"/>
      <c r="G18" s="131"/>
      <c r="I18" s="161"/>
    </row>
    <row r="19" spans="1:9" s="162" customFormat="1" x14ac:dyDescent="0.25">
      <c r="A19" s="161"/>
      <c r="C19" s="131"/>
      <c r="D19" s="131"/>
      <c r="E19" s="131"/>
      <c r="F19" s="131"/>
      <c r="G19" s="131"/>
      <c r="I19" s="161"/>
    </row>
    <row r="20" spans="1:9" s="162" customFormat="1" x14ac:dyDescent="0.25">
      <c r="A20" s="161"/>
      <c r="C20" s="131"/>
      <c r="D20" s="131"/>
      <c r="E20" s="131"/>
      <c r="F20" s="131"/>
      <c r="G20" s="131"/>
      <c r="I20" s="161"/>
    </row>
    <row r="21" spans="1:9" s="162" customFormat="1" x14ac:dyDescent="0.25">
      <c r="A21" s="161"/>
      <c r="C21" s="131"/>
      <c r="D21" s="131"/>
      <c r="E21" s="131"/>
      <c r="F21" s="131"/>
      <c r="G21" s="131"/>
      <c r="I21" s="161"/>
    </row>
    <row r="22" spans="1:9" s="162" customFormat="1" x14ac:dyDescent="0.25">
      <c r="A22" s="161"/>
      <c r="C22" s="131"/>
      <c r="D22" s="131"/>
      <c r="E22" s="131"/>
      <c r="F22" s="131"/>
      <c r="G22" s="131"/>
      <c r="I22" s="161"/>
    </row>
    <row r="23" spans="1:9" s="162" customFormat="1" x14ac:dyDescent="0.25">
      <c r="A23" s="161"/>
      <c r="C23" s="131"/>
      <c r="D23" s="131"/>
      <c r="E23" s="131"/>
      <c r="F23" s="131"/>
      <c r="G23" s="131"/>
      <c r="I23" s="161"/>
    </row>
    <row r="24" spans="1:9" s="162" customFormat="1" x14ac:dyDescent="0.25">
      <c r="A24" s="161"/>
      <c r="C24" s="131"/>
      <c r="D24" s="131"/>
      <c r="E24" s="131"/>
      <c r="F24" s="131"/>
      <c r="G24" s="131"/>
      <c r="I24" s="161"/>
    </row>
    <row r="25" spans="1:9" s="162" customFormat="1" x14ac:dyDescent="0.25">
      <c r="A25" s="161"/>
      <c r="C25" s="131"/>
      <c r="D25" s="131"/>
      <c r="E25" s="131"/>
      <c r="F25" s="131"/>
      <c r="G25" s="131"/>
      <c r="I25" s="161"/>
    </row>
    <row r="26" spans="1:9" s="162" customFormat="1" x14ac:dyDescent="0.25">
      <c r="A26" s="161"/>
      <c r="C26" s="131"/>
      <c r="D26" s="131"/>
      <c r="E26" s="131"/>
      <c r="F26" s="131"/>
      <c r="G26" s="131"/>
      <c r="I26" s="161"/>
    </row>
    <row r="27" spans="1:9" s="162" customFormat="1" x14ac:dyDescent="0.25">
      <c r="A27" s="161"/>
      <c r="C27" s="131"/>
      <c r="D27" s="131"/>
      <c r="E27" s="131"/>
      <c r="F27" s="131"/>
      <c r="G27" s="131"/>
      <c r="I27" s="161"/>
    </row>
    <row r="28" spans="1:9" s="162" customFormat="1" x14ac:dyDescent="0.25">
      <c r="A28" s="161"/>
      <c r="C28" s="131"/>
      <c r="D28" s="131"/>
      <c r="E28" s="131"/>
      <c r="F28" s="131"/>
      <c r="G28" s="131"/>
      <c r="I28" s="161"/>
    </row>
    <row r="29" spans="1:9" s="162" customFormat="1" x14ac:dyDescent="0.25">
      <c r="A29" s="161"/>
      <c r="C29" s="131"/>
      <c r="D29" s="131"/>
      <c r="E29" s="131"/>
      <c r="F29" s="131"/>
      <c r="G29" s="131"/>
      <c r="I29" s="161"/>
    </row>
    <row r="30" spans="1:9" s="162" customFormat="1" x14ac:dyDescent="0.25">
      <c r="A30" s="161"/>
      <c r="C30" s="131"/>
      <c r="D30" s="131"/>
      <c r="E30" s="131"/>
      <c r="F30" s="131"/>
      <c r="G30" s="131"/>
      <c r="I30" s="161"/>
    </row>
    <row r="31" spans="1:9" s="162" customFormat="1" x14ac:dyDescent="0.25">
      <c r="A31" s="161"/>
      <c r="C31" s="131"/>
      <c r="D31" s="131"/>
      <c r="E31" s="131"/>
      <c r="F31" s="131"/>
      <c r="G31" s="131"/>
      <c r="I31" s="161"/>
    </row>
    <row r="32" spans="1:9" s="162" customFormat="1" x14ac:dyDescent="0.25">
      <c r="A32" s="161"/>
      <c r="C32" s="131"/>
      <c r="D32" s="131"/>
      <c r="E32" s="131"/>
      <c r="F32" s="131"/>
      <c r="G32" s="131"/>
      <c r="I32" s="161"/>
    </row>
    <row r="33" spans="1:9" s="162" customFormat="1" x14ac:dyDescent="0.25">
      <c r="A33" s="161"/>
      <c r="C33" s="131"/>
      <c r="D33" s="131"/>
      <c r="E33" s="131"/>
      <c r="F33" s="131"/>
      <c r="G33" s="131"/>
      <c r="I33" s="161"/>
    </row>
    <row r="34" spans="1:9" ht="32.25" customHeight="1" x14ac:dyDescent="0.25">
      <c r="C34" s="958" t="s">
        <v>462</v>
      </c>
      <c r="D34" s="958"/>
      <c r="E34" s="958"/>
      <c r="F34" s="958"/>
      <c r="G34" s="958"/>
    </row>
  </sheetData>
  <sheetProtection formatCells="0" formatRows="0" insertRows="0" deleteRows="0" selectLockedCells="1"/>
  <mergeCells count="5">
    <mergeCell ref="C2:F2"/>
    <mergeCell ref="C3:F3"/>
    <mergeCell ref="C4:F4"/>
    <mergeCell ref="C5:G5"/>
    <mergeCell ref="C34:G34"/>
  </mergeCells>
  <dataValidations count="1">
    <dataValidation type="list" allowBlank="1" showInputMessage="1" showErrorMessage="1" sqref="G7:G33" xr:uid="{00000000-0002-0000-0D00-000000000000}">
      <formula1>$M$2:$M$3</formula1>
    </dataValidation>
  </dataValidations>
  <printOptions horizontalCentered="1"/>
  <pageMargins left="0.7" right="0.7" top="0.75" bottom="0.75" header="0.3" footer="0.3"/>
  <pageSetup scale="85" fitToHeight="3" orientation="portrait" r:id="rId1"/>
  <headerFooter>
    <oddHeader>&amp;CPart XIV: ATTACHMENTS</oddHeader>
    <oddFooter>&amp;CNOTE: Please [Bracket] the information you claim as confidential
&amp;P of &amp;N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59999389629810485"/>
    <pageSetUpPr fitToPage="1"/>
  </sheetPr>
  <dimension ref="A1:S300"/>
  <sheetViews>
    <sheetView topLeftCell="A28" zoomScale="70" zoomScaleNormal="70" workbookViewId="0">
      <selection activeCell="C30" sqref="C30"/>
    </sheetView>
  </sheetViews>
  <sheetFormatPr defaultColWidth="9.42578125" defaultRowHeight="15" x14ac:dyDescent="0.25"/>
  <cols>
    <col min="1" max="1" width="3.5703125" style="1" customWidth="1"/>
    <col min="2" max="2" width="3.5703125" style="2" customWidth="1"/>
    <col min="3" max="3" width="63.42578125" style="2" customWidth="1"/>
    <col min="4" max="4" width="68.7109375" style="2" customWidth="1"/>
    <col min="5" max="5" width="5" style="2" customWidth="1"/>
    <col min="6" max="6" width="3.5703125" style="1" customWidth="1"/>
    <col min="7" max="7" width="68.5703125" style="364" hidden="1" customWidth="1"/>
    <col min="8" max="8" width="14.42578125" style="2" hidden="1" customWidth="1"/>
    <col min="9" max="9" width="43.42578125" style="2" hidden="1" customWidth="1"/>
    <col min="10" max="10" width="14.42578125" style="2" hidden="1" customWidth="1"/>
    <col min="11" max="11" width="17.28515625" style="2" hidden="1" customWidth="1"/>
    <col min="12" max="14" width="14.42578125" style="2" hidden="1" customWidth="1"/>
    <col min="15" max="15" width="43.42578125" style="2" hidden="1" customWidth="1"/>
    <col min="16" max="19" width="9.42578125" style="2" hidden="1" customWidth="1"/>
    <col min="20" max="21" width="9.42578125" style="2" customWidth="1"/>
    <col min="22" max="16384" width="9.42578125" style="2"/>
  </cols>
  <sheetData>
    <row r="1" spans="3:19" s="1" customFormat="1" x14ac:dyDescent="0.25">
      <c r="G1" s="362"/>
    </row>
    <row r="2" spans="3:19" x14ac:dyDescent="0.25">
      <c r="C2" s="472"/>
      <c r="D2" s="472"/>
      <c r="E2" s="3"/>
      <c r="G2" s="363" t="s">
        <v>574</v>
      </c>
      <c r="H2" s="2" t="s">
        <v>573</v>
      </c>
      <c r="I2" s="17" t="s">
        <v>395</v>
      </c>
      <c r="K2" s="2" t="s">
        <v>75</v>
      </c>
      <c r="L2" s="2" t="s">
        <v>182</v>
      </c>
      <c r="M2" s="2" t="s">
        <v>216</v>
      </c>
      <c r="N2" s="2" t="s">
        <v>240</v>
      </c>
      <c r="O2" s="2" t="s">
        <v>282</v>
      </c>
      <c r="P2" s="2" t="s">
        <v>303</v>
      </c>
      <c r="Q2" s="2" t="s">
        <v>313</v>
      </c>
      <c r="S2" s="2" t="s">
        <v>340</v>
      </c>
    </row>
    <row r="3" spans="3:19" ht="44.25" customHeight="1" x14ac:dyDescent="0.25">
      <c r="C3" s="473" t="s">
        <v>0</v>
      </c>
      <c r="D3" s="473"/>
      <c r="E3" s="4"/>
      <c r="H3" s="2" t="s">
        <v>573</v>
      </c>
      <c r="K3" s="2">
        <f>COUNTIF('Part I Introduction &amp; CBI'!$C$30:$C$35,K$2)</f>
        <v>0</v>
      </c>
      <c r="L3" s="2">
        <f>COUNTIF('Part I Introduction &amp; CBI'!$C$30:$C$35,L$2)</f>
        <v>0</v>
      </c>
      <c r="M3" s="2">
        <f>COUNTIF('Part I Introduction &amp; CBI'!$C$30:$C$35,M$2)</f>
        <v>0</v>
      </c>
      <c r="N3" s="2">
        <f>COUNTIF('Part I Introduction &amp; CBI'!$C$30:$C$35,N$2)</f>
        <v>0</v>
      </c>
      <c r="O3" s="2">
        <f>COUNTIF('Part I Introduction &amp; CBI'!$C$30:$C$35,O$2)</f>
        <v>0</v>
      </c>
      <c r="P3" s="2">
        <f>COUNTIF('Part I Introduction &amp; CBI'!$C$30:$C$35,P$2)</f>
        <v>0</v>
      </c>
      <c r="Q3" s="2">
        <f>COUNTIF('Part I Introduction &amp; CBI'!$C$30:$C$35,Q$2)</f>
        <v>0</v>
      </c>
      <c r="R3" s="2">
        <f>COUNTIF('Part I Introduction &amp; CBI'!$C$30:$C$35,R$2)</f>
        <v>0</v>
      </c>
      <c r="S3" s="2">
        <f>COUNTIF('Part I Introduction &amp; CBI'!$C$30:$C$35,S$2)</f>
        <v>0</v>
      </c>
    </row>
    <row r="4" spans="3:19" ht="30" customHeight="1" x14ac:dyDescent="0.25">
      <c r="C4" s="63" t="s">
        <v>596</v>
      </c>
      <c r="D4" s="63"/>
      <c r="E4" s="6"/>
      <c r="H4" s="2" t="s">
        <v>573</v>
      </c>
      <c r="O4" s="19"/>
    </row>
    <row r="5" spans="3:19" ht="55.5" customHeight="1" x14ac:dyDescent="0.25">
      <c r="C5" s="972" t="s">
        <v>861</v>
      </c>
      <c r="D5" s="972"/>
      <c r="E5" s="6"/>
      <c r="H5" s="2" t="s">
        <v>573</v>
      </c>
      <c r="I5" s="17" t="s">
        <v>73</v>
      </c>
    </row>
    <row r="6" spans="3:19" ht="14.25" customHeight="1" x14ac:dyDescent="0.25">
      <c r="C6" s="973"/>
      <c r="D6" s="973"/>
      <c r="H6" s="2" t="s">
        <v>573</v>
      </c>
      <c r="I6" s="167" t="s">
        <v>524</v>
      </c>
      <c r="J6" s="168"/>
      <c r="K6" s="168"/>
      <c r="L6" s="168"/>
      <c r="M6" s="168"/>
      <c r="N6" s="168"/>
      <c r="O6" s="167">
        <f>IF((COUNTIF(O9,"")+COUNTIF(O31,"")+COUNTIF(O32,"")+COUNTIF(O33,"")+COUNTIF(O34,"")+COUNTIF(O35,"")+COUNTIF(O36,"")+COUNTIF(O37,"")+COUNTIF(O38,""))=9,"Responses have been provided for all sections.",0)</f>
        <v>0</v>
      </c>
    </row>
    <row r="7" spans="3:19" x14ac:dyDescent="0.25">
      <c r="C7" s="968" t="s">
        <v>73</v>
      </c>
      <c r="D7" s="969"/>
      <c r="H7" s="2" t="s">
        <v>573</v>
      </c>
      <c r="I7" s="17" t="s">
        <v>525</v>
      </c>
    </row>
    <row r="8" spans="3:19" ht="23.1" customHeight="1" x14ac:dyDescent="0.25">
      <c r="C8" s="970" t="str">
        <f>G8</f>
        <v>This sector was not selected for the proposed substitute in Part I, Section B, Number 2.</v>
      </c>
      <c r="D8" s="971"/>
      <c r="G8" s="364" t="str">
        <f>IF(K3&gt;0,"This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8" s="2" t="s">
        <v>573</v>
      </c>
      <c r="I8" s="171" t="s">
        <v>526</v>
      </c>
      <c r="J8" s="172" t="s">
        <v>527</v>
      </c>
      <c r="K8" s="171" t="s">
        <v>528</v>
      </c>
      <c r="L8" s="173" t="s">
        <v>529</v>
      </c>
      <c r="M8" s="171" t="s">
        <v>530</v>
      </c>
      <c r="N8" s="171" t="s">
        <v>531</v>
      </c>
      <c r="O8" s="171" t="s">
        <v>532</v>
      </c>
    </row>
    <row r="9" spans="3:19" ht="63" customHeight="1" x14ac:dyDescent="0.25">
      <c r="C9" s="165" t="s">
        <v>524</v>
      </c>
      <c r="D9" s="166" t="str">
        <f>IF(K$3&gt;0,G9,$C$8)</f>
        <v>This sector was not selected for the proposed substitute in Part I, Section B, Number 2.</v>
      </c>
      <c r="G9" s="361" t="str">
        <f>IF(O6=0,"Please fill out: "&amp;O9&amp;" "&amp;O31&amp;" "&amp;O32&amp;" "&amp;O33&amp;" "&amp;O34&amp;" "&amp;O35&amp;" "&amp;O36&amp;" "&amp;O37&amp;" "&amp;O38,O6)</f>
        <v>Please fill out: 1. Specific End-Use 2. Additional End-Use Description 3. Technology Changes and Costs 4. Production 5. Market Share 6. Application of Proposed Substitute.  7. Energy Efficiency 8. Refrigerant Oil 9. End-Use Specific Standards</v>
      </c>
      <c r="H9" s="2" t="s">
        <v>573</v>
      </c>
      <c r="I9" s="174">
        <f>IF(COUNTA('Part IV Refrigeration and AC'!$F$10:$M$57)=0,1,0)</f>
        <v>1</v>
      </c>
      <c r="J9" s="174">
        <v>1</v>
      </c>
      <c r="K9" s="358" t="str">
        <f t="array" ref="K9">IFERROR(SMALL(IF('Part IV Refrigeration and AC'!$F$10:$F$57="X",ROW('Part IV Refrigeration and AC'!$F$10:$F$57)-ROW('Part IV Refrigeration and AC'!$F$9),""),J9),"")</f>
        <v/>
      </c>
      <c r="L9" s="358" t="str">
        <f>IFERROR(IF(INDEX('Part IV Refrigeration and AC'!G$10:G$57,$K9)="",1,0),"")</f>
        <v/>
      </c>
      <c r="M9" s="358" t="str">
        <f>IFERROR(IF(INDEX('Part IV Refrigeration and AC'!I$10:I$57,$K9)="",1,0),"")</f>
        <v/>
      </c>
      <c r="N9" s="358" t="str">
        <f>IFERROR(IF(INDEX('Part IV Refrigeration and AC'!K$10:K$57,$K9)="",1,0),"")</f>
        <v/>
      </c>
      <c r="O9" s="358" t="str">
        <f>IF(SUM(I9,$L$9:$N$28)&gt;0,I7,"")</f>
        <v>1. Specific End-Use</v>
      </c>
    </row>
    <row r="10" spans="3:19" ht="45" customHeight="1" x14ac:dyDescent="0.25">
      <c r="C10" s="169" t="s">
        <v>458</v>
      </c>
      <c r="D10" s="166" t="str">
        <f t="shared" ref="D10:D11" si="0">IF(K$3&gt;0,G10,$C$8)</f>
        <v>This sector was not selected for the proposed substitute in Part I, Section B, Number 2.</v>
      </c>
      <c r="G10" s="361" t="str">
        <f>IF(O40=0,"Please fill out: "&amp;O42&amp;" "&amp;O43&amp;" "&amp;O44,O40)</f>
        <v xml:space="preserve">Please fill out: 1. Physical and Chemical Properties 2. ASHRAE Designation </v>
      </c>
      <c r="H10" s="2" t="s">
        <v>573</v>
      </c>
      <c r="J10" s="174">
        <v>2</v>
      </c>
      <c r="K10" s="358" t="str">
        <f t="array" ref="K10">IFERROR(SMALL(IF('Part IV Refrigeration and AC'!$F$10:$F$57="X",ROW('Part IV Refrigeration and AC'!$F$10:$F$57)-ROW('Part IV Refrigeration and AC'!$F$9),""),J10),"")</f>
        <v/>
      </c>
      <c r="L10" s="358" t="str">
        <f>IFERROR(IF(INDEX('Part IV Refrigeration and AC'!G$10:G$57,$K10)="",1,0),"")</f>
        <v/>
      </c>
      <c r="M10" s="358" t="str">
        <f>IFERROR(IF(INDEX('Part IV Refrigeration and AC'!I$10:I$57,$K10)="",1,0),"")</f>
        <v/>
      </c>
      <c r="N10" s="358" t="str">
        <f>IFERROR(IF(INDEX('Part IV Refrigeration and AC'!K$10:K$57,$K10)="",1,0),"")</f>
        <v/>
      </c>
      <c r="O10" s="34"/>
    </row>
    <row r="11" spans="3:19" ht="45" customHeight="1" x14ac:dyDescent="0.25">
      <c r="C11" s="165" t="s">
        <v>144</v>
      </c>
      <c r="D11" s="166" t="str">
        <f t="shared" si="0"/>
        <v>This sector was not selected for the proposed substitute in Part I, Section B, Number 2.</v>
      </c>
      <c r="G11" s="361" t="str">
        <f>IF(O46=0,"Please fill out: "&amp;O51&amp;" "&amp;O52&amp;" "&amp;O53,O46)</f>
        <v>Please fill out: 1. Flammability-Related Physical and Chemical Properties 2. Flammability Assessments and Test Data 3. Flammability Concerns and Mitigation</v>
      </c>
      <c r="H11" s="2" t="s">
        <v>573</v>
      </c>
      <c r="J11" s="174">
        <v>3</v>
      </c>
      <c r="K11" s="358" t="str">
        <f t="array" ref="K11">IFERROR(SMALL(IF('Part IV Refrigeration and AC'!$F$10:$F$57="X",ROW('Part IV Refrigeration and AC'!$F$10:$F$57)-ROW('Part IV Refrigeration and AC'!$F$9),""),J11),"")</f>
        <v/>
      </c>
      <c r="L11" s="358" t="str">
        <f>IFERROR(IF(INDEX('Part IV Refrigeration and AC'!G$10:G$57,$K11)="",1,0),"")</f>
        <v/>
      </c>
      <c r="M11" s="358" t="str">
        <f>IFERROR(IF(INDEX('Part IV Refrigeration and AC'!I$10:I$57,$K11)="",1,0),"")</f>
        <v/>
      </c>
      <c r="N11" s="358" t="str">
        <f>IFERROR(IF(INDEX('Part IV Refrigeration and AC'!K$10:K$57,$K11)="",1,0),"")</f>
        <v/>
      </c>
      <c r="O11" s="34"/>
    </row>
    <row r="12" spans="3:19" ht="53.1" customHeight="1" x14ac:dyDescent="0.25">
      <c r="C12" s="169" t="s">
        <v>151</v>
      </c>
      <c r="D12" s="166" t="str">
        <f>IF(K$3&gt;0,G12,$C$8)</f>
        <v>This sector was not selected for the proposed substitute in Part I, Section B, Number 2.</v>
      </c>
      <c r="G12" s="361" t="str">
        <f>IF(O56=0,"Please fill out: "&amp;O58&amp;" "&amp;O59&amp;" "&amp;O60&amp;" "&amp;O61&amp;" "&amp;O62&amp;" "&amp;O63,O56)</f>
        <v>Please fill out: 1. Exposure Media and Release Information 2. Activity Exposure 3. Equipment Statistics 4. Training Materials 5. Exposure during Use of Equipment 6. Information on Recovery Practices</v>
      </c>
      <c r="H12" s="2" t="s">
        <v>573</v>
      </c>
      <c r="J12" s="174">
        <v>4</v>
      </c>
      <c r="K12" s="358" t="str">
        <f t="array" ref="K12">IFERROR(SMALL(IF('Part IV Refrigeration and AC'!$F$10:$F$57="X",ROW('Part IV Refrigeration and AC'!$F$10:$F$57)-ROW('Part IV Refrigeration and AC'!$F$9),""),J12),"")</f>
        <v/>
      </c>
      <c r="L12" s="358" t="str">
        <f>IFERROR(IF(INDEX('Part IV Refrigeration and AC'!G$10:G$57,$K12)="",1,0),"")</f>
        <v/>
      </c>
      <c r="M12" s="358" t="str">
        <f>IFERROR(IF(INDEX('Part IV Refrigeration and AC'!I$10:I$57,$K12)="",1,0),"")</f>
        <v/>
      </c>
      <c r="N12" s="358" t="str">
        <f>IFERROR(IF(INDEX('Part IV Refrigeration and AC'!K$10:K$57,$K12)="",1,0),"")</f>
        <v/>
      </c>
      <c r="O12" s="34"/>
    </row>
    <row r="13" spans="3:19" x14ac:dyDescent="0.25">
      <c r="C13" s="372"/>
      <c r="D13" s="372"/>
      <c r="H13" s="2" t="s">
        <v>573</v>
      </c>
      <c r="J13" s="174">
        <v>5</v>
      </c>
      <c r="K13" s="358" t="str">
        <f t="array" ref="K13">IFERROR(SMALL(IF('Part IV Refrigeration and AC'!$F$10:$F$57="X",ROW('Part IV Refrigeration and AC'!$F$10:$F$57)-ROW('Part IV Refrigeration and AC'!$F$9),""),J13),"")</f>
        <v/>
      </c>
      <c r="L13" s="358" t="str">
        <f>IFERROR(IF(INDEX('Part IV Refrigeration and AC'!G$10:G$57,$K13)="",1,0),"")</f>
        <v/>
      </c>
      <c r="M13" s="358" t="str">
        <f>IFERROR(IF(INDEX('Part IV Refrigeration and AC'!I$10:I$57,$K13)="",1,0),"")</f>
        <v/>
      </c>
      <c r="N13" s="358" t="str">
        <f>IFERROR(IF(INDEX('Part IV Refrigeration and AC'!K$10:K$57,$K13)="",1,0),"")</f>
        <v/>
      </c>
      <c r="O13" s="34"/>
    </row>
    <row r="14" spans="3:19" x14ac:dyDescent="0.25">
      <c r="C14" s="968" t="s">
        <v>181</v>
      </c>
      <c r="D14" s="969"/>
      <c r="H14" s="2" t="s">
        <v>573</v>
      </c>
      <c r="J14" s="174">
        <v>6</v>
      </c>
      <c r="K14" s="358" t="str">
        <f t="array" ref="K14">IFERROR(SMALL(IF('Part IV Refrigeration and AC'!$F$10:$F$57="X",ROW('Part IV Refrigeration and AC'!$F$10:$F$57)-ROW('Part IV Refrigeration and AC'!$F$9),""),J14),"")</f>
        <v/>
      </c>
      <c r="L14" s="358" t="str">
        <f>IFERROR(IF(INDEX('Part IV Refrigeration and AC'!G$10:G$57,$K14)="",1,0),"")</f>
        <v/>
      </c>
      <c r="M14" s="358" t="str">
        <f>IFERROR(IF(INDEX('Part IV Refrigeration and AC'!I$10:I$57,$K14)="",1,0),"")</f>
        <v/>
      </c>
      <c r="N14" s="358" t="str">
        <f>IFERROR(IF(INDEX('Part IV Refrigeration and AC'!K$10:K$57,$K14)="",1,0),"")</f>
        <v/>
      </c>
      <c r="O14" s="34"/>
    </row>
    <row r="15" spans="3:19" ht="27.95" customHeight="1" x14ac:dyDescent="0.25">
      <c r="C15" s="970" t="str">
        <f>G15</f>
        <v>This sector was not selected for the proposed substitute in Part I, Section B, Number 2.</v>
      </c>
      <c r="D15" s="971"/>
      <c r="G15" s="364" t="str">
        <f>IF(L3&gt;0,"This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15" s="2" t="s">
        <v>573</v>
      </c>
      <c r="J15" s="174">
        <v>7</v>
      </c>
      <c r="K15" s="358" t="str">
        <f t="array" ref="K15">IFERROR(SMALL(IF('Part IV Refrigeration and AC'!$F$10:$F$57="X",ROW('Part IV Refrigeration and AC'!$F$10:$F$57)-ROW('Part IV Refrigeration and AC'!$F$9),""),J15),"")</f>
        <v/>
      </c>
      <c r="L15" s="358" t="str">
        <f>IFERROR(IF(INDEX('Part IV Refrigeration and AC'!G$10:G$57,$K15)="",1,0),"")</f>
        <v/>
      </c>
      <c r="M15" s="358" t="str">
        <f>IFERROR(IF(INDEX('Part IV Refrigeration and AC'!I$10:I$57,$K15)="",1,0),"")</f>
        <v/>
      </c>
      <c r="N15" s="358" t="str">
        <f>IFERROR(IF(INDEX('Part IV Refrigeration and AC'!K$10:K$57,$K15)="",1,0),"")</f>
        <v/>
      </c>
      <c r="O15" s="34"/>
    </row>
    <row r="16" spans="3:19" ht="62.1" customHeight="1" x14ac:dyDescent="0.25">
      <c r="C16" s="169" t="s">
        <v>183</v>
      </c>
      <c r="D16" s="170" t="str">
        <f>IF(L$3&gt;0,G16,$C$15)</f>
        <v>This sector was not selected for the proposed substitute in Part I, Section B, Number 2.</v>
      </c>
      <c r="G16" s="364" t="str">
        <f>G68</f>
        <v>Please fill out: 1. Specific End-Use 2. Additional End-Use Description 3. Technology Changes and Costs 4.  Production and Market Share 5. Application of Proposed Substitute 6. Energy Efficiency</v>
      </c>
      <c r="H16" s="2" t="s">
        <v>573</v>
      </c>
      <c r="J16" s="174">
        <v>8</v>
      </c>
      <c r="K16" s="358" t="str">
        <f t="array" ref="K16">IFERROR(SMALL(IF('Part IV Refrigeration and AC'!$F$10:$F$57="X",ROW('Part IV Refrigeration and AC'!$F$10:$F$57)-ROW('Part IV Refrigeration and AC'!$F$9),""),J16),"")</f>
        <v/>
      </c>
      <c r="L16" s="358" t="str">
        <f>IFERROR(IF(INDEX('Part IV Refrigeration and AC'!G$10:G$57,$K16)="",1,0),"")</f>
        <v/>
      </c>
      <c r="M16" s="358" t="str">
        <f>IFERROR(IF(INDEX('Part IV Refrigeration and AC'!I$10:I$57,$K16)="",1,0),"")</f>
        <v/>
      </c>
      <c r="N16" s="358" t="str">
        <f>IFERROR(IF(INDEX('Part IV Refrigeration and AC'!K$10:K$57,$K16)="",1,0),"")</f>
        <v/>
      </c>
      <c r="O16" s="34"/>
    </row>
    <row r="17" spans="3:15" ht="58.5" customHeight="1" x14ac:dyDescent="0.25">
      <c r="C17" s="165" t="s">
        <v>197</v>
      </c>
      <c r="D17" s="170" t="str">
        <f>IF(L$3&gt;0,G17,$C$15)</f>
        <v>This sector was not selected for the proposed substitute in Part I, Section B, Number 2.</v>
      </c>
      <c r="G17" s="364" t="str">
        <f>G96</f>
        <v>Please fill out: 1. Physical and Chemical Properties 2. Manufacture and Degradation Products</v>
      </c>
      <c r="H17" s="2" t="s">
        <v>573</v>
      </c>
      <c r="J17" s="174">
        <v>9</v>
      </c>
      <c r="K17" s="358" t="str">
        <f t="array" ref="K17">IFERROR(SMALL(IF('Part IV Refrigeration and AC'!$F$10:$F$57="X",ROW('Part IV Refrigeration and AC'!$F$10:$F$57)-ROW('Part IV Refrigeration and AC'!$F$9),""),J17),"")</f>
        <v/>
      </c>
      <c r="L17" s="358" t="str">
        <f>IFERROR(IF(INDEX('Part IV Refrigeration and AC'!G$10:G$57,$K17)="",1,0),"")</f>
        <v/>
      </c>
      <c r="M17" s="358" t="str">
        <f>IFERROR(IF(INDEX('Part IV Refrigeration and AC'!I$10:I$57,$K17)="",1,0),"")</f>
        <v/>
      </c>
      <c r="N17" s="358" t="str">
        <f>IFERROR(IF(INDEX('Part IV Refrigeration and AC'!K$10:K$57,$K17)="",1,0),"")</f>
        <v/>
      </c>
      <c r="O17" s="34"/>
    </row>
    <row r="18" spans="3:15" ht="68.45" customHeight="1" x14ac:dyDescent="0.25">
      <c r="C18" s="169" t="s">
        <v>144</v>
      </c>
      <c r="D18" s="170" t="str">
        <f>IF(L$3&gt;0,G18,$C$15)</f>
        <v>This sector was not selected for the proposed substitute in Part I, Section B, Number 2.</v>
      </c>
      <c r="G18" s="364" t="str">
        <f>G100</f>
        <v>Please fill out:  1. Flammability-Related Physical and Chemical Properties 2. Flammability Assessments and Test Data.  3. Flammability Concerns and Mitigation</v>
      </c>
      <c r="H18" s="2" t="s">
        <v>573</v>
      </c>
      <c r="J18" s="174">
        <v>10</v>
      </c>
      <c r="K18" s="358" t="str">
        <f t="array" ref="K18">IFERROR(SMALL(IF('Part IV Refrigeration and AC'!$F$10:$F$57="X",ROW('Part IV Refrigeration and AC'!$F$10:$F$57)-ROW('Part IV Refrigeration and AC'!$F$9),""),J18),"")</f>
        <v/>
      </c>
      <c r="L18" s="358" t="str">
        <f>IFERROR(IF(INDEX('Part IV Refrigeration and AC'!G$10:G$57,$K18)="",1,0),"")</f>
        <v/>
      </c>
      <c r="M18" s="358" t="str">
        <f>IFERROR(IF(INDEX('Part IV Refrigeration and AC'!I$10:I$57,$K18)="",1,0),"")</f>
        <v/>
      </c>
      <c r="N18" s="358" t="str">
        <f>IFERROR(IF(INDEX('Part IV Refrigeration and AC'!K$10:K$57,$K18)="",1,0),"")</f>
        <v/>
      </c>
      <c r="O18" s="34"/>
    </row>
    <row r="19" spans="3:15" ht="83.1" customHeight="1" x14ac:dyDescent="0.25">
      <c r="C19" s="169" t="s">
        <v>151</v>
      </c>
      <c r="D19" s="170" t="str">
        <f>IF(L$3&gt;0,G19,$C$15)</f>
        <v>This sector was not selected for the proposed substitute in Part I, Section B, Number 2.</v>
      </c>
      <c r="G19" s="364" t="str">
        <f>G109</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Application of Spray Foam (If Applicable) 4. Training Materials 5. Exposure during Use</v>
      </c>
      <c r="H19" s="2" t="s">
        <v>573</v>
      </c>
      <c r="J19" s="174">
        <v>11</v>
      </c>
      <c r="K19" s="358" t="str">
        <f t="array" ref="K19">IFERROR(SMALL(IF('Part IV Refrigeration and AC'!$F$10:$F$57="X",ROW('Part IV Refrigeration and AC'!$F$10:$F$57)-ROW('Part IV Refrigeration and AC'!$F$9),""),J19),"")</f>
        <v/>
      </c>
      <c r="L19" s="358" t="str">
        <f>IFERROR(IF(INDEX('Part IV Refrigeration and AC'!G$10:G$57,$K19)="",1,0),"")</f>
        <v/>
      </c>
      <c r="M19" s="358" t="str">
        <f>IFERROR(IF(INDEX('Part IV Refrigeration and AC'!I$10:I$57,$K19)="",1,0),"")</f>
        <v/>
      </c>
      <c r="N19" s="358" t="str">
        <f>IFERROR(IF(INDEX('Part IV Refrigeration and AC'!K$10:K$57,$K19)="",1,0),"")</f>
        <v/>
      </c>
      <c r="O19" s="34"/>
    </row>
    <row r="20" spans="3:15" ht="15.95" customHeight="1" x14ac:dyDescent="0.25">
      <c r="G20" s="364">
        <f>G118</f>
        <v>0</v>
      </c>
      <c r="H20" s="2" t="s">
        <v>573</v>
      </c>
      <c r="J20" s="174">
        <v>12</v>
      </c>
      <c r="K20" s="358" t="str">
        <f t="array" ref="K20">IFERROR(SMALL(IF('Part IV Refrigeration and AC'!$F$10:$F$57="X",ROW('Part IV Refrigeration and AC'!$F$10:$F$57)-ROW('Part IV Refrigeration and AC'!$F$9),""),J20),"")</f>
        <v/>
      </c>
      <c r="L20" s="358" t="str">
        <f>IFERROR(IF(INDEX('Part IV Refrigeration and AC'!G$10:G$57,$K20)="",1,0),"")</f>
        <v/>
      </c>
      <c r="M20" s="358" t="str">
        <f>IFERROR(IF(INDEX('Part IV Refrigeration and AC'!I$10:I$57,$K20)="",1,0),"")</f>
        <v/>
      </c>
      <c r="N20" s="358" t="str">
        <f>IFERROR(IF(INDEX('Part IV Refrigeration and AC'!K$10:K$57,$K20)="",1,0),"")</f>
        <v/>
      </c>
      <c r="O20" s="34"/>
    </row>
    <row r="21" spans="3:15" x14ac:dyDescent="0.25">
      <c r="C21" s="366" t="s">
        <v>215</v>
      </c>
      <c r="D21" s="367"/>
      <c r="H21" s="2" t="s">
        <v>573</v>
      </c>
      <c r="J21" s="174">
        <v>13</v>
      </c>
      <c r="K21" s="358" t="str">
        <f t="array" ref="K21">IFERROR(SMALL(IF('Part IV Refrigeration and AC'!$F$10:$F$57="X",ROW('Part IV Refrigeration and AC'!$F$10:$F$57)-ROW('Part IV Refrigeration and AC'!$F$9),""),J21),"")</f>
        <v/>
      </c>
      <c r="L21" s="358" t="str">
        <f>IFERROR(IF(INDEX('Part IV Refrigeration and AC'!G$10:G$57,$K21)="",1,0),"")</f>
        <v/>
      </c>
      <c r="M21" s="358" t="str">
        <f>IFERROR(IF(INDEX('Part IV Refrigeration and AC'!I$10:I$57,$K21)="",1,0),"")</f>
        <v/>
      </c>
      <c r="N21" s="358" t="str">
        <f>IFERROR(IF(INDEX('Part IV Refrigeration and AC'!K$10:K$57,$K21)="",1,0),"")</f>
        <v/>
      </c>
      <c r="O21" s="34"/>
    </row>
    <row r="22" spans="3:15" ht="27" customHeight="1" x14ac:dyDescent="0.25">
      <c r="C22" s="970" t="str">
        <f>G23</f>
        <v>This sector was not selected for the proposed substitute in Part I, Section B, Number 2.</v>
      </c>
      <c r="D22" s="971"/>
      <c r="H22" s="2" t="s">
        <v>573</v>
      </c>
      <c r="J22" s="174">
        <v>14</v>
      </c>
      <c r="K22" s="358" t="str">
        <f t="array" ref="K22">IFERROR(SMALL(IF('Part IV Refrigeration and AC'!$F$10:$F$57="X",ROW('Part IV Refrigeration and AC'!$F$10:$F$57)-ROW('Part IV Refrigeration and AC'!$F$9),""),J22),"")</f>
        <v/>
      </c>
      <c r="L22" s="358" t="str">
        <f>IFERROR(IF(INDEX('Part IV Refrigeration and AC'!G$10:G$57,$K22)="",1,0),"")</f>
        <v/>
      </c>
      <c r="M22" s="358" t="str">
        <f>IFERROR(IF(INDEX('Part IV Refrigeration and AC'!I$10:I$57,$K22)="",1,0),"")</f>
        <v/>
      </c>
      <c r="N22" s="358" t="str">
        <f>IFERROR(IF(INDEX('Part IV Refrigeration and AC'!K$10:K$57,$K22)="",1,0),"")</f>
        <v/>
      </c>
      <c r="O22" s="34"/>
    </row>
    <row r="23" spans="3:15" ht="37.5" customHeight="1" x14ac:dyDescent="0.25">
      <c r="C23" s="169" t="s">
        <v>218</v>
      </c>
      <c r="D23" s="170" t="str">
        <f>IF(M$3&gt;0,G24,$C$22)</f>
        <v>This sector was not selected for the proposed substitute in Part I, Section B, Number 2.</v>
      </c>
      <c r="G23" s="364" t="str">
        <f>IF(M3&gt;0,"This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23" s="2" t="s">
        <v>573</v>
      </c>
      <c r="J23" s="174">
        <v>15</v>
      </c>
      <c r="K23" s="358" t="str">
        <f t="array" ref="K23">IFERROR(SMALL(IF('Part IV Refrigeration and AC'!$F$10:$F$57="X",ROW('Part IV Refrigeration and AC'!$F$10:$F$57)-ROW('Part IV Refrigeration and AC'!$F$9),""),J23),"")</f>
        <v/>
      </c>
      <c r="L23" s="358" t="str">
        <f>IFERROR(IF(INDEX('Part IV Refrigeration and AC'!G$10:G$57,$K23)="",1,0),"")</f>
        <v/>
      </c>
      <c r="M23" s="358" t="str">
        <f>IFERROR(IF(INDEX('Part IV Refrigeration and AC'!I$10:I$57,$K23)="",1,0),"")</f>
        <v/>
      </c>
      <c r="N23" s="358" t="str">
        <f>IFERROR(IF(INDEX('Part IV Refrigeration and AC'!K$10:K$57,$K23)="",1,0),"")</f>
        <v/>
      </c>
      <c r="O23" s="34"/>
    </row>
    <row r="24" spans="3:15" ht="47.1" customHeight="1" x14ac:dyDescent="0.25">
      <c r="C24" s="165" t="s">
        <v>228</v>
      </c>
      <c r="D24" s="170" t="str">
        <f>IF(M$3&gt;0,G25,$C$22)</f>
        <v>This sector was not selected for the proposed substitute in Part I, Section B, Number 2.</v>
      </c>
      <c r="G24" s="364" t="str">
        <f>G123</f>
        <v>Please fill out:  1. Specific End-Use 2. Additional End-Use Description 3. Technology Changes and Costs 4.  Production and Market Share 5. Compatibility</v>
      </c>
      <c r="H24" s="2" t="s">
        <v>573</v>
      </c>
      <c r="J24" s="174">
        <v>16</v>
      </c>
      <c r="K24" s="358" t="str">
        <f t="array" ref="K24">IFERROR(SMALL(IF('Part IV Refrigeration and AC'!$F$10:$F$57="X",ROW('Part IV Refrigeration and AC'!$F$10:$F$57)-ROW('Part IV Refrigeration and AC'!$F$9),""),J24),"")</f>
        <v/>
      </c>
      <c r="L24" s="358" t="str">
        <f>IFERROR(IF(INDEX('Part IV Refrigeration and AC'!G$10:G$57,$K24)="",1,0),"")</f>
        <v/>
      </c>
      <c r="M24" s="358" t="str">
        <f>IFERROR(IF(INDEX('Part IV Refrigeration and AC'!I$10:I$57,$K24)="",1,0),"")</f>
        <v/>
      </c>
      <c r="N24" s="358" t="str">
        <f>IFERROR(IF(INDEX('Part IV Refrigeration and AC'!K$10:K$57,$K24)="",1,0),"")</f>
        <v/>
      </c>
      <c r="O24" s="34"/>
    </row>
    <row r="25" spans="3:15" ht="42.6" customHeight="1" x14ac:dyDescent="0.25">
      <c r="C25" s="169" t="s">
        <v>144</v>
      </c>
      <c r="D25" s="170" t="str">
        <f>IF(M$3&gt;0,G26,$C$22)</f>
        <v>This sector was not selected for the proposed substitute in Part I, Section B, Number 2.</v>
      </c>
      <c r="G25" s="364" t="str">
        <f>G137</f>
        <v>Please fill out:  1. Physical and Chemical Properties</v>
      </c>
      <c r="H25" s="2" t="s">
        <v>573</v>
      </c>
      <c r="J25" s="174">
        <v>17</v>
      </c>
      <c r="K25" s="358" t="str">
        <f t="array" ref="K25">IFERROR(SMALL(IF('Part IV Refrigeration and AC'!$F$10:$F$57="X",ROW('Part IV Refrigeration and AC'!$F$10:$F$57)-ROW('Part IV Refrigeration and AC'!$F$9),""),J25),"")</f>
        <v/>
      </c>
      <c r="L25" s="358" t="str">
        <f>IFERROR(IF(INDEX('Part IV Refrigeration and AC'!G$10:G$57,$K25)="",1,0),"")</f>
        <v/>
      </c>
      <c r="M25" s="358" t="str">
        <f>IFERROR(IF(INDEX('Part IV Refrigeration and AC'!I$10:I$57,$K25)="",1,0),"")</f>
        <v/>
      </c>
      <c r="N25" s="358" t="str">
        <f>IFERROR(IF(INDEX('Part IV Refrigeration and AC'!K$10:K$57,$K25)="",1,0),"")</f>
        <v/>
      </c>
      <c r="O25" s="34"/>
    </row>
    <row r="26" spans="3:15" ht="98.45" customHeight="1" x14ac:dyDescent="0.25">
      <c r="C26" s="169" t="s">
        <v>151</v>
      </c>
      <c r="D26" s="170" t="str">
        <f>IF(M$3&gt;0,G27,$C$22)</f>
        <v>This sector was not selected for the proposed substitute in Part I, Section B, Number 2.</v>
      </c>
      <c r="G26" s="364" t="str">
        <f>G141</f>
        <v>Please fill out: 1. Flammability-Related Physical and Chemical Properties 2. Flammability Concerns and Mitigation</v>
      </c>
      <c r="H26" s="2" t="s">
        <v>573</v>
      </c>
      <c r="J26" s="174">
        <v>18</v>
      </c>
      <c r="K26" s="358" t="str">
        <f t="array" ref="K26">IFERROR(SMALL(IF('Part IV Refrigeration and AC'!$F$10:$F$57="X",ROW('Part IV Refrigeration and AC'!$F$10:$F$57)-ROW('Part IV Refrigeration and AC'!$F$9),""),J26),"")</f>
        <v/>
      </c>
      <c r="L26" s="358" t="str">
        <f>IFERROR(IF(INDEX('Part IV Refrigeration and AC'!G$10:G$57,$K26)="",1,0),"")</f>
        <v/>
      </c>
      <c r="M26" s="358" t="str">
        <f>IFERROR(IF(INDEX('Part IV Refrigeration and AC'!I$10:I$57,$K26)="",1,0),"")</f>
        <v/>
      </c>
      <c r="N26" s="358" t="str">
        <f>IFERROR(IF(INDEX('Part IV Refrigeration and AC'!K$10:K$57,$K26)="",1,0),"")</f>
        <v/>
      </c>
      <c r="O26" s="34"/>
    </row>
    <row r="27" spans="3:15" ht="20.100000000000001" customHeight="1" x14ac:dyDescent="0.25">
      <c r="G27" s="364" t="str">
        <f>G149</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Describe disposal practices of used solvent (e.g., solvent collected and sent to a wastewater treatment facility, solvent collected and incinerated, recycling). 4. Provide information on training materials related to use and disposal.</v>
      </c>
      <c r="H27" s="2" t="s">
        <v>573</v>
      </c>
      <c r="J27" s="174">
        <v>19</v>
      </c>
      <c r="K27" s="358" t="str">
        <f t="array" ref="K27">IFERROR(SMALL(IF('Part IV Refrigeration and AC'!$F$10:$F$57="X",ROW('Part IV Refrigeration and AC'!$F$10:$F$57)-ROW('Part IV Refrigeration and AC'!$F$9),""),J27),"")</f>
        <v/>
      </c>
      <c r="L27" s="358" t="str">
        <f>IFERROR(IF(INDEX('Part IV Refrigeration and AC'!G$10:G$57,$K27)="",1,0),"")</f>
        <v/>
      </c>
      <c r="M27" s="358" t="str">
        <f>IFERROR(IF(INDEX('Part IV Refrigeration and AC'!I$10:I$57,$K27)="",1,0),"")</f>
        <v/>
      </c>
      <c r="N27" s="358" t="str">
        <f>IFERROR(IF(INDEX('Part IV Refrigeration and AC'!K$10:K$57,$K27)="",1,0),"")</f>
        <v/>
      </c>
      <c r="O27" s="34"/>
    </row>
    <row r="28" spans="3:15" ht="27" customHeight="1" x14ac:dyDescent="0.25">
      <c r="C28" s="368" t="s">
        <v>239</v>
      </c>
      <c r="D28" s="369"/>
      <c r="H28" s="2" t="s">
        <v>573</v>
      </c>
      <c r="J28" s="174">
        <v>20</v>
      </c>
      <c r="K28" s="358" t="str">
        <f t="array" ref="K28">IFERROR(SMALL(IF('Part IV Refrigeration and AC'!$F$10:$F$57="X",ROW('Part IV Refrigeration and AC'!$F$10:$F$57)-ROW('Part IV Refrigeration and AC'!$F$9),""),J28),"")</f>
        <v/>
      </c>
      <c r="L28" s="358" t="str">
        <f>IFERROR(IF(INDEX('Part IV Refrigeration and AC'!G$10:G$57,$K28)="",1,0),"")</f>
        <v/>
      </c>
      <c r="M28" s="358" t="str">
        <f>IFERROR(IF(INDEX('Part IV Refrigeration and AC'!I$10:I$57,$K28)="",1,0),"")</f>
        <v/>
      </c>
      <c r="N28" s="358" t="str">
        <f>IFERROR(IF(INDEX('Part IV Refrigeration and AC'!K$10:K$57,$K28)="",1,0),"")</f>
        <v/>
      </c>
      <c r="O28" s="34"/>
    </row>
    <row r="29" spans="3:15" ht="27" customHeight="1" x14ac:dyDescent="0.25">
      <c r="C29" s="978" t="str">
        <f>G30</f>
        <v>This sector was not selected for the proposed substitute in Part I, Section B, Number 2.</v>
      </c>
      <c r="D29" s="979"/>
      <c r="H29" s="2" t="s">
        <v>573</v>
      </c>
      <c r="J29" s="175" t="s">
        <v>533</v>
      </c>
      <c r="K29" s="359">
        <f>IF(COUNTIF(K9:K28,"&gt;"&amp;0)=0,1,COUNTIF(K9:K28,"&gt;"&amp;0))</f>
        <v>1</v>
      </c>
      <c r="L29" s="34"/>
      <c r="M29" s="34"/>
      <c r="N29" s="34"/>
      <c r="O29" s="34"/>
    </row>
    <row r="30" spans="3:15" ht="87.6" customHeight="1" x14ac:dyDescent="0.25">
      <c r="C30" s="169" t="s">
        <v>241</v>
      </c>
      <c r="D30" s="170" t="str">
        <f>IF(N$3&gt;0,G31,$C$29)</f>
        <v>This sector was not selected for the proposed substitute in Part I, Section B, Number 2.</v>
      </c>
      <c r="G30" s="364" t="str">
        <f>IF(N3&gt;0,"This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30" s="2" t="s">
        <v>573</v>
      </c>
      <c r="J30" s="172" t="s">
        <v>534</v>
      </c>
      <c r="K30" s="172" t="s">
        <v>535</v>
      </c>
      <c r="N30" s="176"/>
      <c r="O30" s="171" t="s">
        <v>532</v>
      </c>
    </row>
    <row r="31" spans="3:15" ht="87.6" customHeight="1" x14ac:dyDescent="0.25">
      <c r="C31" s="165" t="s">
        <v>259</v>
      </c>
      <c r="D31" s="170" t="str">
        <f>IF(N$3&gt;0,G32,$C$29)</f>
        <v>This sector was not selected for the proposed substitute in Part I, Section B, Number 2.</v>
      </c>
      <c r="G31" s="364" t="str">
        <f>G159</f>
        <v>Please fill out:  1. Specific End-Use 2. Additional End-Use Description 3. Technology Changes and Costs 4.  Production and Market Share 5. Application of Proposed Substitute  6. End-Use Specific Standards</v>
      </c>
      <c r="H31" s="2" t="s">
        <v>573</v>
      </c>
      <c r="I31" s="17" t="s">
        <v>536</v>
      </c>
      <c r="J31" s="174">
        <f>IF(COUNTA('Part IV Refrigeration and AC'!C60:L60)=0,1,0)</f>
        <v>1</v>
      </c>
      <c r="K31" s="174" t="s">
        <v>537</v>
      </c>
      <c r="O31" s="2" t="str">
        <f t="shared" ref="O31:O37" si="1">IF(J31&gt;0,I31,"")</f>
        <v>2. Additional End-Use Description</v>
      </c>
    </row>
    <row r="32" spans="3:15" ht="87.6" customHeight="1" x14ac:dyDescent="0.25">
      <c r="C32" s="169" t="s">
        <v>264</v>
      </c>
      <c r="D32" s="170" t="str">
        <f>IF(N$3&gt;0,G33,$C$29)</f>
        <v>This sector was not selected for the proposed substitute in Part I, Section B, Number 2.</v>
      </c>
      <c r="G32" s="364" t="str">
        <f>G174</f>
        <v>Please fill out:  1. Physical and Chemical Properties  2. Degradation Products</v>
      </c>
      <c r="H32" s="2" t="s">
        <v>573</v>
      </c>
      <c r="I32" s="17" t="s">
        <v>538</v>
      </c>
      <c r="J32" s="174">
        <f t="array" ref="J32">IF(COUNTA('Part IV Refrigeration and AC'!$D$64:$L$73)&lt;($K$29*$K32),1,0)</f>
        <v>1</v>
      </c>
      <c r="K32" s="174">
        <v>5</v>
      </c>
      <c r="N32" s="174"/>
      <c r="O32" s="2" t="str">
        <f t="shared" si="1"/>
        <v>3. Technology Changes and Costs</v>
      </c>
    </row>
    <row r="33" spans="3:15" ht="104.25" customHeight="1" x14ac:dyDescent="0.25">
      <c r="C33" s="169" t="s">
        <v>151</v>
      </c>
      <c r="D33" s="170" t="str">
        <f>IF(N$3&gt;0,G34,$C$29)</f>
        <v>This sector was not selected for the proposed substitute in Part I, Section B, Number 2.</v>
      </c>
      <c r="G33" s="364" t="str">
        <f>G178</f>
        <v>Please fill out:  1. Toxicity Studies for All Fire Suppression Submissions 2. In-kind Halon Alternatives (Gaseous Halocarbons 3. In-kind Halon Alternatives (Non-Halocarbon Gaseous)  4. Not-in-kind Halon Alternatives (Powdered Aerosols or Foam)  5. Powdered Aerosol Flooding Agents Used in Occupied Spaces</v>
      </c>
      <c r="H33" s="2" t="s">
        <v>573</v>
      </c>
      <c r="I33" s="17" t="s">
        <v>561</v>
      </c>
      <c r="J33" s="174">
        <f>IF(COUNTA(('Part IV Refrigeration and AC'!$D$77:$L$86))&lt;($K$29*$K33),1,0)</f>
        <v>1</v>
      </c>
      <c r="K33" s="174">
        <v>3</v>
      </c>
      <c r="N33" s="174"/>
      <c r="O33" s="2" t="str">
        <f t="shared" si="1"/>
        <v>4. Production</v>
      </c>
    </row>
    <row r="34" spans="3:15" ht="21.95" customHeight="1" x14ac:dyDescent="0.25">
      <c r="G34" s="364" t="str">
        <f>G189</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Provide information on training materials related to manufacture of the proposed substitute and/or fire suppression equipment and installation and servicing of fire suppression equipment. 4. Exposure during Use of Equipment</v>
      </c>
      <c r="H34" s="2" t="s">
        <v>573</v>
      </c>
      <c r="I34" s="17" t="s">
        <v>562</v>
      </c>
      <c r="J34" s="174">
        <f t="array" ref="J34">IF(COUNTA('Part IV Refrigeration and AC'!$D$90:$L$99)&lt;($K$29*$K34),1,0)</f>
        <v>1</v>
      </c>
      <c r="K34" s="174">
        <v>4</v>
      </c>
      <c r="O34" s="2" t="str">
        <f t="shared" si="1"/>
        <v>5. Market Share</v>
      </c>
    </row>
    <row r="35" spans="3:15" ht="27" customHeight="1" x14ac:dyDescent="0.25">
      <c r="C35" s="366" t="s">
        <v>281</v>
      </c>
      <c r="D35" s="367"/>
      <c r="H35" s="2" t="s">
        <v>573</v>
      </c>
      <c r="I35" s="17" t="s">
        <v>572</v>
      </c>
      <c r="J35" s="174">
        <f>IF((COUNTA('Part IV Refrigeration and AC'!$D$103:$L$123)-5)&lt;(($K$29*$K35)-1),1,0)</f>
        <v>1</v>
      </c>
      <c r="K35" s="174">
        <v>5</v>
      </c>
      <c r="O35" s="2" t="str">
        <f>IF(J35&gt;0,I35,"")</f>
        <v xml:space="preserve">6. Application of Proposed Substitute. </v>
      </c>
    </row>
    <row r="36" spans="3:15" ht="27" customHeight="1" x14ac:dyDescent="0.25">
      <c r="C36" s="970" t="str">
        <f>G37</f>
        <v>This sector was not selected for the proposed substitute in Part I, Section B, Number 2.</v>
      </c>
      <c r="D36" s="971"/>
      <c r="H36" s="2" t="s">
        <v>573</v>
      </c>
      <c r="I36" s="17" t="s">
        <v>570</v>
      </c>
      <c r="J36" s="174">
        <f>IF(COUNTA('Part IV Refrigeration and AC'!$D$127:$L$136)&lt;($K$29*$K36),1,0)</f>
        <v>1</v>
      </c>
      <c r="K36" s="174">
        <v>3</v>
      </c>
      <c r="O36" s="2" t="str">
        <f t="shared" si="1"/>
        <v>7. Energy Efficiency</v>
      </c>
    </row>
    <row r="37" spans="3:15" ht="47.1" customHeight="1" x14ac:dyDescent="0.25">
      <c r="C37" s="169" t="s">
        <v>283</v>
      </c>
      <c r="D37" s="170" t="str">
        <f>IF(O$3&gt;0,G38,$C$36)</f>
        <v>This sector was not selected for the proposed substitute in Part I, Section B, Number 2.</v>
      </c>
      <c r="G37" s="364" t="str">
        <f>IF(O3&gt;0,"This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37" s="2" t="s">
        <v>573</v>
      </c>
      <c r="I37" s="17" t="s">
        <v>571</v>
      </c>
      <c r="J37" s="174">
        <f>IF(COUNTA('Part IV Refrigeration and AC'!C139:L139)=0,1,0)</f>
        <v>1</v>
      </c>
      <c r="K37" s="174" t="s">
        <v>537</v>
      </c>
      <c r="O37" s="2" t="str">
        <f t="shared" si="1"/>
        <v>8. Refrigerant Oil</v>
      </c>
    </row>
    <row r="38" spans="3:15" ht="75.95" customHeight="1" x14ac:dyDescent="0.25">
      <c r="C38" s="165" t="s">
        <v>292</v>
      </c>
      <c r="D38" s="170" t="str">
        <f>IF(O$3&gt;0,G39,$C$36)</f>
        <v>This sector was not selected for the proposed substitute in Part I, Section B, Number 2.</v>
      </c>
      <c r="G38" s="364" t="str">
        <f>G196</f>
        <v>Please fill out:  1. Specific End-Use 2. Additional End-Use Description 3. Technology Changes and Costs 4.  Production 5. Market Share 6.  Application of Proposed Substitute7. Consumer Use 8. End-Use Specific Standards</v>
      </c>
      <c r="H38" s="2" t="s">
        <v>573</v>
      </c>
      <c r="I38" s="17" t="s">
        <v>539</v>
      </c>
      <c r="J38" s="174">
        <f>IF(COUNTA('Part IV Refrigeration and AC'!F143:L146)&lt;($K38),1,0)</f>
        <v>1</v>
      </c>
      <c r="K38" s="174">
        <v>8</v>
      </c>
      <c r="O38" s="2" t="str">
        <f>IF(J38&gt;0,I38,"")</f>
        <v>9. End-Use Specific Standards</v>
      </c>
    </row>
    <row r="39" spans="3:15" ht="36.950000000000003" customHeight="1" x14ac:dyDescent="0.25">
      <c r="C39" s="169" t="s">
        <v>144</v>
      </c>
      <c r="D39" s="170" t="str">
        <f>IF(O$3&gt;0,G40,$C$36)</f>
        <v>This sector was not selected for the proposed substitute in Part I, Section B, Number 2.</v>
      </c>
      <c r="G39" s="364" t="str">
        <f>G216</f>
        <v>Please fill out: 1. Physical and Chemical Properties</v>
      </c>
      <c r="H39" s="2" t="s">
        <v>573</v>
      </c>
    </row>
    <row r="40" spans="3:15" ht="154.5" customHeight="1" x14ac:dyDescent="0.25">
      <c r="C40" s="169" t="s">
        <v>151</v>
      </c>
      <c r="D40" s="170" t="str">
        <f>IF(O$3&gt;0,G41,$C$36)</f>
        <v>This sector was not selected for the proposed substitute in Part I, Section B, Number 2.</v>
      </c>
      <c r="G40" s="364" t="str">
        <f>G219</f>
        <v>Please fill out: 1. Flammability-Related Physical and Chemical Properties 2. Flammability Concerns and Mitigation</v>
      </c>
      <c r="H40" s="2" t="s">
        <v>573</v>
      </c>
      <c r="I40" s="177" t="s">
        <v>458</v>
      </c>
      <c r="J40" s="178"/>
      <c r="K40" s="178"/>
      <c r="L40" s="178"/>
      <c r="M40" s="178"/>
      <c r="N40" s="178"/>
      <c r="O40" s="177">
        <f>IF(COUNTIF($O$42:$O$44,"")=3,"Responses have been provided for all sections.",0)</f>
        <v>0</v>
      </c>
    </row>
    <row r="41" spans="3:15" ht="20.100000000000001" customHeight="1" x14ac:dyDescent="0.25">
      <c r="G41" s="364" t="str">
        <f>G227</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aerosol cans a worker would (a) manufacture and/or fill, (b) use, and (c) dispose per day. 4. Estimate typical and maximum (a) delivery rate and (b) release rate for the aerosol can.  6. Provide information on training materials related to manufacture and filling and disposal of aerosol cans. If the proposed substitute is flammable, describe how these guidelines differ from training for non-flammable aerosols.</v>
      </c>
      <c r="H41" s="2" t="s">
        <v>573</v>
      </c>
      <c r="K41" s="172" t="s">
        <v>540</v>
      </c>
      <c r="O41" s="171" t="s">
        <v>532</v>
      </c>
    </row>
    <row r="42" spans="3:15" ht="27" customHeight="1" x14ac:dyDescent="0.25">
      <c r="C42" s="366" t="s">
        <v>302</v>
      </c>
      <c r="D42" s="367"/>
      <c r="H42" s="2" t="s">
        <v>573</v>
      </c>
      <c r="I42" s="17" t="s">
        <v>541</v>
      </c>
      <c r="J42" s="174">
        <f>IF((COUNTA('Part IV Refrigeration and AC'!$G$151:$L$155)-5)&lt;K42,1,0)</f>
        <v>1</v>
      </c>
      <c r="K42" s="174">
        <v>5</v>
      </c>
      <c r="O42" s="2" t="str">
        <f t="shared" ref="O42:O44" si="2">IF(J42&gt;0,I42,"")</f>
        <v>1. Physical and Chemical Properties</v>
      </c>
    </row>
    <row r="43" spans="3:15" ht="27" customHeight="1" x14ac:dyDescent="0.25">
      <c r="C43" s="370" t="str">
        <f>G44</f>
        <v>This sector was not selected for the proposed substitute in Part I, Section B, Number 2.</v>
      </c>
      <c r="D43" s="371"/>
      <c r="H43" s="2" t="s">
        <v>573</v>
      </c>
      <c r="I43" s="17" t="s">
        <v>563</v>
      </c>
      <c r="J43" s="174">
        <f>IF(COUNTA('Part IV Refrigeration and AC'!I158:L159)=0,1,0)</f>
        <v>1</v>
      </c>
      <c r="K43" s="174" t="s">
        <v>537</v>
      </c>
      <c r="O43" s="2" t="str">
        <f>IF(J43&gt;0,I43,"")</f>
        <v>2. ASHRAE Designation</v>
      </c>
    </row>
    <row r="44" spans="3:15" ht="47.45" customHeight="1" x14ac:dyDescent="0.25">
      <c r="C44" s="169" t="s">
        <v>449</v>
      </c>
      <c r="D44" s="170" t="str">
        <f>IF(P$3&gt;0,G45,$C$43)</f>
        <v>This sector was not selected for the proposed substitute in Part I, Section B, Number 2.</v>
      </c>
      <c r="G44" s="364" t="str">
        <f>IF(P3&gt;0,"This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44" s="2" t="s">
        <v>573</v>
      </c>
      <c r="I44" s="17" t="s">
        <v>563</v>
      </c>
      <c r="J44" s="174">
        <f>IF('Part IV Refrigeration and AC'!I159="Yes",(IF(COUNTA('Part IV Refrigeration and AC'!I160:L161)&lt;K44,1,0)),0)</f>
        <v>0</v>
      </c>
      <c r="K44" s="174">
        <v>2</v>
      </c>
      <c r="O44" s="2" t="str">
        <f t="shared" si="2"/>
        <v/>
      </c>
    </row>
    <row r="45" spans="3:15" ht="30" customHeight="1" x14ac:dyDescent="0.25">
      <c r="C45" s="165" t="s">
        <v>306</v>
      </c>
      <c r="D45" s="170" t="str">
        <f>IF(P$3&gt;0,G46,$C$43)</f>
        <v>This sector was not selected for the proposed substitute in Part I, Section B, Number 2.</v>
      </c>
      <c r="G45" s="364" t="str">
        <f>G236</f>
        <v xml:space="preserve">Please fill out:  1. Specific End-Use 2. Additional End-Use Description 3. Technology Changes and Costs 4.  Production and Market Share 5. Application of Proposed Substitute 6. Has the Proposed Substitute been submitted for registration under FIFRA. </v>
      </c>
      <c r="H45" s="2" t="s">
        <v>573</v>
      </c>
    </row>
    <row r="46" spans="3:15" ht="51" customHeight="1" x14ac:dyDescent="0.25">
      <c r="C46" s="169" t="s">
        <v>144</v>
      </c>
      <c r="D46" s="170" t="str">
        <f>IF(P$3&gt;0,G47,$C$43)</f>
        <v>This sector was not selected for the proposed substitute in Part I, Section B, Number 2.</v>
      </c>
      <c r="G46" s="364" t="str">
        <f>G251</f>
        <v>Please fill out: 1. Physical and Chemical Properties</v>
      </c>
      <c r="H46" s="2" t="s">
        <v>573</v>
      </c>
      <c r="I46" s="177" t="s">
        <v>144</v>
      </c>
      <c r="J46" s="178"/>
      <c r="K46" s="178"/>
      <c r="L46" s="178"/>
      <c r="M46" s="178"/>
      <c r="N46" s="178"/>
      <c r="O46" s="177">
        <f>IF(J50="No","Based on responses to Part III, General Information, Number 8h, the proposed substitute is not flammable.",IF(COUNTIF(O51:O53,"")=3,"Responses have been provided for all sections.",0))</f>
        <v>0</v>
      </c>
    </row>
    <row r="47" spans="3:15" ht="51" customHeight="1" x14ac:dyDescent="0.25">
      <c r="C47" s="169" t="s">
        <v>151</v>
      </c>
      <c r="D47" s="170" t="str">
        <f>IF(P$3&gt;0,G48,$C$43)</f>
        <v>This sector was not selected for the proposed substitute in Part I, Section B, Number 2.</v>
      </c>
      <c r="G47" s="364" t="str">
        <f>G255</f>
        <v>Please fill out: 1. Flammability-Related Physical and Chemical Properties 2. Flammability Concerns and Mitigation</v>
      </c>
      <c r="H47" s="2" t="s">
        <v>573</v>
      </c>
      <c r="K47" s="172" t="s">
        <v>540</v>
      </c>
      <c r="O47" s="171" t="s">
        <v>532</v>
      </c>
    </row>
    <row r="48" spans="3:15" ht="26.1" customHeight="1" x14ac:dyDescent="0.25">
      <c r="G48" s="364" t="str">
        <f>G262</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Training Materials</v>
      </c>
      <c r="H48" s="2" t="s">
        <v>573</v>
      </c>
      <c r="I48" s="184" t="s">
        <v>568</v>
      </c>
      <c r="J48" s="174">
        <f>IF(COUNTBLANK('Part III General Information'!$G$89)=1,0,IF(OR(IFERROR(SEARCH("NA",'Part III General Information'!$G$89),0)&gt;0,IFERROR(SEARCH("N/A",'Part III General Information'!G89),0)&gt;0,IFERROR(SEARCH("N.A",'Part III General Information'!$G$89),0)&gt;0,IFERROR(SEARCH("Not Applicable",'Part III General Information'!$G$89),0)&gt;0),0,"Flammable"))</f>
        <v>0</v>
      </c>
      <c r="K48" s="183" t="s">
        <v>537</v>
      </c>
    </row>
    <row r="49" spans="3:15" ht="26.25" customHeight="1" x14ac:dyDescent="0.25">
      <c r="C49" s="366" t="s">
        <v>312</v>
      </c>
      <c r="D49" s="367"/>
      <c r="H49" s="2" t="s">
        <v>573</v>
      </c>
      <c r="I49" s="184" t="s">
        <v>569</v>
      </c>
      <c r="J49" s="174">
        <f>IF(COUNTBLANK('Part III General Information'!$G$90)=1,0,IF(OR(IFERROR(SEARCH("NA",'Part III General Information'!G90),0)&gt;0,IFERROR(SEARCH("N/A",'Part III General Information'!$G$90),0)&gt;0,IFERROR(SEARCH("N.A",'Part III General Information'!$G$90),0)&gt;0,IFERROR(SEARCH("Not Applicable",'Part III General Information'!$G$90),0)&gt;0),0,"Flammable"))</f>
        <v>0</v>
      </c>
      <c r="K49" s="183" t="s">
        <v>537</v>
      </c>
    </row>
    <row r="50" spans="3:15" x14ac:dyDescent="0.25">
      <c r="C50" s="976" t="str">
        <f>G51</f>
        <v>This sector was not selected for the proposed substitute in Part I, Section B, Number 2.</v>
      </c>
      <c r="D50" s="977"/>
      <c r="G50" s="365"/>
      <c r="H50" s="2" t="s">
        <v>573</v>
      </c>
      <c r="I50" s="184" t="s">
        <v>564</v>
      </c>
      <c r="J50" s="174" t="str">
        <f>IF((COUNTIF('Part III General Information'!$G$88:$H$88,"Yes"))=1,"Yes","No")</f>
        <v>Yes</v>
      </c>
      <c r="K50" s="183" t="s">
        <v>537</v>
      </c>
    </row>
    <row r="51" spans="3:15" ht="39" customHeight="1" x14ac:dyDescent="0.25">
      <c r="C51" s="169" t="s">
        <v>314</v>
      </c>
      <c r="D51" s="170" t="str">
        <f>IF(Q$3&gt;0,G52,$C$50)</f>
        <v>This sector was not selected for the proposed substitute in Part I, Section B, Number 2.</v>
      </c>
      <c r="G51" s="364" t="str">
        <f>IF(Q3&gt;0,"This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51" s="2" t="s">
        <v>573</v>
      </c>
      <c r="I51" s="17" t="s">
        <v>565</v>
      </c>
      <c r="J51" s="174">
        <f>IF(COUNTA('Part IV Refrigeration and AC'!G166:J168)&lt;K51,1,0)</f>
        <v>1</v>
      </c>
      <c r="K51" s="183">
        <v>3</v>
      </c>
      <c r="O51" s="2" t="str">
        <f>IF($J$50="No","",IF(J51&gt;0,I51,""))</f>
        <v>1. Flammability-Related Physical and Chemical Properties</v>
      </c>
    </row>
    <row r="52" spans="3:15" ht="36" customHeight="1" x14ac:dyDescent="0.25">
      <c r="C52" s="165" t="s">
        <v>322</v>
      </c>
      <c r="D52" s="170" t="str">
        <f>IF(Q$3&gt;0,G53,$C$50)</f>
        <v>This sector was not selected for the proposed substitute in Part I, Section B, Number 2.</v>
      </c>
      <c r="G52" s="364" t="str">
        <f>G268</f>
        <v>Please fill out:  1. Specific End-Use 2. Additional End-Use Description 3. Technology Changes and Costs 4.  Production and Market Share 5. Application of Proposed Substitute 6. Consumer Use</v>
      </c>
      <c r="H52" s="2" t="s">
        <v>573</v>
      </c>
      <c r="I52" s="17" t="s">
        <v>566</v>
      </c>
      <c r="J52" s="174">
        <f t="array" ref="J52">IF(COUNTA('Part IV Refrigeration and AC'!G172:L175)&lt;K52,1,0)</f>
        <v>1</v>
      </c>
      <c r="K52" s="183">
        <v>8</v>
      </c>
      <c r="O52" s="2" t="str">
        <f t="shared" ref="O52:O53" si="3">IF($J$50="No","",IF(J52&gt;0,I52,""))</f>
        <v>2. Flammability Assessments and Test Data</v>
      </c>
    </row>
    <row r="53" spans="3:15" ht="33.6" customHeight="1" x14ac:dyDescent="0.25">
      <c r="C53" s="169" t="s">
        <v>144</v>
      </c>
      <c r="D53" s="170" t="str">
        <f>IF(Q$3&gt;0,G54,$C$50)</f>
        <v>This sector was not selected for the proposed substitute in Part I, Section B, Number 2.</v>
      </c>
      <c r="G53" s="364" t="str">
        <f>G285</f>
        <v>Please fill out: 1. Physical and Chemical Properties</v>
      </c>
      <c r="H53" s="2" t="s">
        <v>573</v>
      </c>
      <c r="I53" s="17" t="s">
        <v>567</v>
      </c>
      <c r="J53" s="174">
        <f t="array" ref="J53">IF(COUNTA('Part IV Refrigeration and AC'!E178:L179)&lt;K53,1,0)</f>
        <v>1</v>
      </c>
      <c r="K53" s="183">
        <v>4</v>
      </c>
      <c r="O53" s="2" t="str">
        <f t="shared" si="3"/>
        <v>3. Flammability Concerns and Mitigation</v>
      </c>
    </row>
    <row r="54" spans="3:15" ht="99" customHeight="1" x14ac:dyDescent="0.25">
      <c r="C54" s="169" t="s">
        <v>151</v>
      </c>
      <c r="D54" s="170" t="str">
        <f>IF(Q$3&gt;0,G55,$C$50)</f>
        <v>This sector was not selected for the proposed substitute in Part I, Section B, Number 2.</v>
      </c>
      <c r="G54" s="364" t="str">
        <f>G289</f>
        <v>Please fill out: 1. Flammability-Related Physical and Chemical Properties 2. Flammability Concerns and Mitigation</v>
      </c>
      <c r="H54" s="2" t="s">
        <v>573</v>
      </c>
      <c r="K54" s="172"/>
      <c r="O54" s="171"/>
    </row>
    <row r="55" spans="3:15" ht="115.15" customHeight="1" x14ac:dyDescent="0.25">
      <c r="G55" s="364" t="str">
        <f>G296</f>
        <v xml:space="preserve">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adhesives, coatings, and inks dispensers a worker would (a) manufacture and/or fill, (b) use, and (c) dispose per day. 4. Estimate typical and maximum (a) delivery rate and (b) release rate for the adhesives, coatings, and inks dispenser. 5. Provide information on training materials related to manufacture/filling and disposal of adhesives, coatings, and inks.  </v>
      </c>
      <c r="H55" s="2" t="s">
        <v>573</v>
      </c>
    </row>
    <row r="56" spans="3:15" x14ac:dyDescent="0.25">
      <c r="H56" s="2" t="s">
        <v>573</v>
      </c>
      <c r="I56" s="177" t="s">
        <v>151</v>
      </c>
      <c r="J56" s="178"/>
      <c r="K56" s="178"/>
      <c r="L56" s="178"/>
      <c r="M56" s="178"/>
      <c r="N56" s="178"/>
      <c r="O56" s="177">
        <f>IF(COUNTIF(O58:O63,"")=6,"Responses have been provided for all sections.",0)</f>
        <v>0</v>
      </c>
    </row>
    <row r="57" spans="3:15" ht="23.25" x14ac:dyDescent="0.25">
      <c r="H57" s="2" t="s">
        <v>573</v>
      </c>
      <c r="K57" s="172" t="s">
        <v>540</v>
      </c>
      <c r="O57" s="171" t="s">
        <v>532</v>
      </c>
    </row>
    <row r="58" spans="3:15" x14ac:dyDescent="0.25">
      <c r="H58" s="2" t="s">
        <v>573</v>
      </c>
      <c r="I58" s="17" t="s">
        <v>152</v>
      </c>
      <c r="J58" s="174">
        <f>IF(COUNTA('Part IV Refrigeration and AC'!C185:L185,'Part IV Refrigeration and AC'!C187:L187)&lt;K58,1,0)</f>
        <v>1</v>
      </c>
      <c r="K58" s="174">
        <v>6</v>
      </c>
      <c r="O58" s="2" t="str">
        <f t="shared" ref="O58:O63" si="4">IF(J58&gt;0,I58,"")</f>
        <v>1. Exposure Media and Release Information</v>
      </c>
    </row>
    <row r="59" spans="3:15" x14ac:dyDescent="0.25">
      <c r="H59" s="2" t="s">
        <v>573</v>
      </c>
      <c r="I59" s="17" t="s">
        <v>542</v>
      </c>
      <c r="J59" s="180">
        <f>IF(COUNTA('Part IV Refrigeration and AC'!D192:D197,'Part IV Refrigeration and AC'!E192:E197,'Part IV Refrigeration and AC'!G192:G197,'Part IV Refrigeration and AC'!I192:I197,'Part IV Refrigeration and AC'!K192:K197)&lt;K59,1,0)</f>
        <v>1</v>
      </c>
      <c r="K59" s="174">
        <v>27</v>
      </c>
      <c r="O59" s="2" t="str">
        <f t="shared" si="4"/>
        <v>2. Activity Exposure</v>
      </c>
    </row>
    <row r="60" spans="3:15" x14ac:dyDescent="0.25">
      <c r="H60" s="2" t="s">
        <v>573</v>
      </c>
      <c r="I60" s="17" t="s">
        <v>543</v>
      </c>
      <c r="J60" s="174">
        <f t="array" ref="J60">IF(COUNTA('Part IV Refrigeration and AC'!E203:L205)&lt;K60,1,0)</f>
        <v>1</v>
      </c>
      <c r="K60" s="174">
        <v>6</v>
      </c>
      <c r="O60" s="2" t="str">
        <f t="shared" si="4"/>
        <v>3. Equipment Statistics</v>
      </c>
    </row>
    <row r="61" spans="3:15" x14ac:dyDescent="0.25">
      <c r="H61" s="2" t="s">
        <v>573</v>
      </c>
      <c r="I61" s="17" t="s">
        <v>206</v>
      </c>
      <c r="J61" s="174">
        <f t="array" ref="J61">IF(COUNTA('Part IV Refrigeration and AC'!C208:L208)&lt;K61,1,0)</f>
        <v>1</v>
      </c>
      <c r="K61" s="174">
        <v>2</v>
      </c>
      <c r="O61" s="2" t="str">
        <f t="shared" si="4"/>
        <v>4. Training Materials</v>
      </c>
    </row>
    <row r="62" spans="3:15" x14ac:dyDescent="0.25">
      <c r="H62" s="2" t="s">
        <v>573</v>
      </c>
      <c r="I62" s="17" t="s">
        <v>403</v>
      </c>
      <c r="J62" s="174">
        <f>IF(COUNTA('Part IV Refrigeration and AC'!C212:L212,'Part IV Refrigeration and AC'!C215:F216,'Part IV Refrigeration and AC'!I215:J216,'Part IV Refrigeration and AC'!K217:L217)&lt;K62,1,0)</f>
        <v>1</v>
      </c>
      <c r="K62" s="174">
        <v>7</v>
      </c>
      <c r="O62" s="2" t="str">
        <f t="shared" si="4"/>
        <v>5. Exposure during Use of Equipment</v>
      </c>
    </row>
    <row r="63" spans="3:15" x14ac:dyDescent="0.25">
      <c r="I63" s="17" t="s">
        <v>544</v>
      </c>
      <c r="J63" s="174">
        <f>IF(COUNTA('Part IV Refrigeration and AC'!C221:L221,'Part IV Refrigeration and AC'!C223:L223,'Part IV Refrigeration and AC'!C225:L225)&lt;K63,1,0)</f>
        <v>1</v>
      </c>
      <c r="K63" s="174">
        <v>6</v>
      </c>
      <c r="O63" s="2" t="str">
        <f t="shared" si="4"/>
        <v>6. Information on Recovery Practices</v>
      </c>
    </row>
    <row r="65" spans="7:15" x14ac:dyDescent="0.25">
      <c r="I65" s="980" t="s">
        <v>181</v>
      </c>
      <c r="J65" s="980"/>
      <c r="K65" s="980"/>
      <c r="L65" s="980"/>
      <c r="M65" s="980"/>
      <c r="N65" s="980"/>
      <c r="O65" s="980"/>
    </row>
    <row r="66" spans="7:15" x14ac:dyDescent="0.25">
      <c r="I66" s="177" t="s">
        <v>183</v>
      </c>
      <c r="J66" s="178"/>
      <c r="K66" s="178"/>
      <c r="L66" s="178"/>
      <c r="M66" s="178"/>
      <c r="N66" s="178"/>
      <c r="O66" s="167">
        <f>IF((COUNTIF(I70,"")+COUNTIF(O70,"")+COUNTIF($O$87:$O$91,""))=6,"Responses have been provided for all sections.",0)</f>
        <v>0</v>
      </c>
    </row>
    <row r="67" spans="7:15" ht="30" x14ac:dyDescent="0.25">
      <c r="G67" s="364" t="str">
        <f>IF($L$3&gt;0,"This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row>
    <row r="68" spans="7:15" x14ac:dyDescent="0.25">
      <c r="G68" s="974" t="str">
        <f>IF(O66=0,"Please fill out: "&amp;O70&amp;" "&amp;O87&amp;" "&amp;O88&amp;" "&amp;O89&amp;" "&amp;O90&amp;" "&amp;O91,O66)</f>
        <v>Please fill out: 1. Specific End-Use 2. Additional End-Use Description 3. Technology Changes and Costs 4.  Production and Market Share 5. Application of Proposed Substitute 6. Energy Efficiency</v>
      </c>
      <c r="I68" s="17" t="s">
        <v>525</v>
      </c>
      <c r="O68" s="179" t="str">
        <f>IF(J68&gt;0,K68,"")</f>
        <v/>
      </c>
    </row>
    <row r="69" spans="7:15" ht="48.75" x14ac:dyDescent="0.25">
      <c r="G69" s="974"/>
      <c r="I69" s="238" t="s">
        <v>526</v>
      </c>
      <c r="J69" s="239" t="s">
        <v>527</v>
      </c>
      <c r="K69" s="238" t="s">
        <v>667</v>
      </c>
      <c r="L69" s="238" t="s">
        <v>668</v>
      </c>
      <c r="M69" s="238" t="s">
        <v>669</v>
      </c>
      <c r="O69" s="238" t="s">
        <v>670</v>
      </c>
    </row>
    <row r="70" spans="7:15" x14ac:dyDescent="0.25">
      <c r="G70" s="974"/>
      <c r="I70" s="240">
        <f>IF(COUNTA('Part V Foam Blowing'!D10:L24)=0,1,0)</f>
        <v>1</v>
      </c>
      <c r="J70" s="174">
        <v>1</v>
      </c>
      <c r="K70" s="358" t="str">
        <f t="array" ref="K70">IFERROR(SMALL(IF('Part V Foam Blowing'!$D$10:$D$24="X",ROW('Part V Foam Blowing'!$D$10:$D$24)-ROW('Part V Foam Blowing'!$D$9),""),J70),"")</f>
        <v/>
      </c>
      <c r="L70" s="358" t="str">
        <f>IFERROR(IF(INDEX('Part V Foam Blowing'!E$10:E$24,$K70)="",1,0),"")</f>
        <v/>
      </c>
      <c r="M70" s="358" t="str">
        <f>IFERROR(IF(INDEX('Part V Foam Blowing'!I$10:I$24,$K70)="",1,0),"")</f>
        <v/>
      </c>
      <c r="N70" s="34"/>
      <c r="O70" s="240" t="str">
        <f>IF(SUM(I70,$L$70:$N$84)&gt;0,I68,"")</f>
        <v>1. Specific End-Use</v>
      </c>
    </row>
    <row r="71" spans="7:15" x14ac:dyDescent="0.25">
      <c r="G71" s="974"/>
      <c r="I71" s="174"/>
      <c r="J71" s="174">
        <v>2</v>
      </c>
      <c r="K71" s="358" t="str">
        <f t="array" ref="K71">IFERROR(SMALL(IF('Part V Foam Blowing'!$D$10:$D$24="X",ROW('Part V Foam Blowing'!$D$10:$D$24)-ROW('Part V Foam Blowing'!$D$9),""),J71),"")</f>
        <v/>
      </c>
      <c r="L71" s="358" t="str">
        <f>IFERROR(IF(INDEX('Part V Foam Blowing'!E$10:E$24,$K71)="",1,0),"")</f>
        <v/>
      </c>
      <c r="M71" s="358" t="str">
        <f>IFERROR(IF(INDEX('Part V Foam Blowing'!I$10:I$24,$K71)="",1,0),"")</f>
        <v/>
      </c>
      <c r="N71" s="174"/>
      <c r="O71" s="179"/>
    </row>
    <row r="72" spans="7:15" x14ac:dyDescent="0.25">
      <c r="G72" s="974"/>
      <c r="I72" s="174"/>
      <c r="J72" s="174">
        <v>3</v>
      </c>
      <c r="K72" s="358" t="str">
        <f t="array" ref="K72">IFERROR(SMALL(IF('Part V Foam Blowing'!$D$10:$D$24="X",ROW('Part V Foam Blowing'!$D$10:$D$24)-ROW('Part V Foam Blowing'!$D$9),""),J72),"")</f>
        <v/>
      </c>
      <c r="L72" s="358" t="str">
        <f>IFERROR(IF(INDEX('Part V Foam Blowing'!E$10:E$24,$K72)="",1,0),"")</f>
        <v/>
      </c>
      <c r="M72" s="358" t="str">
        <f>IFERROR(IF(INDEX('Part V Foam Blowing'!I$10:I$24,$K72)="",1,0),"")</f>
        <v/>
      </c>
      <c r="N72" s="174"/>
      <c r="O72" s="179"/>
    </row>
    <row r="73" spans="7:15" x14ac:dyDescent="0.25">
      <c r="G73" s="974"/>
      <c r="I73" s="174"/>
      <c r="J73" s="174">
        <v>4</v>
      </c>
      <c r="K73" s="358" t="str">
        <f t="array" ref="K73">IFERROR(SMALL(IF('Part V Foam Blowing'!$D$10:$D$24="X",ROW('Part V Foam Blowing'!$D$10:$D$24)-ROW('Part V Foam Blowing'!$D$9),""),J73),"")</f>
        <v/>
      </c>
      <c r="L73" s="358" t="str">
        <f>IFERROR(IF(INDEX('Part V Foam Blowing'!E$10:E$24,$K73)="",1,0),"")</f>
        <v/>
      </c>
      <c r="M73" s="358" t="str">
        <f>IFERROR(IF(INDEX('Part V Foam Blowing'!I$10:I$24,$K73)="",1,0),"")</f>
        <v/>
      </c>
      <c r="N73" s="174"/>
      <c r="O73" s="179"/>
    </row>
    <row r="74" spans="7:15" x14ac:dyDescent="0.25">
      <c r="G74" s="974"/>
      <c r="I74" s="174"/>
      <c r="J74" s="174">
        <v>5</v>
      </c>
      <c r="K74" s="358" t="str">
        <f t="array" ref="K74">IFERROR(SMALL(IF('Part V Foam Blowing'!$D$10:$D$24="X",ROW('Part V Foam Blowing'!$D$10:$D$24)-ROW('Part V Foam Blowing'!$D$9),""),J74),"")</f>
        <v/>
      </c>
      <c r="L74" s="358" t="str">
        <f>IFERROR(IF(INDEX('Part V Foam Blowing'!E$10:E$24,$K74)="",1,0),"")</f>
        <v/>
      </c>
      <c r="M74" s="358" t="str">
        <f>IFERROR(IF(INDEX('Part V Foam Blowing'!I$10:I$24,$K74)="",1,0),"")</f>
        <v/>
      </c>
      <c r="N74" s="174"/>
      <c r="O74" s="179"/>
    </row>
    <row r="75" spans="7:15" x14ac:dyDescent="0.25">
      <c r="G75" s="974"/>
      <c r="I75" s="174"/>
      <c r="J75" s="174">
        <v>6</v>
      </c>
      <c r="K75" s="358" t="str">
        <f t="array" ref="K75">IFERROR(SMALL(IF('Part V Foam Blowing'!$D$10:$D$24="X",ROW('Part V Foam Blowing'!$D$10:$D$24)-ROW('Part V Foam Blowing'!$D$9),""),J75),"")</f>
        <v/>
      </c>
      <c r="L75" s="358" t="str">
        <f>IFERROR(IF(INDEX('Part V Foam Blowing'!E$10:E$24,$K75)="",1,0),"")</f>
        <v/>
      </c>
      <c r="M75" s="358" t="str">
        <f>IFERROR(IF(INDEX('Part V Foam Blowing'!I$10:I$24,$K75)="",1,0),"")</f>
        <v/>
      </c>
      <c r="N75" s="174"/>
      <c r="O75" s="179"/>
    </row>
    <row r="76" spans="7:15" x14ac:dyDescent="0.25">
      <c r="G76" s="974"/>
      <c r="I76" s="174"/>
      <c r="J76" s="174">
        <v>7</v>
      </c>
      <c r="K76" s="358" t="str">
        <f t="array" ref="K76">IFERROR(SMALL(IF('Part V Foam Blowing'!$D$10:$D$24="X",ROW('Part V Foam Blowing'!$D$10:$D$24)-ROW('Part V Foam Blowing'!$D$9),""),J76),"")</f>
        <v/>
      </c>
      <c r="L76" s="358" t="str">
        <f>IFERROR(IF(INDEX('Part V Foam Blowing'!E$10:E$24,$K76)="",1,0),"")</f>
        <v/>
      </c>
      <c r="M76" s="358" t="str">
        <f>IFERROR(IF(INDEX('Part V Foam Blowing'!I$10:I$24,$K76)="",1,0),"")</f>
        <v/>
      </c>
      <c r="N76" s="174"/>
      <c r="O76" s="179"/>
    </row>
    <row r="77" spans="7:15" x14ac:dyDescent="0.25">
      <c r="G77" s="974"/>
      <c r="I77" s="174"/>
      <c r="J77" s="174">
        <v>8</v>
      </c>
      <c r="K77" s="358" t="str">
        <f t="array" ref="K77">IFERROR(SMALL(IF('Part V Foam Blowing'!$D$10:$D$24="X",ROW('Part V Foam Blowing'!$D$10:$D$24)-ROW('Part V Foam Blowing'!$D$9),""),J77),"")</f>
        <v/>
      </c>
      <c r="L77" s="358" t="str">
        <f>IFERROR(IF(INDEX('Part V Foam Blowing'!E$10:E$24,$K77)="",1,0),"")</f>
        <v/>
      </c>
      <c r="M77" s="358" t="str">
        <f>IFERROR(IF(INDEX('Part V Foam Blowing'!I$10:I$24,$K77)="",1,0),"")</f>
        <v/>
      </c>
      <c r="N77" s="174"/>
      <c r="O77" s="179"/>
    </row>
    <row r="78" spans="7:15" x14ac:dyDescent="0.25">
      <c r="G78" s="974"/>
      <c r="I78" s="174"/>
      <c r="J78" s="174">
        <v>9</v>
      </c>
      <c r="K78" s="358" t="str">
        <f t="array" ref="K78">IFERROR(SMALL(IF('Part V Foam Blowing'!$D$10:$D$24="X",ROW('Part V Foam Blowing'!$D$10:$D$24)-ROW('Part V Foam Blowing'!$D$9),""),J78),"")</f>
        <v/>
      </c>
      <c r="L78" s="358" t="str">
        <f>IFERROR(IF(INDEX('Part V Foam Blowing'!E$10:E$24,$K78)="",1,0),"")</f>
        <v/>
      </c>
      <c r="M78" s="358" t="str">
        <f>IFERROR(IF(INDEX('Part V Foam Blowing'!I$10:I$24,$K78)="",1,0),"")</f>
        <v/>
      </c>
      <c r="N78" s="174"/>
      <c r="O78" s="179"/>
    </row>
    <row r="79" spans="7:15" x14ac:dyDescent="0.25">
      <c r="G79" s="974"/>
      <c r="I79" s="174"/>
      <c r="J79" s="174">
        <v>10</v>
      </c>
      <c r="K79" s="358" t="str">
        <f t="array" ref="K79">IFERROR(SMALL(IF('Part V Foam Blowing'!$D$10:$D$24="X",ROW('Part V Foam Blowing'!$D$10:$D$24)-ROW('Part V Foam Blowing'!$D$9),""),J79),"")</f>
        <v/>
      </c>
      <c r="L79" s="358" t="str">
        <f>IFERROR(IF(INDEX('Part V Foam Blowing'!E$10:E$24,$K79)="",1,0),"")</f>
        <v/>
      </c>
      <c r="M79" s="358" t="str">
        <f>IFERROR(IF(INDEX('Part V Foam Blowing'!I$10:I$24,$K79)="",1,0),"")</f>
        <v/>
      </c>
      <c r="N79" s="174"/>
      <c r="O79" s="179"/>
    </row>
    <row r="80" spans="7:15" x14ac:dyDescent="0.25">
      <c r="G80" s="974"/>
      <c r="I80" s="174"/>
      <c r="J80" s="174">
        <v>11</v>
      </c>
      <c r="K80" s="358" t="str">
        <f t="array" ref="K80">IFERROR(SMALL(IF('Part V Foam Blowing'!$D$10:$D$24="X",ROW('Part V Foam Blowing'!$D$10:$D$24)-ROW('Part V Foam Blowing'!$D$9),""),J80),"")</f>
        <v/>
      </c>
      <c r="L80" s="358" t="str">
        <f>IFERROR(IF(INDEX('Part V Foam Blowing'!E$10:E$24,$K80)="",1,0),"")</f>
        <v/>
      </c>
      <c r="M80" s="358" t="str">
        <f>IFERROR(IF(INDEX('Part V Foam Blowing'!I$10:I$24,$K80)="",1,0),"")</f>
        <v/>
      </c>
      <c r="N80" s="174"/>
      <c r="O80" s="179"/>
    </row>
    <row r="81" spans="7:15" x14ac:dyDescent="0.25">
      <c r="G81" s="974"/>
      <c r="I81" s="174"/>
      <c r="J81" s="174">
        <v>12</v>
      </c>
      <c r="K81" s="358" t="str">
        <f t="array" ref="K81">IFERROR(SMALL(IF('Part V Foam Blowing'!$D$10:$D$24="X",ROW('Part V Foam Blowing'!$D$10:$D$24)-ROW('Part V Foam Blowing'!$D$9),""),J81),"")</f>
        <v/>
      </c>
      <c r="L81" s="358" t="str">
        <f>IFERROR(IF(INDEX('Part V Foam Blowing'!E$10:E$24,$K81)="",1,0),"")</f>
        <v/>
      </c>
      <c r="M81" s="358" t="str">
        <f>IFERROR(IF(INDEX('Part V Foam Blowing'!I$10:I$24,$K81)="",1,0),"")</f>
        <v/>
      </c>
      <c r="N81" s="174"/>
      <c r="O81" s="179"/>
    </row>
    <row r="82" spans="7:15" x14ac:dyDescent="0.25">
      <c r="G82" s="974"/>
      <c r="I82" s="174"/>
      <c r="J82" s="174">
        <v>13</v>
      </c>
      <c r="K82" s="358" t="str">
        <f t="array" ref="K82">IFERROR(SMALL(IF('Part V Foam Blowing'!$D$10:$D$24="X",ROW('Part V Foam Blowing'!$D$10:$D$24)-ROW('Part V Foam Blowing'!$D$9),""),J82),"")</f>
        <v/>
      </c>
      <c r="L82" s="358" t="str">
        <f>IFERROR(IF(INDEX('Part V Foam Blowing'!E$10:E$24,$K82)="",1,0),"")</f>
        <v/>
      </c>
      <c r="M82" s="358" t="str">
        <f>IFERROR(IF(INDEX('Part V Foam Blowing'!I$10:I$24,$K82)="",1,0),"")</f>
        <v/>
      </c>
      <c r="N82" s="174"/>
      <c r="O82" s="179"/>
    </row>
    <row r="83" spans="7:15" x14ac:dyDescent="0.25">
      <c r="G83" s="974"/>
      <c r="I83" s="174"/>
      <c r="J83" s="174">
        <v>14</v>
      </c>
      <c r="K83" s="358" t="str">
        <f t="array" ref="K83">IFERROR(SMALL(IF('Part V Foam Blowing'!$D$10:$D$24="X",ROW('Part V Foam Blowing'!$D$10:$D$24)-ROW('Part V Foam Blowing'!$D$9),""),J83),"")</f>
        <v/>
      </c>
      <c r="L83" s="358" t="str">
        <f>IFERROR(IF(INDEX('Part V Foam Blowing'!E$10:E$24,$K83)="",1,0),"")</f>
        <v/>
      </c>
      <c r="M83" s="358" t="str">
        <f>IFERROR(IF(INDEX('Part V Foam Blowing'!I$10:I$24,$K83)="",1,0),"")</f>
        <v/>
      </c>
      <c r="N83" s="174"/>
      <c r="O83" s="179"/>
    </row>
    <row r="84" spans="7:15" x14ac:dyDescent="0.25">
      <c r="G84" s="974"/>
      <c r="I84" s="174"/>
      <c r="J84" s="174">
        <v>15</v>
      </c>
      <c r="K84" s="358" t="str">
        <f t="array" ref="K84">IFERROR(SMALL(IF('Part V Foam Blowing'!$D$10:$D$24="X",ROW('Part V Foam Blowing'!$D$10:$D$24)-ROW('Part V Foam Blowing'!$D$9),""),J84),"")</f>
        <v/>
      </c>
      <c r="L84" s="358" t="str">
        <f>IFERROR(IF(INDEX('Part V Foam Blowing'!E$10:E$24,$K84)="",1,0),"")</f>
        <v/>
      </c>
      <c r="M84" s="358" t="str">
        <f>IFERROR(IF(INDEX('Part V Foam Blowing'!I$10:I$24,$K84)="",1,0),"")</f>
        <v/>
      </c>
      <c r="N84" s="174"/>
      <c r="O84" s="179"/>
    </row>
    <row r="85" spans="7:15" x14ac:dyDescent="0.25">
      <c r="G85" s="974"/>
      <c r="J85" s="175" t="s">
        <v>533</v>
      </c>
      <c r="K85" s="17">
        <f>IF(COUNTIF(K70:K84,"&gt;"&amp;0)=0,1,COUNTIF(K70:K84,"&gt;"&amp;0))</f>
        <v>1</v>
      </c>
      <c r="N85" s="174"/>
      <c r="O85" s="179"/>
    </row>
    <row r="86" spans="7:15" ht="57" x14ac:dyDescent="0.25">
      <c r="G86" s="974"/>
      <c r="J86" s="172" t="s">
        <v>534</v>
      </c>
      <c r="K86" s="172" t="s">
        <v>535</v>
      </c>
      <c r="N86" s="176"/>
      <c r="O86" s="171" t="s">
        <v>532</v>
      </c>
    </row>
    <row r="87" spans="7:15" x14ac:dyDescent="0.25">
      <c r="G87" s="974"/>
      <c r="I87" s="17" t="s">
        <v>536</v>
      </c>
      <c r="J87" s="240">
        <f>IF(COUNTA('Part V Foam Blowing'!C27:L27)=0,1,0)</f>
        <v>1</v>
      </c>
      <c r="K87" s="241" t="s">
        <v>537</v>
      </c>
      <c r="O87" t="str">
        <f>IF(J87&gt;0,I87,"")</f>
        <v>2. Additional End-Use Description</v>
      </c>
    </row>
    <row r="88" spans="7:15" x14ac:dyDescent="0.25">
      <c r="G88" s="974"/>
      <c r="I88" s="17" t="s">
        <v>538</v>
      </c>
      <c r="J88" s="174">
        <f>IF(COUNTA('Part V Foam Blowing'!D31:L40)&lt;($K$85*$K88),1,0)</f>
        <v>1</v>
      </c>
      <c r="K88" s="241">
        <v>4</v>
      </c>
      <c r="O88" s="2" t="str">
        <f>IF(J88&gt;0,I88,"")</f>
        <v>3. Technology Changes and Costs</v>
      </c>
    </row>
    <row r="89" spans="7:15" x14ac:dyDescent="0.25">
      <c r="G89" s="974"/>
      <c r="I89" s="17" t="s">
        <v>671</v>
      </c>
      <c r="J89" s="174">
        <f>IF(COUNTA('Part V Foam Blowing'!D44:L53)&lt;($K$85*$K89),1,0)</f>
        <v>1</v>
      </c>
      <c r="K89" s="241">
        <v>5</v>
      </c>
      <c r="O89" s="2" t="str">
        <f>IF(J89&gt;0,I89,"")</f>
        <v>4.  Production and Market Share</v>
      </c>
    </row>
    <row r="90" spans="7:15" x14ac:dyDescent="0.25">
      <c r="G90" s="974"/>
      <c r="I90" s="17" t="s">
        <v>672</v>
      </c>
      <c r="J90" s="240">
        <f>IF(COUNTA('Part V Foam Blowing'!D57:L66)&lt;($K$85*$K90),1,0)</f>
        <v>1</v>
      </c>
      <c r="K90" s="241">
        <v>6</v>
      </c>
      <c r="O90" t="str">
        <f>IF(J90&gt;0,I90,"")</f>
        <v>5. Application of Proposed Substitute</v>
      </c>
    </row>
    <row r="91" spans="7:15" x14ac:dyDescent="0.25">
      <c r="G91" s="974"/>
      <c r="I91" s="17" t="s">
        <v>673</v>
      </c>
      <c r="J91" s="174">
        <f>IF(COUNTA('Part V Foam Blowing'!D70:L79)&lt;($K$85*$K91),1,0)</f>
        <v>1</v>
      </c>
      <c r="K91" s="241">
        <v>2</v>
      </c>
      <c r="O91" s="2" t="str">
        <f>IF(J91&gt;0,I91,"")</f>
        <v>6. Energy Efficiency</v>
      </c>
    </row>
    <row r="94" spans="7:15" x14ac:dyDescent="0.25">
      <c r="I94" s="177" t="s">
        <v>197</v>
      </c>
      <c r="J94" s="178"/>
      <c r="K94" s="178"/>
      <c r="L94" s="178"/>
      <c r="M94" s="178"/>
      <c r="N94" s="178"/>
      <c r="O94" s="167">
        <f>IF(COUNTIF($O$96:$O$97,"")=2,"Responses have been provided for all sections.",0)</f>
        <v>0</v>
      </c>
    </row>
    <row r="95" spans="7:15" x14ac:dyDescent="0.25">
      <c r="K95" s="172" t="s">
        <v>540</v>
      </c>
    </row>
    <row r="96" spans="7:15" ht="30" x14ac:dyDescent="0.25">
      <c r="G96" s="361" t="str">
        <f>IF(O94=0,"Please fill out: "&amp;O96&amp;" "&amp;O97,O94)</f>
        <v>Please fill out: 1. Physical and Chemical Properties 2. Manufacture and Degradation Products</v>
      </c>
      <c r="I96" s="17" t="s">
        <v>541</v>
      </c>
      <c r="J96" s="174">
        <f>IF((COUNTA('Part V Foam Blowing'!H84:J85))&lt;K96,1,0)</f>
        <v>1</v>
      </c>
      <c r="K96" s="241">
        <v>2</v>
      </c>
      <c r="O96" s="2" t="str">
        <f t="shared" ref="O96:O97" si="5">IF(J96&gt;0,I96,"")</f>
        <v>1. Physical and Chemical Properties</v>
      </c>
    </row>
    <row r="97" spans="7:15" x14ac:dyDescent="0.25">
      <c r="I97" s="17" t="s">
        <v>674</v>
      </c>
      <c r="J97" s="174">
        <f>IF((COUNTA('Part V Foam Blowing'!C88:L88))&lt;K97,1,0)</f>
        <v>1</v>
      </c>
      <c r="K97" s="241">
        <v>2</v>
      </c>
      <c r="O97" s="2" t="str">
        <f t="shared" si="5"/>
        <v>2. Manufacture and Degradation Products</v>
      </c>
    </row>
    <row r="99" spans="7:15" x14ac:dyDescent="0.25">
      <c r="I99" s="177" t="s">
        <v>144</v>
      </c>
      <c r="J99" s="178"/>
      <c r="K99" s="178"/>
      <c r="L99" s="178"/>
      <c r="M99" s="178"/>
      <c r="N99" s="178"/>
      <c r="O99" s="167">
        <f>IF(J103="No","Based on responses to Part III, General Information, Number 8h, the proposed substitute is not flammable.",IF(COUNTIF(O104:O106,"")=3,"Responses have been provided for all sections.",0))</f>
        <v>0</v>
      </c>
    </row>
    <row r="100" spans="7:15" x14ac:dyDescent="0.25">
      <c r="G100" s="974" t="str">
        <f>IF(O99=0,"Please fill out:  "&amp;O104&amp;" "&amp;O105&amp;" "&amp;O106,O99)</f>
        <v>Please fill out:  1. Flammability-Related Physical and Chemical Properties 2. Flammability Assessments and Test Data.  3. Flammability Concerns and Mitigation</v>
      </c>
      <c r="K100" s="172" t="s">
        <v>540</v>
      </c>
    </row>
    <row r="101" spans="7:15" x14ac:dyDescent="0.25">
      <c r="G101" s="974"/>
      <c r="I101" s="184" t="s">
        <v>568</v>
      </c>
      <c r="J101" s="174">
        <f>IF(COUNTBLANK('Part III General Information'!$G$89)=1,0,IF(OR(IFERROR(SEARCH("NA",'Part III General Information'!$G$89),0)&gt;0,IFERROR(SEARCH("N/A",'Part III General Information'!G142),0)&gt;0,IFERROR(SEARCH("N.A",'Part III General Information'!$G$89),0)&gt;0,IFERROR(SEARCH("Not Applicable",'Part III General Information'!$G$89),0)&gt;0),0,"Flammable"))</f>
        <v>0</v>
      </c>
      <c r="K101" s="183" t="s">
        <v>537</v>
      </c>
    </row>
    <row r="102" spans="7:15" x14ac:dyDescent="0.25">
      <c r="G102" s="974"/>
      <c r="I102" s="184" t="s">
        <v>569</v>
      </c>
      <c r="J102" s="174">
        <f>IF(COUNTBLANK('Part III General Information'!$G$90)=1,0,IF(OR(IFERROR(SEARCH("NA",'Part III General Information'!G143),0)&gt;0,IFERROR(SEARCH("N/A",'Part III General Information'!$G$90),0)&gt;0,IFERROR(SEARCH("N.A",'Part III General Information'!$G$90),0)&gt;0,IFERROR(SEARCH("Not Applicable",'Part III General Information'!$G$90),0)&gt;0),0,"Flammable"))</f>
        <v>0</v>
      </c>
      <c r="K102" s="183" t="s">
        <v>537</v>
      </c>
    </row>
    <row r="103" spans="7:15" x14ac:dyDescent="0.25">
      <c r="G103" s="974"/>
      <c r="I103" s="184" t="s">
        <v>564</v>
      </c>
      <c r="J103" s="174" t="str">
        <f>IF((COUNTIF('Part III General Information'!$G$88:$H$88,"Yes"))=1,"Yes","No")</f>
        <v>Yes</v>
      </c>
      <c r="K103" s="183" t="s">
        <v>537</v>
      </c>
    </row>
    <row r="104" spans="7:15" x14ac:dyDescent="0.25">
      <c r="G104" s="974"/>
      <c r="I104" s="17" t="s">
        <v>565</v>
      </c>
      <c r="J104" s="174">
        <f>IF((COUNTA('Part V Foam Blowing'!H93:J95))&lt;K104,1,0)</f>
        <v>1</v>
      </c>
      <c r="K104" s="241">
        <v>3</v>
      </c>
      <c r="O104" s="2" t="str">
        <f t="shared" ref="O104:O106" si="6">IF(J104&gt;0,I104,"")</f>
        <v>1. Flammability-Related Physical and Chemical Properties</v>
      </c>
    </row>
    <row r="105" spans="7:15" x14ac:dyDescent="0.25">
      <c r="G105" s="974"/>
      <c r="I105" s="17" t="s">
        <v>400</v>
      </c>
      <c r="J105" s="174">
        <f>IF((COUNTA('Part V Foam Blowing'!J98:L99))&lt;K105,1,0)</f>
        <v>1</v>
      </c>
      <c r="K105" s="241">
        <v>2</v>
      </c>
      <c r="O105" s="2" t="str">
        <f t="shared" si="6"/>
        <v xml:space="preserve">2. Flammability Assessments and Test Data. </v>
      </c>
    </row>
    <row r="106" spans="7:15" x14ac:dyDescent="0.25">
      <c r="G106" s="974"/>
      <c r="I106" s="17" t="s">
        <v>567</v>
      </c>
      <c r="J106" s="174">
        <f>IF((COUNTA('Part V Foam Blowing'!F102:L102,'Part V Foam Blowing'!J103:L103,'Part V Foam Blowing'!F104:L104))&lt;K106,1,0)</f>
        <v>1</v>
      </c>
      <c r="K106" s="241">
        <v>3</v>
      </c>
      <c r="O106" s="2" t="str">
        <f t="shared" si="6"/>
        <v>3. Flammability Concerns and Mitigation</v>
      </c>
    </row>
    <row r="108" spans="7:15" x14ac:dyDescent="0.25">
      <c r="I108" s="177" t="s">
        <v>151</v>
      </c>
      <c r="J108" s="178"/>
      <c r="K108" s="178"/>
      <c r="L108" s="178"/>
      <c r="M108" s="178"/>
      <c r="N108" s="178"/>
      <c r="O108" s="167">
        <f>IF(COUNTIF(O110:O114,"")=5,"Responses have been provided for all sections.",0)</f>
        <v>0</v>
      </c>
    </row>
    <row r="109" spans="7:15" x14ac:dyDescent="0.25">
      <c r="G109" s="974" t="str">
        <f>IF(O108=0,"Please fill out:  "&amp;O110&amp;" "&amp;O111&amp;" "&amp;O112&amp;" "&amp;O113&amp;" "&amp;O114,O108)</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Application of Spray Foam (If Applicable) 4. Training Materials 5. Exposure during Use</v>
      </c>
      <c r="K109" s="172" t="s">
        <v>540</v>
      </c>
    </row>
    <row r="110" spans="7:15" x14ac:dyDescent="0.25">
      <c r="G110" s="974"/>
      <c r="I110" s="17" t="s">
        <v>152</v>
      </c>
      <c r="J110" s="174">
        <f>IF((COUNTA('Part V Foam Blowing'!D110:G112,'Part V Foam Blowing'!I110:L112,'Part V Foam Blowing'!C114:L114,'Part V Foam Blowing'!C116:L116))&lt;K110,1,0)</f>
        <v>1</v>
      </c>
      <c r="K110" s="241">
        <v>14</v>
      </c>
      <c r="O110" s="2" t="str">
        <f t="shared" ref="O110:O114" si="7">IF(J110&gt;0,I110,"")</f>
        <v>1. Exposure Media and Release Information</v>
      </c>
    </row>
    <row r="111" spans="7:15" x14ac:dyDescent="0.25">
      <c r="G111" s="974"/>
      <c r="I111" s="17" t="s">
        <v>466</v>
      </c>
      <c r="J111" s="174">
        <f>IF((COUNTA('Part V Foam Blowing'!D121:D127,'Part V Foam Blowing'!E121:E126,'Part V Foam Blowing'!G121:G127,'Part V Foam Blowing'!I121:I126,'Part V Foam Blowing'!K121:K126,'Part V Foam Blowing'!J127:L127,'Part V Foam Blowing'!K128:L128))&lt;K111,1,0)</f>
        <v>1</v>
      </c>
      <c r="K111" s="241">
        <v>31</v>
      </c>
      <c r="O111" s="2" t="str">
        <f t="shared" si="7"/>
        <v>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v>
      </c>
    </row>
    <row r="112" spans="7:15" x14ac:dyDescent="0.25">
      <c r="G112" s="974"/>
      <c r="I112" s="17" t="s">
        <v>203</v>
      </c>
      <c r="J112" s="174">
        <f>IF((COUNTA('Part V Foam Blowing'!C132:L132,'Part V Foam Blowing'!C135:G135,'Part V Foam Blowing'!J135:K135,'Part V Foam Blowing'!J136:L136))&lt;K112,1,0)</f>
        <v>1</v>
      </c>
      <c r="K112" s="241">
        <v>7</v>
      </c>
      <c r="O112" s="2" t="str">
        <f t="shared" si="7"/>
        <v>3. Application of Spray Foam (If Applicable)</v>
      </c>
    </row>
    <row r="113" spans="7:19" x14ac:dyDescent="0.25">
      <c r="G113" s="974"/>
      <c r="I113" s="17" t="s">
        <v>206</v>
      </c>
      <c r="J113" s="174">
        <f>IF((COUNTA('Part V Foam Blowing'!C140:L140,'Part V Foam Blowing'!C142:L142))&lt;K113,1,0)</f>
        <v>1</v>
      </c>
      <c r="K113" s="241">
        <v>4</v>
      </c>
      <c r="O113" s="2" t="str">
        <f t="shared" si="7"/>
        <v>4. Training Materials</v>
      </c>
    </row>
    <row r="114" spans="7:19" x14ac:dyDescent="0.25">
      <c r="G114" s="974"/>
      <c r="I114" s="17" t="s">
        <v>209</v>
      </c>
      <c r="J114" s="174">
        <f>IF((COUNTA('Part V Foam Blowing'!C146:L146,'Part V Foam Blowing'!C149:F149,'Part V Foam Blowing'!H149:I149,'Part V Foam Blowing'!K149:L149,'Part V Foam Blowing'!C151:L151,'Part V Foam Blowing'!F154:L163))&lt;((K114*K85)+6),1,0)</f>
        <v>1</v>
      </c>
      <c r="K114" s="241">
        <v>2</v>
      </c>
      <c r="O114" s="2" t="str">
        <f t="shared" si="7"/>
        <v>5. Exposure during Use</v>
      </c>
    </row>
    <row r="116" spans="7:19" x14ac:dyDescent="0.25">
      <c r="I116" s="177"/>
      <c r="J116" s="178"/>
      <c r="K116" s="178"/>
      <c r="L116" s="178"/>
      <c r="M116" s="178"/>
      <c r="N116" s="178"/>
      <c r="O116" s="167"/>
    </row>
    <row r="117" spans="7:19" x14ac:dyDescent="0.25">
      <c r="K117" s="172"/>
    </row>
    <row r="118" spans="7:19" x14ac:dyDescent="0.25">
      <c r="G118" s="974"/>
      <c r="I118" s="17"/>
      <c r="J118" s="174"/>
      <c r="K118" s="241"/>
      <c r="S118" s="174"/>
    </row>
    <row r="119" spans="7:19" x14ac:dyDescent="0.25">
      <c r="G119" s="974"/>
      <c r="I119" s="17"/>
      <c r="J119" s="174"/>
      <c r="K119" s="241"/>
      <c r="S119" s="174"/>
    </row>
    <row r="120" spans="7:19" x14ac:dyDescent="0.25">
      <c r="G120" s="361"/>
    </row>
    <row r="121" spans="7:19" ht="30" x14ac:dyDescent="0.25">
      <c r="G121" s="364" t="str">
        <f>IF($M$3&gt;0,"This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21" s="975" t="s">
        <v>215</v>
      </c>
      <c r="J121" s="975"/>
      <c r="K121" s="975"/>
      <c r="L121" s="975"/>
      <c r="M121" s="975"/>
      <c r="N121" s="975"/>
      <c r="O121" s="975"/>
    </row>
    <row r="122" spans="7:19" x14ac:dyDescent="0.25">
      <c r="I122" s="177" t="s">
        <v>218</v>
      </c>
      <c r="J122" s="178"/>
      <c r="K122" s="178"/>
      <c r="L122" s="178"/>
      <c r="M122" s="178"/>
      <c r="N122" s="178"/>
      <c r="O122" s="167">
        <f>IF((COUNTIF(I125,"")+COUNTIF(O125,"")+COUNTIF($O$130:$O$133,""))=5,"Responses have been provided for all sections.",0)</f>
        <v>0</v>
      </c>
    </row>
    <row r="123" spans="7:19" x14ac:dyDescent="0.25">
      <c r="G123" s="974" t="str">
        <f>IF(O122=0,"Please fill out:  "&amp;O125&amp;" "&amp;O130&amp;" "&amp;O131&amp;" "&amp;O132&amp;" "&amp;O133,O122)</f>
        <v>Please fill out:  1. Specific End-Use 2. Additional End-Use Description 3. Technology Changes and Costs 4.  Production and Market Share 5. Compatibility</v>
      </c>
      <c r="I123" s="17" t="s">
        <v>525</v>
      </c>
      <c r="O123" s="179" t="str">
        <f>IF(J123&gt;0,K123,"")</f>
        <v/>
      </c>
    </row>
    <row r="124" spans="7:19" ht="48.75" x14ac:dyDescent="0.25">
      <c r="G124" s="974"/>
      <c r="I124" s="238" t="s">
        <v>526</v>
      </c>
      <c r="J124" s="239" t="s">
        <v>527</v>
      </c>
      <c r="K124" s="238" t="s">
        <v>667</v>
      </c>
      <c r="L124" s="238" t="s">
        <v>668</v>
      </c>
      <c r="M124" s="238" t="s">
        <v>669</v>
      </c>
      <c r="N124" s="238" t="s">
        <v>675</v>
      </c>
      <c r="O124" s="238" t="s">
        <v>670</v>
      </c>
    </row>
    <row r="125" spans="7:19" x14ac:dyDescent="0.25">
      <c r="G125" s="974"/>
      <c r="I125" s="240">
        <f>IF(COUNTA('Part VI Cleaning Solvents'!D10:L12)=0,1,0)</f>
        <v>1</v>
      </c>
      <c r="J125" s="174">
        <v>1</v>
      </c>
      <c r="K125" s="174" t="str">
        <f t="array" ref="K125">IFERROR(SMALL(IF('Part VI Cleaning Solvents'!$D$10:$D$12="X",ROW('Part VI Cleaning Solvents'!$D$10:$D$12)-ROW('Part VI Cleaning Solvents'!$D$9),""),J125),"")</f>
        <v/>
      </c>
      <c r="L125" s="174" t="str">
        <f>IFERROR(IF(INDEX('Part VI Cleaning Solvents'!E$10:E$12,$K125)="",1,0),"")</f>
        <v/>
      </c>
      <c r="M125" s="174" t="str">
        <f>IFERROR(IF(INDEX('Part VI Cleaning Solvents'!H$10:H$12,$K125)="",1,0),"")</f>
        <v/>
      </c>
      <c r="N125" s="174" t="str">
        <f>IFERROR(IF(INDEX('Part VI Cleaning Solvents'!K$10:K$12,$K125)="",1,0),"")</f>
        <v/>
      </c>
      <c r="O125" s="242" t="str">
        <f>IF(SUM(I125,$L$125:$N$127)&gt;0,I123,"")</f>
        <v>1. Specific End-Use</v>
      </c>
    </row>
    <row r="126" spans="7:19" x14ac:dyDescent="0.25">
      <c r="G126" s="974"/>
      <c r="I126" s="174"/>
      <c r="J126" s="174">
        <v>2</v>
      </c>
      <c r="K126" s="174" t="str">
        <f t="array" ref="K126">IFERROR(SMALL(IF('Part VI Cleaning Solvents'!$D$10:$D$12="X",ROW('Part VI Cleaning Solvents'!$D$10:$D$12)-ROW('Part VI Cleaning Solvents'!$D$9),""),J126),"")</f>
        <v/>
      </c>
      <c r="L126" s="174" t="str">
        <f>IFERROR(IF(INDEX('Part VI Cleaning Solvents'!E$10:E$12,$K126)="",1,0),"")</f>
        <v/>
      </c>
      <c r="M126" s="174" t="str">
        <f>IFERROR(IF(INDEX('Part VI Cleaning Solvents'!H$10:H$12,$K126)="",1,0),"")</f>
        <v/>
      </c>
      <c r="N126" s="174" t="str">
        <f>IFERROR(IF(INDEX('Part VI Cleaning Solvents'!K$10:K$12,$K126)="",1,0),"")</f>
        <v/>
      </c>
      <c r="O126" s="179"/>
    </row>
    <row r="127" spans="7:19" x14ac:dyDescent="0.25">
      <c r="G127" s="974"/>
      <c r="I127" s="174"/>
      <c r="J127" s="174">
        <v>3</v>
      </c>
      <c r="K127" s="174" t="str">
        <f t="array" ref="K127">IFERROR(SMALL(IF('Part VI Cleaning Solvents'!$D$10:$D$12="X",ROW('Part VI Cleaning Solvents'!$D$10:$D$12)-ROW('Part VI Cleaning Solvents'!$D$9),""),J127),"")</f>
        <v/>
      </c>
      <c r="L127" s="174" t="str">
        <f>IFERROR(IF(INDEX('Part VI Cleaning Solvents'!E$10:E$12,$K127)="",1,0),"")</f>
        <v/>
      </c>
      <c r="M127" s="174" t="str">
        <f>IFERROR(IF(INDEX('Part VI Cleaning Solvents'!H$10:H$12,$K127)="",1,0),"")</f>
        <v/>
      </c>
      <c r="N127" s="174" t="str">
        <f>IFERROR(IF(INDEX('Part VI Cleaning Solvents'!K$10:K$12,$K127)="",1,0),"")</f>
        <v/>
      </c>
      <c r="O127" s="179"/>
    </row>
    <row r="128" spans="7:19" x14ac:dyDescent="0.25">
      <c r="G128" s="974"/>
      <c r="J128" s="175" t="s">
        <v>533</v>
      </c>
      <c r="K128" s="378">
        <f>IF(COUNTIF(K125:K127,"&gt;"&amp;0)=0,1,COUNTIF(K125:K127,"&gt;"&amp;0))</f>
        <v>1</v>
      </c>
      <c r="N128" s="174"/>
      <c r="O128" s="179"/>
    </row>
    <row r="129" spans="7:15" ht="57" x14ac:dyDescent="0.25">
      <c r="G129" s="974"/>
      <c r="J129" s="172" t="s">
        <v>534</v>
      </c>
      <c r="K129" s="172" t="s">
        <v>535</v>
      </c>
      <c r="N129" s="176"/>
      <c r="O129" s="171" t="s">
        <v>532</v>
      </c>
    </row>
    <row r="130" spans="7:15" x14ac:dyDescent="0.25">
      <c r="G130" s="974"/>
      <c r="I130" s="17" t="s">
        <v>536</v>
      </c>
      <c r="J130" s="240">
        <f>IF(COUNTA('Part VI Cleaning Solvents'!C15:L15)=0,1,0)</f>
        <v>1</v>
      </c>
      <c r="K130" s="241" t="s">
        <v>537</v>
      </c>
      <c r="O130" t="str">
        <f t="shared" ref="O130:O133" si="8">IF(J130&gt;0,I130,"")</f>
        <v>2. Additional End-Use Description</v>
      </c>
    </row>
    <row r="131" spans="7:15" x14ac:dyDescent="0.25">
      <c r="G131" s="974"/>
      <c r="I131" s="17" t="s">
        <v>538</v>
      </c>
      <c r="J131" s="174">
        <f>IF(COUNTA('Part VI Cleaning Solvents'!D19:L21)&lt;($K$128*$K131),1,0)</f>
        <v>1</v>
      </c>
      <c r="K131" s="241">
        <v>4</v>
      </c>
      <c r="O131" s="2" t="str">
        <f t="shared" si="8"/>
        <v>3. Technology Changes and Costs</v>
      </c>
    </row>
    <row r="132" spans="7:15" x14ac:dyDescent="0.25">
      <c r="G132" s="974"/>
      <c r="I132" s="17" t="s">
        <v>671</v>
      </c>
      <c r="J132" s="174">
        <f>IF(COUNTA('Part VI Cleaning Solvents'!D25:L27)&lt;($K$128*$K132),1,0)</f>
        <v>1</v>
      </c>
      <c r="K132" s="241">
        <v>5</v>
      </c>
      <c r="O132" s="2" t="str">
        <f t="shared" si="8"/>
        <v>4.  Production and Market Share</v>
      </c>
    </row>
    <row r="133" spans="7:15" x14ac:dyDescent="0.25">
      <c r="G133" s="974"/>
      <c r="I133" s="17" t="s">
        <v>676</v>
      </c>
      <c r="J133" s="240">
        <f>IF(COUNTA('Part VI Cleaning Solvents'!C30:L30)=0,1,0)</f>
        <v>1</v>
      </c>
      <c r="K133" s="241" t="s">
        <v>537</v>
      </c>
      <c r="O133" t="str">
        <f t="shared" si="8"/>
        <v>5. Compatibility</v>
      </c>
    </row>
    <row r="134" spans="7:15" x14ac:dyDescent="0.25">
      <c r="I134" s="17"/>
      <c r="J134" s="174"/>
      <c r="O134" s="2" t="str">
        <f>IF(J134&gt;0,I134,"")</f>
        <v/>
      </c>
    </row>
    <row r="135" spans="7:15" x14ac:dyDescent="0.25">
      <c r="I135" s="177" t="s">
        <v>228</v>
      </c>
      <c r="J135" s="178"/>
      <c r="K135" s="178"/>
      <c r="L135" s="178"/>
      <c r="M135" s="178"/>
      <c r="N135" s="178"/>
      <c r="O135" s="167">
        <f>IF(COUNTIF(O137,"")=1,"Responses have been provided for all sections.",0)</f>
        <v>0</v>
      </c>
    </row>
    <row r="136" spans="7:15" x14ac:dyDescent="0.25">
      <c r="K136" s="172" t="s">
        <v>540</v>
      </c>
    </row>
    <row r="137" spans="7:15" x14ac:dyDescent="0.25">
      <c r="G137" s="361" t="str">
        <f>IF(O135=0,"Please fill out:  "&amp;O137,O135)</f>
        <v>Please fill out:  1. Physical and Chemical Properties</v>
      </c>
      <c r="I137" s="17" t="s">
        <v>541</v>
      </c>
      <c r="J137" s="174">
        <f>IF((COUNTA('Part VI Cleaning Solvents'!G35:J42))&lt;K137,1,0)</f>
        <v>1</v>
      </c>
      <c r="K137" s="241">
        <v>8</v>
      </c>
      <c r="O137" s="2" t="str">
        <f t="shared" ref="O137" si="9">IF(J137&gt;0,I137,"")</f>
        <v>1. Physical and Chemical Properties</v>
      </c>
    </row>
    <row r="138" spans="7:15" x14ac:dyDescent="0.25">
      <c r="G138" s="361"/>
    </row>
    <row r="139" spans="7:15" x14ac:dyDescent="0.25">
      <c r="G139" s="361"/>
      <c r="I139" s="177" t="s">
        <v>144</v>
      </c>
      <c r="J139" s="178"/>
      <c r="K139" s="178"/>
      <c r="L139" s="178"/>
      <c r="M139" s="178"/>
      <c r="N139" s="178"/>
      <c r="O139" s="167">
        <f>IF(J143="No","Based on responses to Part III, General Information, Number 8h, the proposed substitute is not flammable.",IF(COUNTIF(O144:O145,"")=2,"Responses have been provided for all sections.",0))</f>
        <v>0</v>
      </c>
    </row>
    <row r="140" spans="7:15" x14ac:dyDescent="0.25">
      <c r="G140" s="361"/>
      <c r="K140" s="172" t="s">
        <v>540</v>
      </c>
      <c r="O140" s="243"/>
    </row>
    <row r="141" spans="7:15" x14ac:dyDescent="0.25">
      <c r="G141" s="974" t="str">
        <f>IF(O139=0,"Please fill out: "&amp;O144&amp;" "&amp;O145,O139)</f>
        <v>Please fill out: 1. Flammability-Related Physical and Chemical Properties 2. Flammability Concerns and Mitigation</v>
      </c>
      <c r="I141" s="184" t="s">
        <v>568</v>
      </c>
      <c r="J141" s="174">
        <f>IF(COUNTBLANK('Part III General Information'!$G$89)=1,0,IF(OR(IFERROR(SEARCH("NA",'Part III General Information'!$G$89),0)&gt;0,IFERROR(SEARCH("N/A",'Part III General Information'!G182),0)&gt;0,IFERROR(SEARCH("N.A",'Part III General Information'!$G$89),0)&gt;0,IFERROR(SEARCH("Not Applicable",'Part III General Information'!$G$89),0)&gt;0),0,"Flammable"))</f>
        <v>0</v>
      </c>
      <c r="K141" s="183" t="s">
        <v>537</v>
      </c>
      <c r="O141" s="243"/>
    </row>
    <row r="142" spans="7:15" x14ac:dyDescent="0.25">
      <c r="G142" s="974"/>
      <c r="I142" s="184" t="s">
        <v>569</v>
      </c>
      <c r="J142" s="174">
        <f>IF(COUNTBLANK('Part III General Information'!$G$90)=1,0,IF(OR(IFERROR(SEARCH("NA",'Part III General Information'!G183),0)&gt;0,IFERROR(SEARCH("N/A",'Part III General Information'!$G$90),0)&gt;0,IFERROR(SEARCH("N.A",'Part III General Information'!$G$90),0)&gt;0,IFERROR(SEARCH("Not Applicable",'Part III General Information'!$G$90),0)&gt;0),0,"Flammable"))</f>
        <v>0</v>
      </c>
      <c r="K142" s="183" t="s">
        <v>537</v>
      </c>
      <c r="O142" s="243"/>
    </row>
    <row r="143" spans="7:15" x14ac:dyDescent="0.25">
      <c r="G143" s="974"/>
      <c r="I143" s="184" t="s">
        <v>564</v>
      </c>
      <c r="J143" s="174" t="str">
        <f>IF((COUNTIF('Part III General Information'!$G$88:$H$88,"Yes"))=1,"Yes","No")</f>
        <v>Yes</v>
      </c>
      <c r="K143" s="183" t="s">
        <v>537</v>
      </c>
      <c r="O143" s="243"/>
    </row>
    <row r="144" spans="7:15" x14ac:dyDescent="0.25">
      <c r="G144" s="974"/>
      <c r="I144" s="17" t="s">
        <v>565</v>
      </c>
      <c r="J144" s="174">
        <f>IF((COUNTA('Part VI Cleaning Solvents'!G47:J47))&lt;K144,1,0)</f>
        <v>1</v>
      </c>
      <c r="K144" s="241">
        <v>1</v>
      </c>
      <c r="O144" s="2" t="str">
        <f t="shared" ref="O144:O145" si="10">IF(J144&gt;0,I144,"")</f>
        <v>1. Flammability-Related Physical and Chemical Properties</v>
      </c>
    </row>
    <row r="145" spans="7:15" x14ac:dyDescent="0.25">
      <c r="G145" s="974"/>
      <c r="I145" s="17" t="s">
        <v>677</v>
      </c>
      <c r="J145" s="174">
        <f>IF((COUNTA('Part VI Cleaning Solvents'!G50:L51))&lt;K145,1,0)</f>
        <v>1</v>
      </c>
      <c r="K145" s="241">
        <v>2</v>
      </c>
      <c r="O145" s="2" t="str">
        <f t="shared" si="10"/>
        <v>2. Flammability Concerns and Mitigation</v>
      </c>
    </row>
    <row r="146" spans="7:15" x14ac:dyDescent="0.25">
      <c r="G146" s="361"/>
      <c r="I146" s="17"/>
      <c r="J146" s="174"/>
    </row>
    <row r="147" spans="7:15" x14ac:dyDescent="0.25">
      <c r="G147" s="361"/>
      <c r="I147" s="177" t="s">
        <v>151</v>
      </c>
      <c r="J147" s="178"/>
      <c r="K147" s="178"/>
      <c r="L147" s="178"/>
      <c r="M147" s="178"/>
      <c r="N147" s="178"/>
      <c r="O147" s="167">
        <f>IF(COUNTIF(O149:O152,"")=4,"Responses have been provided for all sections.",0)</f>
        <v>0</v>
      </c>
    </row>
    <row r="148" spans="7:15" x14ac:dyDescent="0.25">
      <c r="K148" s="172" t="s">
        <v>540</v>
      </c>
      <c r="O148" s="243"/>
    </row>
    <row r="149" spans="7:15" ht="21.6" customHeight="1" x14ac:dyDescent="0.25">
      <c r="G149" s="974" t="str">
        <f>IF(O147=0,"Please fill out:  "&amp;O149&amp;" "&amp;O150&amp;" "&amp;O151&amp;" "&amp;O152,O147)</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Describe disposal practices of used solvent (e.g., solvent collected and sent to a wastewater treatment facility, solvent collected and incinerated, recycling). 4. Provide information on training materials related to use and disposal.</v>
      </c>
      <c r="I149" s="17" t="s">
        <v>152</v>
      </c>
      <c r="J149" s="174">
        <f>IF((COUNTA('Part VI Cleaning Solvents'!C57:L57,'Part VI Cleaning Solvents'!C59:L59))&lt;K149,1,0)</f>
        <v>1</v>
      </c>
      <c r="K149" s="241">
        <v>6</v>
      </c>
      <c r="O149" s="2" t="str">
        <f t="shared" ref="O149:O152" si="11">IF(J149&gt;0,I149,"")</f>
        <v>1. Exposure Media and Release Information</v>
      </c>
    </row>
    <row r="150" spans="7:15" x14ac:dyDescent="0.25">
      <c r="G150" s="974"/>
      <c r="I150" s="17" t="s">
        <v>466</v>
      </c>
      <c r="J150" s="174">
        <f>IF((COUNTA('Part VI Cleaning Solvents'!D64:E67,'Part VI Cleaning Solvents'!G64:G67,'Part VI Cleaning Solvents'!I64:I67,'Part VI Cleaning Solvents'!K64:K67,'Part VI Cleaning Solvents'!J68:L69,'Part VI Cleaning Solvents'!D69,'Part VI Cleaning Solvents'!E70:L70,'Part VI Cleaning Solvents'!J71:L71))&lt;K150,1,0)</f>
        <v>1</v>
      </c>
      <c r="K150" s="241">
        <v>23</v>
      </c>
      <c r="O150" s="2" t="str">
        <f t="shared" si="11"/>
        <v>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v>
      </c>
    </row>
    <row r="151" spans="7:15" x14ac:dyDescent="0.25">
      <c r="G151" s="974"/>
      <c r="I151" s="17" t="s">
        <v>237</v>
      </c>
      <c r="J151" s="174">
        <f>IF((COUNTA('Part VI Cleaning Solvents'!C74:L74))&lt;K151,1,0)</f>
        <v>1</v>
      </c>
      <c r="K151" s="241">
        <v>1</v>
      </c>
      <c r="O151" s="2" t="str">
        <f t="shared" si="11"/>
        <v>3. Describe disposal practices of used solvent (e.g., solvent collected and sent to a wastewater treatment facility, solvent collected and incinerated, recycling).</v>
      </c>
    </row>
    <row r="152" spans="7:15" x14ac:dyDescent="0.25">
      <c r="G152" s="974"/>
      <c r="I152" s="17" t="s">
        <v>238</v>
      </c>
      <c r="J152" s="174">
        <f>IF((COUNTA('Part VI Cleaning Solvents'!C77:L77))&lt;K152,1,0)</f>
        <v>1</v>
      </c>
      <c r="K152" s="241">
        <v>2</v>
      </c>
      <c r="O152" s="2" t="str">
        <f t="shared" si="11"/>
        <v>4. Provide information on training materials related to use and disposal.</v>
      </c>
    </row>
    <row r="153" spans="7:15" x14ac:dyDescent="0.25">
      <c r="G153" s="361"/>
    </row>
    <row r="154" spans="7:15" x14ac:dyDescent="0.25">
      <c r="G154" s="361"/>
    </row>
    <row r="155" spans="7:15" x14ac:dyDescent="0.25">
      <c r="G155" s="361"/>
    </row>
    <row r="156" spans="7:15" x14ac:dyDescent="0.25">
      <c r="G156" s="361"/>
    </row>
    <row r="157" spans="7:15" ht="30" x14ac:dyDescent="0.25">
      <c r="G157" s="364" t="str">
        <f>IF($N$3&gt;0,"This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57" s="975" t="s">
        <v>239</v>
      </c>
      <c r="J157" s="975"/>
      <c r="K157" s="975"/>
      <c r="L157" s="975"/>
      <c r="M157" s="975"/>
      <c r="N157" s="975"/>
      <c r="O157" s="975"/>
    </row>
    <row r="158" spans="7:15" x14ac:dyDescent="0.25">
      <c r="I158" s="177" t="s">
        <v>678</v>
      </c>
      <c r="J158" s="178"/>
      <c r="K158" s="178"/>
      <c r="L158" s="178"/>
      <c r="M158" s="178"/>
      <c r="N158" s="178"/>
      <c r="O158" s="167">
        <f>IF((COUNTIF(I161,"")+COUNTIF(O161,"")+COUNTIF(O166:O170,""))=6,"Responses have been provided for all sections.",0)</f>
        <v>0</v>
      </c>
    </row>
    <row r="159" spans="7:15" x14ac:dyDescent="0.25">
      <c r="G159" s="974" t="str">
        <f>IF(O158=0,"Please fill out:  "&amp;O161&amp;" "&amp;O166&amp;" "&amp;O167&amp;" "&amp;O168&amp;" "&amp;O169&amp;"  "&amp;O170,O158)</f>
        <v>Please fill out:  1. Specific End-Use 2. Additional End-Use Description 3. Technology Changes and Costs 4.  Production and Market Share 5. Application of Proposed Substitute  6. End-Use Specific Standards</v>
      </c>
      <c r="I159" s="17" t="s">
        <v>525</v>
      </c>
      <c r="O159" s="179" t="str">
        <f>IF(J159&gt;0,K159,"")</f>
        <v/>
      </c>
    </row>
    <row r="160" spans="7:15" ht="108.75" x14ac:dyDescent="0.25">
      <c r="G160" s="974"/>
      <c r="I160" s="238" t="s">
        <v>526</v>
      </c>
      <c r="J160" s="239" t="s">
        <v>527</v>
      </c>
      <c r="K160" s="238" t="s">
        <v>667</v>
      </c>
      <c r="L160" s="238" t="s">
        <v>668</v>
      </c>
      <c r="M160" s="238" t="s">
        <v>679</v>
      </c>
      <c r="N160" s="238" t="s">
        <v>680</v>
      </c>
      <c r="O160" s="238" t="s">
        <v>670</v>
      </c>
    </row>
    <row r="161" spans="7:15" x14ac:dyDescent="0.25">
      <c r="G161" s="974"/>
      <c r="I161" s="240">
        <f>IF(COUNTA('Part VII Fire Suppression'!E10:M12)=0,1,0)</f>
        <v>1</v>
      </c>
      <c r="J161" s="174">
        <v>1</v>
      </c>
      <c r="K161" s="174" t="str">
        <f t="array" ref="K161">IFERROR(SMALL(IF('Part VII Fire Suppression'!$E$10:$E$12="X",ROW('Part VII Fire Suppression'!$E$10:$E$12)-ROW('Part VII Fire Suppression'!$E$9),""),J161),"")</f>
        <v/>
      </c>
      <c r="L161" s="174" t="str">
        <f>IFERROR(IF(INDEX('Part VII Fire Suppression'!F$10:F$12,$K161)="",1,0),"")</f>
        <v/>
      </c>
      <c r="M161" s="174" t="str">
        <f>IFERROR(IF(INDEX('Part VII Fire Suppression'!H$10:H$12,$K161)="",1,0),"")</f>
        <v/>
      </c>
      <c r="N161" s="174" t="str">
        <f>IFERROR(IF(INDEX('Part VII Fire Suppression'!J$10:J$12,$K161)="",1,0),"")</f>
        <v/>
      </c>
      <c r="O161" s="242" t="str">
        <f>IF(SUM(I161,$L$161:$N$163)&gt;0,I159,"")</f>
        <v>1. Specific End-Use</v>
      </c>
    </row>
    <row r="162" spans="7:15" x14ac:dyDescent="0.25">
      <c r="G162" s="974"/>
      <c r="I162" s="174"/>
      <c r="J162" s="174">
        <v>2</v>
      </c>
      <c r="K162" s="174" t="str">
        <f t="array" ref="K162">IFERROR(SMALL(IF('Part VII Fire Suppression'!$E$10:$E$12="X",ROW('Part VII Fire Suppression'!$E$10:$E$12)-ROW('Part VII Fire Suppression'!$E$9),""),J162),"")</f>
        <v/>
      </c>
      <c r="L162" s="174" t="str">
        <f>IFERROR(IF(INDEX('Part VII Fire Suppression'!F$10:F$12,$K162)="",1,0),"")</f>
        <v/>
      </c>
      <c r="M162" s="174" t="str">
        <f>IFERROR(IF(INDEX('Part VII Fire Suppression'!H$10:H$12,$K162)="",1,0),"")</f>
        <v/>
      </c>
      <c r="N162" s="174" t="str">
        <f>IFERROR(IF(INDEX('Part VII Fire Suppression'!J$10:J$12,$K162)="",1,0),"")</f>
        <v/>
      </c>
      <c r="O162" s="179"/>
    </row>
    <row r="163" spans="7:15" x14ac:dyDescent="0.25">
      <c r="G163" s="974"/>
      <c r="I163" s="174"/>
      <c r="J163" s="174">
        <v>3</v>
      </c>
      <c r="K163" s="174" t="str">
        <f t="array" ref="K163">IFERROR(SMALL(IF('Part VII Fire Suppression'!$E$10:$E$12="X",ROW('Part VII Fire Suppression'!$E$10:$E$12)-ROW('Part VII Fire Suppression'!$E$9),""),J163),"")</f>
        <v/>
      </c>
      <c r="L163" s="174" t="str">
        <f>IFERROR(IF(INDEX('Part VII Fire Suppression'!F$10:F$12,$K163)="",1,0),"")</f>
        <v/>
      </c>
      <c r="M163" s="174" t="str">
        <f>IFERROR(IF(INDEX('Part VII Fire Suppression'!H$10:H$12,$K163)="",1,0),"")</f>
        <v/>
      </c>
      <c r="N163" s="174" t="str">
        <f>IFERROR(IF(INDEX('Part VII Fire Suppression'!J$10:J$12,$K163)="",1,0),"")</f>
        <v/>
      </c>
      <c r="O163" s="179"/>
    </row>
    <row r="164" spans="7:15" x14ac:dyDescent="0.25">
      <c r="G164" s="974"/>
      <c r="J164" s="175" t="s">
        <v>533</v>
      </c>
      <c r="K164" s="17">
        <f>IF(COUNTIF(K161:K163,"&gt;"&amp;0)=0,1,COUNTIF(K161:K163,"&gt;"&amp;0))</f>
        <v>1</v>
      </c>
      <c r="N164" s="174"/>
      <c r="O164" s="179"/>
    </row>
    <row r="165" spans="7:15" ht="57" x14ac:dyDescent="0.25">
      <c r="G165" s="974"/>
      <c r="J165" s="172" t="s">
        <v>534</v>
      </c>
      <c r="K165" s="172" t="s">
        <v>535</v>
      </c>
      <c r="N165" s="176"/>
      <c r="O165" s="171" t="s">
        <v>532</v>
      </c>
    </row>
    <row r="166" spans="7:15" x14ac:dyDescent="0.25">
      <c r="G166" s="974"/>
      <c r="I166" s="17" t="s">
        <v>536</v>
      </c>
      <c r="J166" s="240">
        <f>IF(COUNTA('Part VII Fire Suppression'!C15:M15)=0,1,0)</f>
        <v>1</v>
      </c>
      <c r="K166" s="356" t="s">
        <v>537</v>
      </c>
      <c r="O166" t="str">
        <f t="shared" ref="O166:O170" si="12">IF(J166&gt;0,I166,"")</f>
        <v>2. Additional End-Use Description</v>
      </c>
    </row>
    <row r="167" spans="7:15" x14ac:dyDescent="0.25">
      <c r="G167" s="974"/>
      <c r="I167" s="17" t="s">
        <v>538</v>
      </c>
      <c r="J167" s="174">
        <f>IF(COUNTA('Part VII Fire Suppression'!D19:M21)&lt;($K$164*$K167),1,0)</f>
        <v>1</v>
      </c>
      <c r="K167" s="241">
        <v>5</v>
      </c>
      <c r="O167" s="2" t="str">
        <f t="shared" si="12"/>
        <v>3. Technology Changes and Costs</v>
      </c>
    </row>
    <row r="168" spans="7:15" x14ac:dyDescent="0.25">
      <c r="G168" s="974"/>
      <c r="I168" s="17" t="s">
        <v>671</v>
      </c>
      <c r="J168" s="174">
        <f>IF(COUNTA('Part VII Fire Suppression'!D25:M27)&lt;($K$164*$K168),1,0)</f>
        <v>1</v>
      </c>
      <c r="K168" s="241">
        <v>6</v>
      </c>
      <c r="O168" s="2" t="str">
        <f t="shared" si="12"/>
        <v>4.  Production and Market Share</v>
      </c>
    </row>
    <row r="169" spans="7:15" x14ac:dyDescent="0.25">
      <c r="G169" s="974"/>
      <c r="I169" s="17" t="s">
        <v>672</v>
      </c>
      <c r="J169" s="174">
        <f>IF(COUNTA('Part VII Fire Suppression'!D31:M33)&lt;($K$164*$K169),1,0)</f>
        <v>1</v>
      </c>
      <c r="K169" s="241">
        <v>7</v>
      </c>
      <c r="O169" s="2" t="str">
        <f t="shared" si="12"/>
        <v>5. Application of Proposed Substitute</v>
      </c>
    </row>
    <row r="170" spans="7:15" x14ac:dyDescent="0.25">
      <c r="I170" s="17" t="s">
        <v>681</v>
      </c>
      <c r="J170" s="240">
        <f>IF(COUNTA('Part VII Fire Suppression'!F37:M40)&lt;($K170),1,0)</f>
        <v>1</v>
      </c>
      <c r="K170" s="241">
        <v>8</v>
      </c>
      <c r="O170" t="str">
        <f t="shared" si="12"/>
        <v>6. End-Use Specific Standards</v>
      </c>
    </row>
    <row r="172" spans="7:15" x14ac:dyDescent="0.25">
      <c r="I172" s="177" t="s">
        <v>682</v>
      </c>
      <c r="J172" s="178"/>
      <c r="K172" s="178"/>
      <c r="L172" s="178"/>
      <c r="M172" s="178"/>
      <c r="N172" s="178"/>
      <c r="O172" s="167">
        <f>IF(COUNTIF(O174:O175,"")=2,"Responses have been provided for all sections.",0)</f>
        <v>0</v>
      </c>
    </row>
    <row r="173" spans="7:15" ht="23.25" x14ac:dyDescent="0.25">
      <c r="K173" s="172" t="s">
        <v>540</v>
      </c>
      <c r="O173" s="171" t="s">
        <v>532</v>
      </c>
    </row>
    <row r="174" spans="7:15" x14ac:dyDescent="0.25">
      <c r="G174" s="974" t="str">
        <f>IF(O172=0,"Please fill out:  "&amp;O174&amp;"  "&amp;O175,O172)</f>
        <v>Please fill out:  1. Physical and Chemical Properties  2. Degradation Products</v>
      </c>
      <c r="I174" s="17" t="s">
        <v>541</v>
      </c>
      <c r="J174" s="174">
        <f>IF((COUNTA('Part VII Fire Suppression'!H45:K48))&lt;K174,1,0)</f>
        <v>1</v>
      </c>
      <c r="K174" s="241">
        <v>4</v>
      </c>
      <c r="O174" t="str">
        <f t="shared" ref="O174:O175" si="13">IF(J174&gt;0,I174,"")</f>
        <v>1. Physical and Chemical Properties</v>
      </c>
    </row>
    <row r="175" spans="7:15" x14ac:dyDescent="0.25">
      <c r="G175" s="974"/>
      <c r="I175" s="17" t="s">
        <v>683</v>
      </c>
      <c r="J175" s="174">
        <f>IF((COUNTA('Part VII Fire Suppression'!C51:M51))&lt;K175,1,0)</f>
        <v>1</v>
      </c>
      <c r="K175" s="241">
        <v>1</v>
      </c>
      <c r="O175" s="2" t="str">
        <f t="shared" si="13"/>
        <v>2. Degradation Products</v>
      </c>
    </row>
    <row r="176" spans="7:15" x14ac:dyDescent="0.25">
      <c r="G176" s="361"/>
    </row>
    <row r="177" spans="7:15" x14ac:dyDescent="0.25">
      <c r="G177" s="361"/>
      <c r="I177" s="177" t="s">
        <v>264</v>
      </c>
      <c r="J177" s="178"/>
      <c r="K177" s="178"/>
      <c r="L177" s="178"/>
      <c r="M177" s="178"/>
      <c r="N177" s="178"/>
      <c r="O177" s="167">
        <f>IF(COUNTIF(O182:O186,"")=2,"Responses have been provided for all sections.",0)</f>
        <v>0</v>
      </c>
    </row>
    <row r="178" spans="7:15" ht="43.5" customHeight="1" x14ac:dyDescent="0.25">
      <c r="G178" s="974" t="str">
        <f>IF(O177=0,"Please fill out:  "&amp;O182&amp;" "&amp;O183&amp;" "&amp;O184&amp;"  "&amp;O185&amp;"  "&amp;O186,O177)</f>
        <v>Please fill out:  1. Toxicity Studies for All Fire Suppression Submissions 2. In-kind Halon Alternatives (Gaseous Halocarbons 3. In-kind Halon Alternatives (Non-Halocarbon Gaseous)  4. Not-in-kind Halon Alternatives (Powdered Aerosols or Foam)  5. Powdered Aerosol Flooding Agents Used in Occupied Spaces</v>
      </c>
      <c r="K178" s="172" t="s">
        <v>540</v>
      </c>
    </row>
    <row r="179" spans="7:15" x14ac:dyDescent="0.25">
      <c r="G179" s="974"/>
      <c r="I179" s="184"/>
      <c r="J179" s="174"/>
      <c r="K179" s="183"/>
    </row>
    <row r="180" spans="7:15" x14ac:dyDescent="0.25">
      <c r="G180" s="974"/>
      <c r="I180" s="184"/>
      <c r="J180" s="174"/>
      <c r="K180" s="183"/>
    </row>
    <row r="181" spans="7:15" x14ac:dyDescent="0.25">
      <c r="G181" s="974"/>
      <c r="I181" s="184"/>
      <c r="J181" s="174"/>
      <c r="K181" s="183"/>
    </row>
    <row r="182" spans="7:15" x14ac:dyDescent="0.25">
      <c r="G182" s="974"/>
      <c r="I182" s="17" t="s">
        <v>648</v>
      </c>
      <c r="J182" s="174">
        <f>IF((COUNTA('Part VII Fire Suppression'!C58:M58,'Part VII Fire Suppression'!C64:M64))&lt;K182,1,0)</f>
        <v>1</v>
      </c>
      <c r="K182" s="241">
        <v>4</v>
      </c>
      <c r="O182" s="2" t="str">
        <f t="shared" ref="O182:O186" si="14">IF(J182&gt;0,I182,"")</f>
        <v>1. Toxicity Studies for All Fire Suppression Submissions</v>
      </c>
    </row>
    <row r="183" spans="7:15" x14ac:dyDescent="0.25">
      <c r="G183" s="974"/>
      <c r="I183" s="17" t="s">
        <v>684</v>
      </c>
      <c r="J183" s="174">
        <f>IF((COUNTA('Part VII Fire Suppression'!H69:K70,'Part VII Fire Suppression'!J73:M74))&lt;K183,1,0)</f>
        <v>1</v>
      </c>
      <c r="K183" s="241">
        <v>4</v>
      </c>
      <c r="O183" s="2" t="str">
        <f t="shared" si="14"/>
        <v>2. In-kind Halon Alternatives (Gaseous Halocarbons</v>
      </c>
    </row>
    <row r="184" spans="7:15" x14ac:dyDescent="0.25">
      <c r="G184" s="974"/>
      <c r="I184" s="17" t="s">
        <v>685</v>
      </c>
      <c r="J184" s="174">
        <f>IF((COUNTA('Part VII Fire Suppression'!H77:K78))&lt;K184,1,0)</f>
        <v>1</v>
      </c>
      <c r="K184" s="241">
        <v>2</v>
      </c>
      <c r="O184" s="2" t="str">
        <f t="shared" si="14"/>
        <v>3. In-kind Halon Alternatives (Non-Halocarbon Gaseous)</v>
      </c>
    </row>
    <row r="185" spans="7:15" x14ac:dyDescent="0.25">
      <c r="G185" s="974"/>
      <c r="I185" s="17" t="s">
        <v>686</v>
      </c>
      <c r="J185" s="174">
        <f>IF((COUNTA('Part VII Fire Suppression'!H81:K82,'Part VII Fire Suppression'!J85:M88))&lt;K185,1,0)</f>
        <v>1</v>
      </c>
      <c r="K185" s="241">
        <v>6</v>
      </c>
      <c r="O185" s="2" t="str">
        <f t="shared" si="14"/>
        <v>4. Not-in-kind Halon Alternatives (Powdered Aerosols or Foam)</v>
      </c>
    </row>
    <row r="186" spans="7:15" x14ac:dyDescent="0.25">
      <c r="G186" s="974"/>
      <c r="I186" s="244" t="s">
        <v>687</v>
      </c>
      <c r="J186" s="180">
        <f>IF((COUNTA('Part VII Fire Suppression'!C92:M92,'Part VII Fire Suppression'!C94:M94,'Part VII Fire Suppression'!C97:M97,'Part VII Fire Suppression'!C110:M110))&lt;K186,1,0)</f>
        <v>1</v>
      </c>
      <c r="K186" s="241">
        <v>17</v>
      </c>
      <c r="O186" s="2" t="str">
        <f t="shared" si="14"/>
        <v>5. Powdered Aerosol Flooding Agents Used in Occupied Spaces</v>
      </c>
    </row>
    <row r="187" spans="7:15" x14ac:dyDescent="0.25">
      <c r="G187" s="361"/>
      <c r="I187" s="177" t="s">
        <v>151</v>
      </c>
      <c r="J187" s="178"/>
      <c r="K187" s="178"/>
      <c r="L187" s="178"/>
      <c r="M187" s="178"/>
      <c r="N187" s="178"/>
      <c r="O187" s="167">
        <f>IF(COUNTIF(O189:O192,"")=4,"Responses have been provided for all sections.",0)</f>
        <v>0</v>
      </c>
    </row>
    <row r="188" spans="7:15" x14ac:dyDescent="0.25">
      <c r="K188" s="172" t="s">
        <v>540</v>
      </c>
      <c r="O188" s="243"/>
    </row>
    <row r="189" spans="7:15" x14ac:dyDescent="0.25">
      <c r="G189" s="974" t="str">
        <f>IF(O187=0,"Please fill out:  "&amp;O189&amp;" "&amp;O190&amp;" "&amp;O191&amp;" "&amp;O192,O187)</f>
        <v>Please fill out:  1. Exposure Media and Release Information 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 3. Provide information on training materials related to manufacture of the proposed substitute and/or fire suppression equipment and installation and servicing of fire suppression equipment. 4. Exposure during Use of Equipment</v>
      </c>
      <c r="I189" s="17" t="s">
        <v>152</v>
      </c>
      <c r="J189" s="174">
        <f>IF((COUNTA('Part VII Fire Suppression'!C126:M126,'Part VII Fire Suppression'!C128:M128))&lt;K189,1,0)</f>
        <v>1</v>
      </c>
      <c r="K189" s="241">
        <v>7</v>
      </c>
      <c r="O189" s="2" t="str">
        <f>IF(J189&gt;0,I189,"")</f>
        <v>1. Exposure Media and Release Information</v>
      </c>
    </row>
    <row r="190" spans="7:15" x14ac:dyDescent="0.25">
      <c r="G190" s="974"/>
      <c r="I190" s="17" t="s">
        <v>466</v>
      </c>
      <c r="J190" s="174">
        <f>IF((COUNTA('Part VII Fire Suppression'!E133:F136,'Part VII Fire Suppression'!H133:H136,'Part VII Fire Suppression'!J133:J136,'Part VII Fire Suppression'!L133:L136,'Part VII Fire Suppression'!J137:M138,'Part VII Fire Suppression'!G137,'Part VII Fire Suppression'!D137))&lt;K190,1,0)</f>
        <v>1</v>
      </c>
      <c r="K190" s="241">
        <v>22</v>
      </c>
      <c r="O190" s="2" t="str">
        <f t="shared" ref="O190:O192" si="15">IF(J190&gt;0,I190,"")</f>
        <v>2. Identify and explain the activities, duration of activities, and typical and maximum exposure concentrations in which worker exposure to the proposed substitute is expected to be the highest for each scenario in (a), (b), and (c). If monitoring data is available, please provide it as an attachment.</v>
      </c>
    </row>
    <row r="191" spans="7:15" x14ac:dyDescent="0.25">
      <c r="G191" s="974"/>
      <c r="I191" s="17" t="s">
        <v>279</v>
      </c>
      <c r="J191" s="174">
        <f>IF((COUNTA('Part VII Fire Suppression'!C141:M141))&lt;K191,1,0)</f>
        <v>1</v>
      </c>
      <c r="K191" s="241">
        <v>2</v>
      </c>
      <c r="O191" s="2" t="str">
        <f t="shared" si="15"/>
        <v>3. Provide information on training materials related to manufacture of the proposed substitute and/or fire suppression equipment and installation and servicing of fire suppression equipment.</v>
      </c>
    </row>
    <row r="192" spans="7:15" x14ac:dyDescent="0.25">
      <c r="G192" s="974"/>
      <c r="I192" s="17" t="s">
        <v>280</v>
      </c>
      <c r="J192" s="174">
        <f>IF((COUNTA('Part VII Fire Suppression'!C145:M145,'Part VII Fire Suppression'!C148:F148,'Part VII Fire Suppression'!H148:J148,'Part VII Fire Suppression'!J149:M149))&lt;K192,1,0)</f>
        <v>1</v>
      </c>
      <c r="K192" s="241">
        <v>5</v>
      </c>
      <c r="O192" s="2" t="str">
        <f t="shared" si="15"/>
        <v>4. Exposure during Use of Equipment</v>
      </c>
    </row>
    <row r="194" spans="7:15" ht="18.75" x14ac:dyDescent="0.25">
      <c r="I194" s="975" t="s">
        <v>281</v>
      </c>
      <c r="J194" s="975"/>
      <c r="K194" s="975"/>
      <c r="L194" s="975"/>
      <c r="M194" s="975"/>
      <c r="N194" s="975"/>
      <c r="O194" s="975"/>
    </row>
    <row r="195" spans="7:15" ht="30" x14ac:dyDescent="0.25">
      <c r="G195" s="364" t="str">
        <f>IF($O$3&gt;0,"This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95" s="177" t="s">
        <v>688</v>
      </c>
      <c r="J195" s="178"/>
      <c r="K195" s="178"/>
      <c r="L195" s="178"/>
      <c r="M195" s="178"/>
      <c r="N195" s="178"/>
      <c r="O195" s="167">
        <f>IF((COUNTIF(I198,"")+COUNTIF(O198,"")+COUNTIF(O206:O212,""))=8,"Responses have been provided for all sections.",0)</f>
        <v>0</v>
      </c>
    </row>
    <row r="196" spans="7:15" x14ac:dyDescent="0.25">
      <c r="G196" s="974" t="str">
        <f>IF(O195=0,"Please fill out:  "&amp;O198&amp;" "&amp;O206&amp;" "&amp;O207&amp;" "&amp;O208&amp;" "&amp;O209&amp;" "&amp;O210&amp;""&amp;O211&amp;" "&amp;O212,O195)</f>
        <v>Please fill out:  1. Specific End-Use 2. Additional End-Use Description 3. Technology Changes and Costs 4.  Production 5. Market Share 6.  Application of Proposed Substitute7. Consumer Use 8. End-Use Specific Standards</v>
      </c>
      <c r="I196" s="17" t="s">
        <v>525</v>
      </c>
      <c r="O196" s="179" t="str">
        <f>IF(J196&gt;0,K196,"")</f>
        <v/>
      </c>
    </row>
    <row r="197" spans="7:15" ht="48.75" x14ac:dyDescent="0.25">
      <c r="G197" s="974"/>
      <c r="I197" s="238" t="s">
        <v>526</v>
      </c>
      <c r="J197" s="239" t="s">
        <v>527</v>
      </c>
      <c r="K197" s="238" t="s">
        <v>667</v>
      </c>
      <c r="L197" s="238" t="s">
        <v>668</v>
      </c>
      <c r="M197" s="238" t="s">
        <v>669</v>
      </c>
      <c r="N197" s="238"/>
      <c r="O197" s="238" t="s">
        <v>670</v>
      </c>
    </row>
    <row r="198" spans="7:15" x14ac:dyDescent="0.25">
      <c r="G198" s="974"/>
      <c r="I198" s="240">
        <f>IF(COUNTA('Part VIII Aerosols'!E10:L15)=0,1,0)</f>
        <v>1</v>
      </c>
      <c r="J198" s="174">
        <v>1</v>
      </c>
      <c r="K198" s="174" t="str">
        <f t="array" ref="K198">IFERROR(SMALL(IF('Part VIII Aerosols'!E$10:F$15="X",ROW('Part VIII Aerosols'!E$10:F$15)-ROW('Part VIII Aerosols'!$E$9:$F$9),""),J198),"")</f>
        <v/>
      </c>
      <c r="L198" s="174" t="str">
        <f>IFERROR(IF(INDEX('Part VIII Aerosols'!G$10:G$15,$K198)="",1,0),"")</f>
        <v/>
      </c>
      <c r="M198" s="174" t="str">
        <f>IFERROR(IF(INDEX('Part VIII Aerosols'!K$10:K$15,$K198)="",1,0),"")</f>
        <v/>
      </c>
      <c r="N198" s="174"/>
      <c r="O198" s="242" t="str">
        <f>IF(SUM(I198,$L$198:$M$203)&gt;0,I196,"")</f>
        <v>1. Specific End-Use</v>
      </c>
    </row>
    <row r="199" spans="7:15" x14ac:dyDescent="0.25">
      <c r="G199" s="974"/>
      <c r="I199" s="174"/>
      <c r="J199" s="174">
        <v>2</v>
      </c>
      <c r="K199" s="174" t="str">
        <f t="array" ref="K199">IFERROR(SMALL(IF('Part VIII Aerosols'!E$10:F$15="X",ROW('Part VIII Aerosols'!E$10:F$15)-ROW('Part VIII Aerosols'!$E$9:$F$9),""),J199),"")</f>
        <v/>
      </c>
      <c r="L199" s="174" t="str">
        <f>IFERROR(IF(INDEX('Part VIII Aerosols'!G$10:G$15,$K199)="",1,0),"")</f>
        <v/>
      </c>
      <c r="M199" s="174" t="str">
        <f>IFERROR(IF(INDEX('Part VIII Aerosols'!K$10:K$15,$K199)="",1,0),"")</f>
        <v/>
      </c>
      <c r="N199" s="174"/>
      <c r="O199" s="179"/>
    </row>
    <row r="200" spans="7:15" x14ac:dyDescent="0.25">
      <c r="G200" s="974"/>
      <c r="I200" s="174"/>
      <c r="J200" s="174">
        <v>3</v>
      </c>
      <c r="K200" s="174" t="str">
        <f t="array" ref="K200">IFERROR(SMALL(IF('Part VIII Aerosols'!E$10:F$15="X",ROW('Part VIII Aerosols'!E$10:F$15)-ROW('Part VIII Aerosols'!$E$9:$F$9),""),J200),"")</f>
        <v/>
      </c>
      <c r="L200" s="174" t="str">
        <f>IFERROR(IF(INDEX('Part VIII Aerosols'!G$10:G$15,$K200)="",1,0),"")</f>
        <v/>
      </c>
      <c r="M200" s="174" t="str">
        <f>IFERROR(IF(INDEX('Part VIII Aerosols'!K$10:K$15,$K200)="",1,0),"")</f>
        <v/>
      </c>
      <c r="N200" s="174"/>
      <c r="O200" s="179"/>
    </row>
    <row r="201" spans="7:15" x14ac:dyDescent="0.25">
      <c r="G201" s="974"/>
      <c r="I201" s="174"/>
      <c r="J201" s="174">
        <v>4</v>
      </c>
      <c r="K201" s="174" t="str">
        <f t="array" ref="K201">IFERROR(SMALL(IF('Part VIII Aerosols'!E$10:F$15="X",ROW('Part VIII Aerosols'!E$10:F$15)-ROW('Part VIII Aerosols'!$E$9:$F$9),""),J201),"")</f>
        <v/>
      </c>
      <c r="L201" s="174" t="str">
        <f>IFERROR(IF(INDEX('Part VIII Aerosols'!G$10:G$15,$K201)="",1,0),"")</f>
        <v/>
      </c>
      <c r="M201" s="174" t="str">
        <f>IFERROR(IF(INDEX('Part VIII Aerosols'!K$10:K$15,$K201)="",1,0),"")</f>
        <v/>
      </c>
      <c r="N201" s="174"/>
      <c r="O201" s="179"/>
    </row>
    <row r="202" spans="7:15" x14ac:dyDescent="0.25">
      <c r="G202" s="974"/>
      <c r="I202" s="174"/>
      <c r="J202" s="174">
        <v>5</v>
      </c>
      <c r="K202" s="174" t="str">
        <f t="array" ref="K202">IFERROR(SMALL(IF('Part VIII Aerosols'!E$10:F$15="X",ROW('Part VIII Aerosols'!E$10:F$15)-ROW('Part VIII Aerosols'!$E$9:$F$9),""),J202),"")</f>
        <v/>
      </c>
      <c r="L202" s="174" t="str">
        <f>IFERROR(IF(INDEX('Part VIII Aerosols'!G$10:G$15,$K202)="",1,0),"")</f>
        <v/>
      </c>
      <c r="M202" s="174" t="str">
        <f>IFERROR(IF(INDEX('Part VIII Aerosols'!K$10:K$15,$K202)="",1,0),"")</f>
        <v/>
      </c>
      <c r="N202" s="174"/>
      <c r="O202" s="179"/>
    </row>
    <row r="203" spans="7:15" x14ac:dyDescent="0.25">
      <c r="G203" s="974"/>
      <c r="I203" s="174"/>
      <c r="J203" s="174">
        <v>6</v>
      </c>
      <c r="K203" s="174" t="str">
        <f t="array" ref="K203">IFERROR(SMALL(IF('Part VIII Aerosols'!E$10:F$15="X",ROW('Part VIII Aerosols'!E$10:F$15)-ROW('Part VIII Aerosols'!$E$9:$F$9),""),J203),"")</f>
        <v/>
      </c>
      <c r="L203" s="174" t="str">
        <f>IFERROR(IF(INDEX('Part VIII Aerosols'!G$10:G$15,$K203)="",1,0),"")</f>
        <v/>
      </c>
      <c r="M203" s="174" t="str">
        <f>IFERROR(IF(INDEX('Part VIII Aerosols'!K$10:K$15,$K203)="",1,0),"")</f>
        <v/>
      </c>
      <c r="N203" s="174"/>
      <c r="O203" s="179"/>
    </row>
    <row r="204" spans="7:15" x14ac:dyDescent="0.25">
      <c r="G204" s="974"/>
      <c r="J204" s="175" t="s">
        <v>533</v>
      </c>
      <c r="K204" s="17">
        <f>IF(COUNTIF(K198:K203,"&gt;"&amp;0)=0,1,COUNTIF(K198:K203,"&gt;"&amp;0))</f>
        <v>1</v>
      </c>
      <c r="N204" s="174"/>
      <c r="O204" s="179"/>
    </row>
    <row r="205" spans="7:15" ht="57" x14ac:dyDescent="0.25">
      <c r="G205" s="974"/>
      <c r="J205" s="172" t="s">
        <v>534</v>
      </c>
      <c r="K205" s="172" t="s">
        <v>535</v>
      </c>
      <c r="N205" s="176"/>
      <c r="O205" s="171" t="s">
        <v>532</v>
      </c>
    </row>
    <row r="206" spans="7:15" x14ac:dyDescent="0.25">
      <c r="G206" s="974"/>
      <c r="I206" s="17" t="s">
        <v>536</v>
      </c>
      <c r="J206" s="240">
        <f>IF(COUNTA('Part VIII Aerosols'!C18:L18)=0,1,0)</f>
        <v>1</v>
      </c>
      <c r="K206" s="241" t="s">
        <v>537</v>
      </c>
      <c r="O206" t="str">
        <f t="shared" ref="O206:O213" si="16">IF(J206&gt;0,I206,"")</f>
        <v>2. Additional End-Use Description</v>
      </c>
    </row>
    <row r="207" spans="7:15" x14ac:dyDescent="0.25">
      <c r="G207" s="974"/>
      <c r="I207" s="17" t="s">
        <v>538</v>
      </c>
      <c r="J207" s="174">
        <f>IF(COUNTA('Part VIII Aerosols'!D22:L31)&lt;($K$204*$K207),1,0)</f>
        <v>1</v>
      </c>
      <c r="K207" s="241">
        <v>5</v>
      </c>
      <c r="O207" s="2" t="str">
        <f t="shared" si="16"/>
        <v>3. Technology Changes and Costs</v>
      </c>
    </row>
    <row r="208" spans="7:15" x14ac:dyDescent="0.25">
      <c r="G208" s="974"/>
      <c r="I208" s="17" t="s">
        <v>689</v>
      </c>
      <c r="J208" s="174">
        <f>IF(COUNTA('Part VIII Aerosols'!D35:L44)&lt;($K$204*$K208),1,0)</f>
        <v>1</v>
      </c>
      <c r="K208" s="241">
        <v>3</v>
      </c>
      <c r="O208" s="2" t="str">
        <f t="shared" si="16"/>
        <v>4.  Production</v>
      </c>
    </row>
    <row r="209" spans="7:15" x14ac:dyDescent="0.25">
      <c r="G209" s="974"/>
      <c r="I209" s="17" t="s">
        <v>562</v>
      </c>
      <c r="J209" s="174">
        <f>IF(COUNTA('Part VIII Aerosols'!D48:L57)&lt;($K$204*$K209),1,0)</f>
        <v>1</v>
      </c>
      <c r="K209" s="241">
        <v>4</v>
      </c>
      <c r="O209" t="str">
        <f t="shared" si="16"/>
        <v>5. Market Share</v>
      </c>
    </row>
    <row r="210" spans="7:15" x14ac:dyDescent="0.25">
      <c r="I210" s="17" t="s">
        <v>690</v>
      </c>
      <c r="J210" s="174">
        <f>IF(COUNTA('Part VIII Aerosols'!D61:L70)&lt;($K$204*$K210),1,0)</f>
        <v>1</v>
      </c>
      <c r="K210" s="356">
        <v>5</v>
      </c>
      <c r="O210" s="2" t="str">
        <f t="shared" si="16"/>
        <v>6.  Application of Proposed Substitute</v>
      </c>
    </row>
    <row r="211" spans="7:15" x14ac:dyDescent="0.25">
      <c r="I211" s="17" t="s">
        <v>691</v>
      </c>
      <c r="J211" s="174">
        <f>IF(COUNTA('Part VIII Aerosols'!C73:L73)=0,1,0)</f>
        <v>1</v>
      </c>
      <c r="K211" s="241" t="s">
        <v>537</v>
      </c>
      <c r="O211" s="2" t="str">
        <f t="shared" si="16"/>
        <v>7. Consumer Use</v>
      </c>
    </row>
    <row r="212" spans="7:15" x14ac:dyDescent="0.25">
      <c r="I212" s="17" t="s">
        <v>692</v>
      </c>
      <c r="J212" s="174">
        <f>IF(COUNTA('Part VIII Aerosols'!C77:L78)&lt;($K$204*$K212),1,0)</f>
        <v>1</v>
      </c>
      <c r="K212" s="241">
        <v>3</v>
      </c>
      <c r="O212" s="2" t="str">
        <f t="shared" si="16"/>
        <v>8. End-Use Specific Standards</v>
      </c>
    </row>
    <row r="213" spans="7:15" x14ac:dyDescent="0.25">
      <c r="O213" t="str">
        <f t="shared" si="16"/>
        <v/>
      </c>
    </row>
    <row r="214" spans="7:15" x14ac:dyDescent="0.25">
      <c r="I214" s="177" t="s">
        <v>292</v>
      </c>
      <c r="J214" s="178"/>
      <c r="K214" s="178"/>
      <c r="L214" s="178"/>
      <c r="M214" s="178"/>
      <c r="N214" s="178"/>
      <c r="O214" s="167">
        <f>IF(COUNTIF(O216,"")=1,"Responses have been provided for all sections.",0)</f>
        <v>0</v>
      </c>
    </row>
    <row r="215" spans="7:15" x14ac:dyDescent="0.25">
      <c r="K215" s="172" t="s">
        <v>540</v>
      </c>
    </row>
    <row r="216" spans="7:15" x14ac:dyDescent="0.25">
      <c r="G216" s="361" t="str">
        <f>IF(O214=0,"Please fill out: "&amp;O216,O214)</f>
        <v>Please fill out: 1. Physical and Chemical Properties</v>
      </c>
      <c r="I216" s="17" t="s">
        <v>541</v>
      </c>
      <c r="J216" s="174">
        <f>IF((COUNTA('Part VIII Aerosols'!G83:J85,'Part VIII Aerosols'!G87:J91,'Part VIII Aerosols'!K86:L86))&lt;K216,1,0)</f>
        <v>1</v>
      </c>
      <c r="K216" s="241">
        <v>9</v>
      </c>
      <c r="O216" s="2" t="str">
        <f t="shared" ref="O216" si="17">IF(J216&gt;0,I216,"")</f>
        <v>1. Physical and Chemical Properties</v>
      </c>
    </row>
    <row r="217" spans="7:15" x14ac:dyDescent="0.25">
      <c r="G217" s="361"/>
      <c r="I217" s="177" t="s">
        <v>144</v>
      </c>
      <c r="J217" s="178"/>
      <c r="K217" s="178"/>
      <c r="L217" s="178"/>
      <c r="M217" s="178"/>
      <c r="N217" s="178"/>
      <c r="O217" s="167">
        <f>IF(J221="No","Based on responses to Part III, General Information, Number 8h, the proposed substitute is not flammable.",IF(COUNTIF(O222:O223,"")=2,"Responses have been provided for all sections.",0))</f>
        <v>0</v>
      </c>
    </row>
    <row r="218" spans="7:15" x14ac:dyDescent="0.25">
      <c r="G218" s="361"/>
      <c r="K218" s="172" t="s">
        <v>540</v>
      </c>
      <c r="O218" s="243"/>
    </row>
    <row r="219" spans="7:15" x14ac:dyDescent="0.25">
      <c r="G219" s="974" t="str">
        <f>IF(O217=0,"Please fill out: "&amp;O222&amp;" "&amp;O223,O217)</f>
        <v>Please fill out: 1. Flammability-Related Physical and Chemical Properties 2. Flammability Concerns and Mitigation</v>
      </c>
      <c r="I219" s="184" t="s">
        <v>568</v>
      </c>
      <c r="J219" s="174">
        <f>IF(COUNTBLANK('Part III General Information'!$G$89)=1,0,IF(OR(IFERROR(SEARCH("NA",'Part III General Information'!$G$89),0)&gt;0,IFERROR(SEARCH("N/A",'Part III General Information'!G260),0)&gt;0,IFERROR(SEARCH("N.A",'Part III General Information'!$G$89),0)&gt;0,IFERROR(SEARCH("Not Applicable",'Part III General Information'!$G$89),0)&gt;0),0,"Flammable"))</f>
        <v>0</v>
      </c>
      <c r="K219" s="183" t="s">
        <v>537</v>
      </c>
      <c r="O219" s="243"/>
    </row>
    <row r="220" spans="7:15" x14ac:dyDescent="0.25">
      <c r="G220" s="974"/>
      <c r="I220" s="184" t="s">
        <v>569</v>
      </c>
      <c r="J220" s="174">
        <f>IF(COUNTBLANK('Part III General Information'!$G$90)=1,0,IF(OR(IFERROR(SEARCH("NA",'Part III General Information'!G261),0)&gt;0,IFERROR(SEARCH("N/A",'Part III General Information'!$G$90),0)&gt;0,IFERROR(SEARCH("N.A",'Part III General Information'!$G$90),0)&gt;0,IFERROR(SEARCH("Not Applicable",'Part III General Information'!$G$90),0)&gt;0),0,"Flammable"))</f>
        <v>0</v>
      </c>
      <c r="K220" s="183" t="s">
        <v>537</v>
      </c>
      <c r="O220" s="243"/>
    </row>
    <row r="221" spans="7:15" x14ac:dyDescent="0.25">
      <c r="G221" s="974"/>
      <c r="I221" s="184" t="s">
        <v>564</v>
      </c>
      <c r="J221" s="174" t="str">
        <f>IF((COUNTIF('Part III General Information'!$G$88:$H$88,"Yes"))=1,"Yes","No")</f>
        <v>Yes</v>
      </c>
      <c r="K221" s="183" t="s">
        <v>537</v>
      </c>
      <c r="O221" s="243"/>
    </row>
    <row r="222" spans="7:15" x14ac:dyDescent="0.25">
      <c r="G222" s="974"/>
      <c r="I222" s="17" t="s">
        <v>565</v>
      </c>
      <c r="J222" s="174">
        <f>IF((COUNTA('Part VIII Aerosols'!G97:H100,'Part VIII Aerosols'!J97:K100))&lt;K222,1,0)</f>
        <v>1</v>
      </c>
      <c r="K222" s="241">
        <v>8</v>
      </c>
      <c r="O222" s="2" t="str">
        <f t="shared" ref="O222:O223" si="18">IF(J222&gt;0,I222,"")</f>
        <v>1. Flammability-Related Physical and Chemical Properties</v>
      </c>
    </row>
    <row r="223" spans="7:15" x14ac:dyDescent="0.25">
      <c r="G223" s="974"/>
      <c r="I223" s="17" t="s">
        <v>677</v>
      </c>
      <c r="J223" s="174">
        <f>IF((COUNTA('Part VIII Aerosols'!G103:L104))&lt;K223,1,0)</f>
        <v>1</v>
      </c>
      <c r="K223" s="241">
        <v>2</v>
      </c>
      <c r="O223" s="2" t="str">
        <f t="shared" si="18"/>
        <v>2. Flammability Concerns and Mitigation</v>
      </c>
    </row>
    <row r="225" spans="7:16" x14ac:dyDescent="0.25">
      <c r="G225" s="361"/>
      <c r="I225" s="177" t="s">
        <v>151</v>
      </c>
      <c r="J225" s="178"/>
      <c r="K225" s="178"/>
      <c r="L225" s="178"/>
      <c r="M225" s="178"/>
      <c r="N225" s="178"/>
      <c r="O225" s="167">
        <f>IF(COUNTIF(O227:O232,"")=6,"Responses have been provided for all sections.",0)</f>
        <v>0</v>
      </c>
    </row>
    <row r="226" spans="7:16" x14ac:dyDescent="0.25">
      <c r="K226" s="172" t="s">
        <v>540</v>
      </c>
      <c r="O226" s="243"/>
    </row>
    <row r="227" spans="7:16" x14ac:dyDescent="0.25">
      <c r="G227" s="974" t="str">
        <f>IF(O225=0,"Please fill out:  "&amp;O227&amp;" "&amp;O228&amp;" "&amp;O229&amp;" "&amp;O230&amp;" "&amp;P231&amp;" "&amp;O232,O225)</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aerosol cans a worker would (a) manufacture and/or fill, (b) use, and (c) dispose per day. 4. Estimate typical and maximum (a) delivery rate and (b) release rate for the aerosol can.  6. Provide information on training materials related to manufacture and filling and disposal of aerosol cans. If the proposed substitute is flammable, describe how these guidelines differ from training for non-flammable aerosols.</v>
      </c>
      <c r="I227" s="17" t="s">
        <v>152</v>
      </c>
      <c r="J227" s="174">
        <f>IF((COUNTA('Part VIII Aerosols'!C110:L110,'Part VIII Aerosols'!C112:L112))&lt;K227,1,0)</f>
        <v>1</v>
      </c>
      <c r="K227" s="241">
        <v>6</v>
      </c>
      <c r="O227" s="2" t="str">
        <f t="shared" ref="O227:O232" si="19">IF(J227&gt;0,I227,"")</f>
        <v>1. Exposure Media and Release Information</v>
      </c>
    </row>
    <row r="228" spans="7:16" x14ac:dyDescent="0.25">
      <c r="G228" s="974"/>
      <c r="I228" s="17" t="s">
        <v>159</v>
      </c>
      <c r="J228" s="174">
        <f>IF((COUNTA('Part VIII Aerosols'!D117:D123,'Part VIII Aerosols'!E117:E122,'Part VIII Aerosols'!G117:G123,'Part VIII Aerosols'!I117:I122,'Part VIII Aerosols'!K117:K122,'Part VIII Aerosols'!J123:L123,'Part VIII Aerosols'!I124:L124))&lt;K228,1,0)</f>
        <v>1</v>
      </c>
      <c r="K228" s="241">
        <v>31</v>
      </c>
      <c r="O228" s="2" t="str">
        <f t="shared" si="19"/>
        <v>2. Identify and explain the activities, duration of activities, and typical and maximum exposure concentrations in which worker exposure to the proposed substitute is expected to be the highest for each scenario in (a) through (c).</v>
      </c>
    </row>
    <row r="229" spans="7:16" x14ac:dyDescent="0.25">
      <c r="G229" s="974"/>
      <c r="I229" s="17" t="s">
        <v>439</v>
      </c>
      <c r="J229" s="174">
        <f>IF((COUNTA('Part VIII Aerosols'!E128:L130))&lt;K229,1,0)</f>
        <v>1</v>
      </c>
      <c r="K229" s="241">
        <v>6</v>
      </c>
      <c r="O229" s="2" t="str">
        <f t="shared" si="19"/>
        <v>3. Estimate typical and maximum number of aerosol cans a worker would (a) manufacture and/or fill, (b) use, and (c) dispose per day.</v>
      </c>
    </row>
    <row r="230" spans="7:16" x14ac:dyDescent="0.25">
      <c r="G230" s="974"/>
      <c r="I230" s="17" t="s">
        <v>450</v>
      </c>
      <c r="J230" s="174">
        <f>IF((COUNTA('Part VIII Aerosols'!E134:F136,'Part VIII Aerosols'!I134:J136))&lt;K230,1,0)</f>
        <v>1</v>
      </c>
      <c r="K230" s="241">
        <v>6</v>
      </c>
      <c r="O230" s="2" t="str">
        <f t="shared" si="19"/>
        <v>4. Estimate typical and maximum (a) delivery rate and (b) release rate for the aerosol can.</v>
      </c>
    </row>
    <row r="231" spans="7:16" x14ac:dyDescent="0.25">
      <c r="I231" s="17" t="s">
        <v>693</v>
      </c>
      <c r="J231" s="174">
        <f>IF((COUNTA('Part VIII Aerosols'!C139:L139))&lt;K231,1,0)</f>
        <v>1</v>
      </c>
      <c r="K231" s="241">
        <v>1</v>
      </c>
      <c r="O231" s="2" t="str">
        <f t="shared" si="19"/>
        <v>5. For aerosol solvents (e.g., degreasers, flux removers), describe disposal practices of aerosol container and contents (e.g., collected and sent to incinerator, recycling).</v>
      </c>
      <c r="P231" s="2" t="str">
        <f>IF(COUNTIF('Part I Introduction &amp; CBI'!$D$30:$D$35,"Solvents")&gt;0,'Response Checker'!O231,"")</f>
        <v/>
      </c>
    </row>
    <row r="232" spans="7:16" x14ac:dyDescent="0.25">
      <c r="I232" s="17" t="s">
        <v>435</v>
      </c>
      <c r="J232" s="174">
        <f>IF((COUNTA('Part VIII Aerosols'!C142:L142))&lt;K232,1,0)</f>
        <v>1</v>
      </c>
      <c r="K232" s="241">
        <v>2</v>
      </c>
      <c r="O232" s="2" t="str">
        <f t="shared" si="19"/>
        <v>6. Provide information on training materials related to manufacture and filling and disposal of aerosol cans. If the proposed substitute is flammable, describe how these guidelines differ from training for non-flammable aerosols.</v>
      </c>
    </row>
    <row r="234" spans="7:16" ht="18.75" x14ac:dyDescent="0.25">
      <c r="I234" s="975" t="s">
        <v>302</v>
      </c>
      <c r="J234" s="975"/>
      <c r="K234" s="975"/>
      <c r="L234" s="975"/>
      <c r="M234" s="975"/>
      <c r="N234" s="975"/>
      <c r="O234" s="975"/>
    </row>
    <row r="235" spans="7:16" ht="30" x14ac:dyDescent="0.25">
      <c r="G235" s="364" t="str">
        <f>IF($P$3&gt;0,"This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235" s="177" t="s">
        <v>449</v>
      </c>
      <c r="J235" s="178"/>
      <c r="K235" s="178"/>
      <c r="L235" s="178"/>
      <c r="M235" s="178"/>
      <c r="N235" s="178"/>
      <c r="O235" s="167">
        <f>IF((COUNTIF(I238,"")+COUNTIF(O238,"")+COUNTIF(O241:O245,""))=6,"Responses have been provided for all sections.",0)</f>
        <v>0</v>
      </c>
    </row>
    <row r="236" spans="7:16" x14ac:dyDescent="0.25">
      <c r="G236" s="974" t="str">
        <f>IF(O235=0,"Please fill out:  "&amp;O238&amp;" "&amp;O241&amp;" "&amp;O242&amp;" "&amp;O243&amp;" "&amp;O244&amp;" "&amp;O245,O235)</f>
        <v xml:space="preserve">Please fill out:  1. Specific End-Use 2. Additional End-Use Description 3. Technology Changes and Costs 4.  Production and Market Share 5. Application of Proposed Substitute 6. Has the Proposed Substitute been submitted for registration under FIFRA. </v>
      </c>
      <c r="I236" s="17" t="s">
        <v>525</v>
      </c>
      <c r="O236" s="179" t="str">
        <f>IF(J236&gt;0,K236,"")</f>
        <v/>
      </c>
    </row>
    <row r="237" spans="7:16" ht="48.75" x14ac:dyDescent="0.25">
      <c r="G237" s="974"/>
      <c r="I237" s="238" t="s">
        <v>526</v>
      </c>
      <c r="J237" s="239" t="s">
        <v>527</v>
      </c>
      <c r="K237" s="238"/>
      <c r="L237" s="238" t="s">
        <v>694</v>
      </c>
      <c r="M237" s="238" t="s">
        <v>695</v>
      </c>
      <c r="N237" s="238"/>
      <c r="O237" s="238" t="s">
        <v>670</v>
      </c>
    </row>
    <row r="238" spans="7:16" x14ac:dyDescent="0.25">
      <c r="G238" s="974"/>
      <c r="I238" s="240">
        <f>IF(COUNTA('Part IX Sterilants'!D10:L10)=0,1,0)</f>
        <v>1</v>
      </c>
      <c r="J238" s="174">
        <v>1</v>
      </c>
      <c r="K238" s="180"/>
      <c r="L238" s="174">
        <f>IFERROR(IF('Part IX Sterilants'!D10="",1,0),"")</f>
        <v>1</v>
      </c>
      <c r="M238" s="174">
        <f>IFERROR(IF('Part IX Sterilants'!H10="",1,0),"")</f>
        <v>1</v>
      </c>
      <c r="N238" s="174"/>
      <c r="O238" s="242" t="str">
        <f>IF(SUM(I238,$L$238:$M$238)&gt;0,I236,"")</f>
        <v>1. Specific End-Use</v>
      </c>
    </row>
    <row r="239" spans="7:16" x14ac:dyDescent="0.25">
      <c r="G239" s="974"/>
      <c r="J239" s="175" t="s">
        <v>533</v>
      </c>
      <c r="K239" s="17">
        <f>IF(COUNTIF(K238:K238,"&gt;"&amp;0)=0,1,COUNTIF(K238:K238,"&gt;"&amp;0))</f>
        <v>1</v>
      </c>
      <c r="N239" s="174"/>
      <c r="O239" s="179"/>
    </row>
    <row r="240" spans="7:16" ht="57" x14ac:dyDescent="0.25">
      <c r="G240" s="974"/>
      <c r="J240" s="172" t="s">
        <v>534</v>
      </c>
      <c r="K240" s="172" t="s">
        <v>535</v>
      </c>
      <c r="N240" s="176"/>
      <c r="O240" s="357" t="s">
        <v>532</v>
      </c>
    </row>
    <row r="241" spans="7:15" x14ac:dyDescent="0.25">
      <c r="G241" s="974"/>
      <c r="I241" s="17" t="s">
        <v>536</v>
      </c>
      <c r="J241" s="240">
        <f>IF(COUNTA('Part IX Sterilants'!C13:L13)=0,1,0)</f>
        <v>1</v>
      </c>
      <c r="K241" s="241" t="s">
        <v>537</v>
      </c>
      <c r="O241" t="str">
        <f t="shared" ref="O241:O248" si="20">IF(J241&gt;0,I241,"")</f>
        <v>2. Additional End-Use Description</v>
      </c>
    </row>
    <row r="242" spans="7:15" x14ac:dyDescent="0.25">
      <c r="G242" s="974"/>
      <c r="I242" s="17" t="s">
        <v>538</v>
      </c>
      <c r="J242" s="174">
        <f>IF(COUNTA('Part IX Sterilants'!D17:L19)&lt;($K$239*$K242),1,0)</f>
        <v>1</v>
      </c>
      <c r="K242" s="241">
        <v>4</v>
      </c>
      <c r="O242" s="2" t="str">
        <f t="shared" si="20"/>
        <v>3. Technology Changes and Costs</v>
      </c>
    </row>
    <row r="243" spans="7:15" x14ac:dyDescent="0.25">
      <c r="G243" s="974"/>
      <c r="I243" s="17" t="s">
        <v>671</v>
      </c>
      <c r="J243" s="174">
        <f>IF(COUNTA('Part IX Sterilants'!D23:L25)&lt;($K$239*$K243),1,0)</f>
        <v>1</v>
      </c>
      <c r="K243" s="241">
        <v>5</v>
      </c>
      <c r="O243" s="2" t="str">
        <f t="shared" si="20"/>
        <v>4.  Production and Market Share</v>
      </c>
    </row>
    <row r="244" spans="7:15" x14ac:dyDescent="0.25">
      <c r="G244" s="974"/>
      <c r="I244" s="17" t="s">
        <v>672</v>
      </c>
      <c r="J244" s="174">
        <f>IF(COUNTA('Part IX Sterilants'!D29:L31)&lt;($K$239*$K244),1,0)</f>
        <v>1</v>
      </c>
      <c r="K244" s="241">
        <v>2</v>
      </c>
      <c r="O244" t="str">
        <f>IF(J244&gt;0,I244,"")</f>
        <v>5. Application of Proposed Substitute</v>
      </c>
    </row>
    <row r="245" spans="7:15" x14ac:dyDescent="0.25">
      <c r="G245" s="974"/>
      <c r="I245" s="17" t="s">
        <v>696</v>
      </c>
      <c r="J245" s="174">
        <f>IF(COUNTA(('Part IX Sterilants'!C34:L34))=0,1,0)</f>
        <v>1</v>
      </c>
      <c r="K245" s="241" t="s">
        <v>537</v>
      </c>
      <c r="O245" s="2" t="str">
        <f t="shared" si="20"/>
        <v xml:space="preserve">6. Has the Proposed Substitute been submitted for registration under FIFRA. </v>
      </c>
    </row>
    <row r="246" spans="7:15" x14ac:dyDescent="0.25">
      <c r="I246" s="17"/>
      <c r="J246" s="174"/>
      <c r="K246" s="241"/>
      <c r="O246" s="2" t="str">
        <f t="shared" si="20"/>
        <v/>
      </c>
    </row>
    <row r="247" spans="7:15" x14ac:dyDescent="0.25">
      <c r="I247" s="17"/>
      <c r="J247" s="174"/>
      <c r="K247" s="240"/>
      <c r="O247" s="2" t="str">
        <f t="shared" si="20"/>
        <v/>
      </c>
    </row>
    <row r="248" spans="7:15" x14ac:dyDescent="0.25">
      <c r="O248" t="str">
        <f t="shared" si="20"/>
        <v/>
      </c>
    </row>
    <row r="249" spans="7:15" x14ac:dyDescent="0.25">
      <c r="I249" s="177" t="s">
        <v>292</v>
      </c>
      <c r="J249" s="178"/>
      <c r="K249" s="178"/>
      <c r="L249" s="178"/>
      <c r="M249" s="178"/>
      <c r="N249" s="178"/>
      <c r="O249" s="167">
        <f>IF(COUNTIF(O251,"")=1,"Responses have been provided for all sections.",0)</f>
        <v>0</v>
      </c>
    </row>
    <row r="250" spans="7:15" x14ac:dyDescent="0.25">
      <c r="K250" s="172" t="s">
        <v>540</v>
      </c>
      <c r="O250" s="243"/>
    </row>
    <row r="251" spans="7:15" x14ac:dyDescent="0.25">
      <c r="G251" s="361" t="str">
        <f>IF(O249=0,"Please fill out: "&amp;O251,O249)</f>
        <v>Please fill out: 1. Physical and Chemical Properties</v>
      </c>
      <c r="I251" s="17" t="s">
        <v>541</v>
      </c>
      <c r="J251" s="174">
        <f>IF((COUNTA('Part IX Sterilants'!G39:J39))&lt;K251,1,0)</f>
        <v>1</v>
      </c>
      <c r="K251" s="241">
        <v>1</v>
      </c>
      <c r="O251" s="2" t="str">
        <f t="shared" ref="O251" si="21">IF(J251&gt;0,I251,"")</f>
        <v>1. Physical and Chemical Properties</v>
      </c>
    </row>
    <row r="253" spans="7:15" x14ac:dyDescent="0.25">
      <c r="G253" s="361"/>
      <c r="I253" s="177" t="s">
        <v>144</v>
      </c>
      <c r="J253" s="178"/>
      <c r="K253" s="178"/>
      <c r="L253" s="178"/>
      <c r="M253" s="178"/>
      <c r="N253" s="178"/>
      <c r="O253" s="167">
        <f>IF(J257="No","Based on responses to Part III, General Information, Number 8h, the proposed substitute is not flammable.",IF(COUNTIF(O258:O259,"")=2,"Responses have been provided for all sections.",0))</f>
        <v>0</v>
      </c>
    </row>
    <row r="254" spans="7:15" x14ac:dyDescent="0.25">
      <c r="G254" s="361"/>
      <c r="K254" s="172" t="s">
        <v>540</v>
      </c>
      <c r="O254" s="243"/>
    </row>
    <row r="255" spans="7:15" x14ac:dyDescent="0.25">
      <c r="G255" s="974" t="str">
        <f>IF(O253=0,"Please fill out: "&amp;O258&amp;" "&amp;O259,O253)</f>
        <v>Please fill out: 1. Flammability-Related Physical and Chemical Properties 2. Flammability Concerns and Mitigation</v>
      </c>
      <c r="I255" s="184" t="s">
        <v>568</v>
      </c>
      <c r="J255" s="174">
        <f>IF(COUNTBLANK('Part III General Information'!$G$89)=1,0,IF(OR(IFERROR(SEARCH("NA",'Part III General Information'!$G$89),0)&gt;0,IFERROR(SEARCH("N/A",'Part III General Information'!G297),0)&gt;0,IFERROR(SEARCH("N.A",'Part III General Information'!$G$89),0)&gt;0,IFERROR(SEARCH("Not Applicable",'Part III General Information'!$G$89),0)&gt;0),0,"Flammable"))</f>
        <v>0</v>
      </c>
      <c r="K255" s="183" t="s">
        <v>537</v>
      </c>
      <c r="O255" s="243"/>
    </row>
    <row r="256" spans="7:15" x14ac:dyDescent="0.25">
      <c r="G256" s="974"/>
      <c r="I256" s="184" t="s">
        <v>569</v>
      </c>
      <c r="J256" s="174">
        <f>IF(COUNTBLANK('Part III General Information'!$G$90)=1,0,IF(OR(IFERROR(SEARCH("NA",'Part III General Information'!G298),0)&gt;0,IFERROR(SEARCH("N/A",'Part III General Information'!$G$90),0)&gt;0,IFERROR(SEARCH("N.A",'Part III General Information'!$G$90),0)&gt;0,IFERROR(SEARCH("Not Applicable",'Part III General Information'!$G$90),0)&gt;0),0,"Flammable"))</f>
        <v>0</v>
      </c>
      <c r="K256" s="183" t="s">
        <v>537</v>
      </c>
      <c r="O256" s="243"/>
    </row>
    <row r="257" spans="7:15" x14ac:dyDescent="0.25">
      <c r="G257" s="974"/>
      <c r="I257" s="184" t="s">
        <v>564</v>
      </c>
      <c r="J257" s="174" t="str">
        <f>IF((COUNTIF('Part III General Information'!$G$88:$H$88,"Yes"))=1,"Yes","No")</f>
        <v>Yes</v>
      </c>
      <c r="K257" s="183" t="s">
        <v>537</v>
      </c>
      <c r="O257" s="243"/>
    </row>
    <row r="258" spans="7:15" x14ac:dyDescent="0.25">
      <c r="G258" s="974"/>
      <c r="I258" s="17" t="s">
        <v>565</v>
      </c>
      <c r="J258" s="174">
        <f>IF((COUNTA('Part IX Sterilants'!G44:J46))&lt;K258,1,0)</f>
        <v>1</v>
      </c>
      <c r="K258" s="241">
        <v>3</v>
      </c>
      <c r="O258" s="2" t="str">
        <f t="shared" ref="O258:O259" si="22">IF(J258&gt;0,I258,"")</f>
        <v>1. Flammability-Related Physical and Chemical Properties</v>
      </c>
    </row>
    <row r="259" spans="7:15" x14ac:dyDescent="0.25">
      <c r="G259" s="974"/>
      <c r="I259" s="17" t="s">
        <v>677</v>
      </c>
      <c r="J259" s="174">
        <f>IF((COUNTA('Part IX Sterilants'!G49:L50))&lt;K259,1,0)</f>
        <v>1</v>
      </c>
      <c r="K259" s="241">
        <v>2</v>
      </c>
      <c r="O259" s="2" t="str">
        <f t="shared" si="22"/>
        <v>2. Flammability Concerns and Mitigation</v>
      </c>
    </row>
    <row r="260" spans="7:15" x14ac:dyDescent="0.25">
      <c r="G260" s="361"/>
      <c r="I260" s="177" t="s">
        <v>151</v>
      </c>
      <c r="J260" s="178"/>
      <c r="K260" s="178"/>
      <c r="L260" s="178"/>
      <c r="M260" s="178"/>
      <c r="N260" s="178"/>
      <c r="O260" s="167">
        <f>IF(COUNTIF(O262:O264,"")=3,"Responses have been provided for all sections.",0)</f>
        <v>0</v>
      </c>
    </row>
    <row r="261" spans="7:15" x14ac:dyDescent="0.25">
      <c r="K261" s="172" t="s">
        <v>540</v>
      </c>
      <c r="O261" s="243"/>
    </row>
    <row r="262" spans="7:15" x14ac:dyDescent="0.25">
      <c r="G262" s="974" t="str">
        <f>IF(O260=0,"Please fill out:  "&amp;O262&amp;" "&amp;O263&amp;" "&amp;O264,O260)</f>
        <v>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Training Materials</v>
      </c>
      <c r="I262" s="17" t="s">
        <v>152</v>
      </c>
      <c r="J262" s="174">
        <f>IF((COUNTA('Part IX Sterilants'!C56:L56,'Part IX Sterilants'!C58:L58,'Part IX Sterilants'!C60:L60))&lt;K262,1,0)</f>
        <v>1</v>
      </c>
      <c r="K262" s="241">
        <v>7</v>
      </c>
      <c r="O262" s="2" t="str">
        <f t="shared" ref="O262:O264" si="23">IF(J262&gt;0,I262,"")</f>
        <v>1. Exposure Media and Release Information</v>
      </c>
    </row>
    <row r="263" spans="7:15" x14ac:dyDescent="0.25">
      <c r="G263" s="974"/>
      <c r="I263" s="17" t="s">
        <v>159</v>
      </c>
      <c r="J263" s="174">
        <f>IF((COUNTA('Part IX Sterilants'!D65:D71,'Part IX Sterilants'!E65:E70,'Part IX Sterilants'!G65:G71,'Part IX Sterilants'!I65:I70,'Part IX Sterilants'!K65:K70,'Part IX Sterilants'!J71:L71,'Part IX Sterilants'!K72:L72))&lt;K263,1,0)</f>
        <v>1</v>
      </c>
      <c r="K263" s="241">
        <v>31</v>
      </c>
      <c r="O263" s="2" t="str">
        <f t="shared" si="23"/>
        <v>2. Identify and explain the activities, duration of activities, and typical and maximum exposure concentrations in which worker exposure to the proposed substitute is expected to be the highest for each scenario in (a) through (c).</v>
      </c>
    </row>
    <row r="264" spans="7:15" x14ac:dyDescent="0.25">
      <c r="G264" s="974"/>
      <c r="I264" s="17" t="s">
        <v>310</v>
      </c>
      <c r="J264" s="180">
        <f>IF((COUNTA('Part IX Sterilants'!C76:L76))&lt;K264,1,0)</f>
        <v>1</v>
      </c>
      <c r="K264" s="241">
        <v>2</v>
      </c>
      <c r="O264" s="2" t="str">
        <f t="shared" si="23"/>
        <v>3. Training Materials</v>
      </c>
    </row>
    <row r="265" spans="7:15" x14ac:dyDescent="0.25">
      <c r="G265" s="361"/>
      <c r="I265" s="17"/>
      <c r="J265" s="174"/>
      <c r="K265" s="241"/>
    </row>
    <row r="266" spans="7:15" ht="18.75" x14ac:dyDescent="0.25">
      <c r="I266" s="975" t="s">
        <v>312</v>
      </c>
      <c r="J266" s="975"/>
      <c r="K266" s="975"/>
      <c r="L266" s="975"/>
      <c r="M266" s="975"/>
      <c r="N266" s="975"/>
      <c r="O266" s="975"/>
    </row>
    <row r="267" spans="7:15" ht="30" x14ac:dyDescent="0.25">
      <c r="G267" s="364" t="str">
        <f>IF($Q$3&gt;0,"This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267" s="177" t="s">
        <v>314</v>
      </c>
      <c r="J267" s="178"/>
      <c r="K267" s="178"/>
      <c r="L267" s="178"/>
      <c r="M267" s="178"/>
      <c r="N267" s="178"/>
      <c r="O267" s="167">
        <f>IF((COUNTIF(I270,"")+COUNTIF(O270,"")+COUNTIF(O275:O279,""))=6,"Responses have been provided for all sections.",0)</f>
        <v>0</v>
      </c>
    </row>
    <row r="268" spans="7:15" x14ac:dyDescent="0.25">
      <c r="G268" s="974" t="str">
        <f>IF(O267=0,"Please fill out:  "&amp;O270&amp;" "&amp;O275&amp;" "&amp;O276&amp;" "&amp;O277&amp;" "&amp;O278&amp;" "&amp;O279,O267)</f>
        <v>Please fill out:  1. Specific End-Use 2. Additional End-Use Description 3. Technology Changes and Costs 4.  Production and Market Share 5. Application of Proposed Substitute 6. Consumer Use</v>
      </c>
      <c r="I268" s="17" t="s">
        <v>525</v>
      </c>
      <c r="O268" s="179" t="str">
        <f>IF(J268&gt;0,K268,"")</f>
        <v/>
      </c>
    </row>
    <row r="269" spans="7:15" ht="48.75" x14ac:dyDescent="0.25">
      <c r="G269" s="974"/>
      <c r="I269" s="238" t="s">
        <v>526</v>
      </c>
      <c r="J269" s="239" t="s">
        <v>527</v>
      </c>
      <c r="K269" s="238" t="s">
        <v>667</v>
      </c>
      <c r="L269" s="238" t="s">
        <v>694</v>
      </c>
      <c r="M269" s="238" t="s">
        <v>695</v>
      </c>
      <c r="N269" s="238"/>
      <c r="O269" s="238" t="s">
        <v>670</v>
      </c>
    </row>
    <row r="270" spans="7:15" x14ac:dyDescent="0.25">
      <c r="G270" s="974"/>
      <c r="I270" s="241">
        <f>IF(COUNTA('Part X Adhesives Coatings Inks'!D10:L12)=0,1,0)</f>
        <v>1</v>
      </c>
      <c r="J270" s="174">
        <v>1</v>
      </c>
      <c r="K270" s="174" t="str">
        <f t="array" ref="K270">IFERROR(SMALL(IF('Part X Adhesives Coatings Inks'!$D$10:$D$12="X",ROW('Part X Adhesives Coatings Inks'!$D$10:$D$12)-ROW('Part X Adhesives Coatings Inks'!$D$9),""),J270),"")</f>
        <v/>
      </c>
      <c r="L270" s="174" t="str">
        <f>IFERROR(IF(INDEX('Part X Adhesives Coatings Inks'!$D$10:$D$12,$K270)="",1,0),"")</f>
        <v/>
      </c>
      <c r="M270" s="174" t="str">
        <f>IFERROR(IF(INDEX('Part X Adhesives Coatings Inks'!$H$10:$H$12,$K270)="",1,0),"")</f>
        <v/>
      </c>
      <c r="N270" s="174"/>
      <c r="O270" t="str">
        <f>IF(SUM(I270,$L$270:$M$272)&gt;0,I268,"")</f>
        <v>1. Specific End-Use</v>
      </c>
    </row>
    <row r="271" spans="7:15" x14ac:dyDescent="0.25">
      <c r="G271" s="974"/>
      <c r="I271" s="241"/>
      <c r="J271" s="174">
        <v>2</v>
      </c>
      <c r="K271" s="174" t="str">
        <f t="array" ref="K271">IFERROR(SMALL(IF('Part X Adhesives Coatings Inks'!$D$10:$D$12="X",ROW('Part X Adhesives Coatings Inks'!$D$10:$D$12)-ROW('Part X Adhesives Coatings Inks'!$D$9),""),J271),"")</f>
        <v/>
      </c>
      <c r="L271" s="174" t="str">
        <f>IFERROR(IF(INDEX('Part X Adhesives Coatings Inks'!$D$10:$D$12,$K271)="",1,0),"")</f>
        <v/>
      </c>
      <c r="M271" s="174" t="str">
        <f>IFERROR(IF(INDEX('Part X Adhesives Coatings Inks'!$H$10:$H$12,$K271)="",1,0),"")</f>
        <v/>
      </c>
      <c r="N271" s="174"/>
    </row>
    <row r="272" spans="7:15" x14ac:dyDescent="0.25">
      <c r="G272" s="974"/>
      <c r="I272" s="240"/>
      <c r="J272" s="174">
        <v>3</v>
      </c>
      <c r="K272" s="174" t="str">
        <f t="array" ref="K272">IFERROR(SMALL(IF('Part X Adhesives Coatings Inks'!$D$10:$D$12="X",ROW('Part X Adhesives Coatings Inks'!$D$10:$D$12)-ROW('Part X Adhesives Coatings Inks'!$D$9),""),J272),"")</f>
        <v/>
      </c>
      <c r="L272" s="174" t="str">
        <f>IFERROR(IF(INDEX('Part X Adhesives Coatings Inks'!$D$10:$D$12,$K272)="",1,0),"")</f>
        <v/>
      </c>
      <c r="M272" s="174" t="str">
        <f>IFERROR(IF(INDEX('Part X Adhesives Coatings Inks'!$H$10:$H$12,$K272)="",1,0),"")</f>
        <v/>
      </c>
      <c r="N272" s="174"/>
      <c r="O272" s="242"/>
    </row>
    <row r="273" spans="7:15" x14ac:dyDescent="0.25">
      <c r="G273" s="974"/>
      <c r="J273" s="175" t="s">
        <v>533</v>
      </c>
      <c r="K273" s="17">
        <f>IF(COUNTIF(K270:K272,"&gt;"&amp;0)=0,1,COUNTIF(K270:K270,"&gt;"&amp;0))</f>
        <v>1</v>
      </c>
      <c r="N273" s="174"/>
      <c r="O273" s="179"/>
    </row>
    <row r="274" spans="7:15" ht="57" x14ac:dyDescent="0.25">
      <c r="G274" s="974"/>
      <c r="J274" s="172" t="s">
        <v>534</v>
      </c>
      <c r="K274" s="172" t="s">
        <v>535</v>
      </c>
      <c r="N274" s="176"/>
      <c r="O274" s="357" t="s">
        <v>532</v>
      </c>
    </row>
    <row r="275" spans="7:15" x14ac:dyDescent="0.25">
      <c r="G275" s="974"/>
      <c r="I275" s="17" t="s">
        <v>536</v>
      </c>
      <c r="J275" s="240">
        <f>IF(COUNTA('Part X Adhesives Coatings Inks'!C15:L15)=0,1,0)</f>
        <v>1</v>
      </c>
      <c r="K275" s="241" t="s">
        <v>537</v>
      </c>
      <c r="O275" t="str">
        <f t="shared" ref="O275:O277" si="24">IF(J275&gt;0,I275,"")</f>
        <v>2. Additional End-Use Description</v>
      </c>
    </row>
    <row r="276" spans="7:15" x14ac:dyDescent="0.25">
      <c r="G276" s="974"/>
      <c r="I276" s="17" t="s">
        <v>538</v>
      </c>
      <c r="J276" s="174">
        <f>IF(COUNTA('Part X Adhesives Coatings Inks'!D19:L21)&lt;($K$273*$K276),1,0)</f>
        <v>1</v>
      </c>
      <c r="K276" s="241">
        <v>4</v>
      </c>
      <c r="O276" s="2" t="str">
        <f t="shared" si="24"/>
        <v>3. Technology Changes and Costs</v>
      </c>
    </row>
    <row r="277" spans="7:15" x14ac:dyDescent="0.25">
      <c r="G277" s="974"/>
      <c r="I277" s="17" t="s">
        <v>671</v>
      </c>
      <c r="J277" s="174">
        <f>IF(COUNTA('Part X Adhesives Coatings Inks'!D25:L27)&lt;($K$273*$K277),1,0)</f>
        <v>1</v>
      </c>
      <c r="K277" s="241">
        <v>5</v>
      </c>
      <c r="O277" s="2" t="str">
        <f t="shared" si="24"/>
        <v>4.  Production and Market Share</v>
      </c>
    </row>
    <row r="278" spans="7:15" x14ac:dyDescent="0.25">
      <c r="G278" s="974"/>
      <c r="I278" s="17" t="s">
        <v>672</v>
      </c>
      <c r="J278" s="174">
        <f>IF(COUNTA('Part X Adhesives Coatings Inks'!E31:L33)&lt;($K$273*$K278),1,0)</f>
        <v>1</v>
      </c>
      <c r="K278" s="241">
        <v>4</v>
      </c>
      <c r="O278" t="str">
        <f>IF(J278&gt;0,I278,"")</f>
        <v>5. Application of Proposed Substitute</v>
      </c>
    </row>
    <row r="279" spans="7:15" x14ac:dyDescent="0.25">
      <c r="G279" s="974"/>
      <c r="I279" s="17" t="s">
        <v>697</v>
      </c>
      <c r="J279" s="174">
        <f>IF(COUNTA('Part X Adhesives Coatings Inks'!C36:L36)=0,1,0)</f>
        <v>1</v>
      </c>
      <c r="K279" s="241" t="s">
        <v>537</v>
      </c>
      <c r="O279" s="2" t="str">
        <f t="shared" ref="O279:O282" si="25">IF(J279&gt;0,I279,"")</f>
        <v>6. Consumer Use</v>
      </c>
    </row>
    <row r="280" spans="7:15" x14ac:dyDescent="0.25">
      <c r="I280" s="17"/>
      <c r="J280" s="174"/>
      <c r="K280" s="241"/>
      <c r="O280" s="2" t="str">
        <f t="shared" si="25"/>
        <v/>
      </c>
    </row>
    <row r="281" spans="7:15" x14ac:dyDescent="0.25">
      <c r="I281" s="17"/>
      <c r="J281" s="174"/>
      <c r="K281" s="240"/>
      <c r="O281" s="2" t="str">
        <f t="shared" si="25"/>
        <v/>
      </c>
    </row>
    <row r="282" spans="7:15" x14ac:dyDescent="0.25">
      <c r="O282" t="str">
        <f t="shared" si="25"/>
        <v/>
      </c>
    </row>
    <row r="283" spans="7:15" x14ac:dyDescent="0.25">
      <c r="I283" s="177" t="s">
        <v>292</v>
      </c>
      <c r="J283" s="178"/>
      <c r="K283" s="178"/>
      <c r="L283" s="178"/>
      <c r="M283" s="178"/>
      <c r="N283" s="178"/>
      <c r="O283" s="167">
        <f>IF(COUNTIF(O285,"")=1,"Responses have been provided for all sections.",0)</f>
        <v>0</v>
      </c>
    </row>
    <row r="284" spans="7:15" x14ac:dyDescent="0.25">
      <c r="K284" s="172" t="s">
        <v>540</v>
      </c>
      <c r="O284" s="243"/>
    </row>
    <row r="285" spans="7:15" x14ac:dyDescent="0.25">
      <c r="G285" s="361" t="str">
        <f>IF(O283=0,"Please fill out: "&amp;O285,O283)</f>
        <v>Please fill out: 1. Physical and Chemical Properties</v>
      </c>
      <c r="I285" s="17" t="s">
        <v>541</v>
      </c>
      <c r="J285" s="174">
        <f>IF((COUNTA('Part X Adhesives Coatings Inks'!G41:J48))&lt;K285,1,0)</f>
        <v>1</v>
      </c>
      <c r="K285" s="241">
        <v>8</v>
      </c>
      <c r="O285" s="2" t="str">
        <f t="shared" ref="O285" si="26">IF(J285&gt;0,I285,"")</f>
        <v>1. Physical and Chemical Properties</v>
      </c>
    </row>
    <row r="287" spans="7:15" x14ac:dyDescent="0.25">
      <c r="G287" s="361"/>
      <c r="I287" s="177" t="s">
        <v>144</v>
      </c>
      <c r="J287" s="178"/>
      <c r="K287" s="178"/>
      <c r="L287" s="178"/>
      <c r="M287" s="178"/>
      <c r="N287" s="178"/>
      <c r="O287" s="167">
        <f>IF(J291="No","Based on responses to Part III, General Information, Number 8h, the proposed substitute is not flammable.",IF(COUNTIF(O292:O293,"")=2,"Responses have been provided for all sections.",0))</f>
        <v>0</v>
      </c>
    </row>
    <row r="288" spans="7:15" x14ac:dyDescent="0.25">
      <c r="G288" s="361"/>
      <c r="K288" s="172" t="s">
        <v>540</v>
      </c>
      <c r="O288" s="243"/>
    </row>
    <row r="289" spans="7:15" x14ac:dyDescent="0.25">
      <c r="G289" s="974" t="str">
        <f>IF(O287=0,"Please fill out: "&amp;O292&amp;" "&amp;O293,O287)</f>
        <v>Please fill out: 1. Flammability-Related Physical and Chemical Properties 2. Flammability Concerns and Mitigation</v>
      </c>
      <c r="I289" s="184" t="s">
        <v>568</v>
      </c>
      <c r="J289" s="174">
        <f>IF(COUNTBLANK('Part III General Information'!$G$89)=1,0,IF(OR(IFERROR(SEARCH("NA",'Part III General Information'!$G$89),0)&gt;0,IFERROR(SEARCH("N/A",'Part III General Information'!G331),0)&gt;0,IFERROR(SEARCH("N.A",'Part III General Information'!$G$89),0)&gt;0,IFERROR(SEARCH("Not Applicable",'Part III General Information'!$G$89),0)&gt;0),0,"Flammable"))</f>
        <v>0</v>
      </c>
      <c r="K289" s="183" t="s">
        <v>537</v>
      </c>
      <c r="O289" s="243"/>
    </row>
    <row r="290" spans="7:15" x14ac:dyDescent="0.25">
      <c r="G290" s="974"/>
      <c r="I290" s="184" t="s">
        <v>569</v>
      </c>
      <c r="J290" s="174">
        <f>IF(COUNTBLANK('Part III General Information'!$G$90)=1,0,IF(OR(IFERROR(SEARCH("NA",'Part III General Information'!G332),0)&gt;0,IFERROR(SEARCH("N/A",'Part III General Information'!$G$90),0)&gt;0,IFERROR(SEARCH("N.A",'Part III General Information'!$G$90),0)&gt;0,IFERROR(SEARCH("Not Applicable",'Part III General Information'!$G$90),0)&gt;0),0,"Flammable"))</f>
        <v>0</v>
      </c>
      <c r="K290" s="183" t="s">
        <v>537</v>
      </c>
      <c r="O290" s="243"/>
    </row>
    <row r="291" spans="7:15" x14ac:dyDescent="0.25">
      <c r="G291" s="974"/>
      <c r="I291" s="184" t="s">
        <v>564</v>
      </c>
      <c r="J291" s="174" t="str">
        <f>IF((COUNTIF('Part III General Information'!$G$88:$H$88,"Yes"))=1,"Yes","No")</f>
        <v>Yes</v>
      </c>
      <c r="K291" s="183" t="s">
        <v>537</v>
      </c>
      <c r="O291" s="243"/>
    </row>
    <row r="292" spans="7:15" x14ac:dyDescent="0.25">
      <c r="G292" s="974"/>
      <c r="I292" s="17" t="s">
        <v>565</v>
      </c>
      <c r="J292" s="174">
        <f>IF((COUNTA('Part X Adhesives Coatings Inks'!G53:J54))&lt;K292,1,0)</f>
        <v>1</v>
      </c>
      <c r="K292" s="241">
        <v>2</v>
      </c>
      <c r="O292" s="2" t="str">
        <f t="shared" ref="O292:O293" si="27">IF(J292&gt;0,I292,"")</f>
        <v>1. Flammability-Related Physical and Chemical Properties</v>
      </c>
    </row>
    <row r="293" spans="7:15" x14ac:dyDescent="0.25">
      <c r="G293" s="974"/>
      <c r="I293" s="17" t="s">
        <v>677</v>
      </c>
      <c r="J293" s="174">
        <f>IF((COUNTA('Part X Adhesives Coatings Inks'!G57:L58))&lt;K293,1,0)</f>
        <v>1</v>
      </c>
      <c r="K293" s="241">
        <v>2</v>
      </c>
      <c r="O293" s="2" t="str">
        <f t="shared" si="27"/>
        <v>2. Flammability Concerns and Mitigation</v>
      </c>
    </row>
    <row r="294" spans="7:15" x14ac:dyDescent="0.25">
      <c r="G294" s="361"/>
      <c r="I294" s="177" t="s">
        <v>151</v>
      </c>
      <c r="J294" s="178"/>
      <c r="K294" s="178"/>
      <c r="L294" s="178"/>
      <c r="M294" s="178"/>
      <c r="N294" s="178"/>
      <c r="O294" s="167">
        <f>IF(COUNTIF(O296:O300,"")=5,"Responses have been provided for all sections.",0)</f>
        <v>0</v>
      </c>
    </row>
    <row r="295" spans="7:15" x14ac:dyDescent="0.25">
      <c r="K295" s="172" t="s">
        <v>540</v>
      </c>
      <c r="O295" s="243"/>
    </row>
    <row r="296" spans="7:15" x14ac:dyDescent="0.25">
      <c r="G296" s="974" t="str">
        <f>IF(O294=0,"Please fill out:  "&amp;O296&amp;" "&amp;O297&amp;" "&amp;O298&amp;" "&amp;O299&amp;" "&amp;O300&amp;" "&amp;O301,O294)</f>
        <v xml:space="preserve">Please fill out:  1. Exposure Media and Release Information 2. Identify and explain the activities, duration of activities, and typical and maximum exposure concentrations in which worker exposure to the proposed substitute is expected to be the highest for each scenario in (a) through (c). 3. Estimate typical and maximum number of adhesives, coatings, and inks dispensers a worker would (a) manufacture and/or fill, (b) use, and (c) dispose per day. 4. Estimate typical and maximum (a) delivery rate and (b) release rate for the adhesives, coatings, and inks dispenser. 5. Provide information on training materials related to manufacture/filling and disposal of adhesives, coatings, and inks.  </v>
      </c>
      <c r="I296" s="17" t="s">
        <v>152</v>
      </c>
      <c r="J296" s="174">
        <f>IF((COUNTA('Part X Adhesives Coatings Inks'!C64:L64,'Part X Adhesives Coatings Inks'!C66:L66))&lt;K296,1,0)</f>
        <v>1</v>
      </c>
      <c r="K296" s="241">
        <v>6</v>
      </c>
      <c r="O296" s="2" t="str">
        <f t="shared" ref="O296:O300" si="28">IF(J296&gt;0,I296,"")</f>
        <v>1. Exposure Media and Release Information</v>
      </c>
    </row>
    <row r="297" spans="7:15" x14ac:dyDescent="0.25">
      <c r="G297" s="974"/>
      <c r="I297" s="17" t="s">
        <v>159</v>
      </c>
      <c r="J297" s="174">
        <f>IF((COUNTA('Part X Adhesives Coatings Inks'!D71:D77,'Part X Adhesives Coatings Inks'!E71:E76,'Part X Adhesives Coatings Inks'!G71:G77,'Part X Adhesives Coatings Inks'!I71:I76,'Part X Adhesives Coatings Inks'!K71:K76,'Part X Adhesives Coatings Inks'!J77:L77,'Part X Adhesives Coatings Inks'!K78:L78))&lt;K297,1,0)</f>
        <v>1</v>
      </c>
      <c r="K297" s="241">
        <v>31</v>
      </c>
      <c r="O297" s="2" t="str">
        <f t="shared" si="28"/>
        <v>2. Identify and explain the activities, duration of activities, and typical and maximum exposure concentrations in which worker exposure to the proposed substitute is expected to be the highest for each scenario in (a) through (c).</v>
      </c>
    </row>
    <row r="298" spans="7:15" x14ac:dyDescent="0.25">
      <c r="G298" s="974"/>
      <c r="I298" s="17" t="s">
        <v>442</v>
      </c>
      <c r="J298" s="174">
        <f>IF((COUNTA('Part X Adhesives Coatings Inks'!E82:L84))&lt;K298,1,0)</f>
        <v>1</v>
      </c>
      <c r="K298" s="241">
        <v>6</v>
      </c>
      <c r="O298" s="2" t="str">
        <f t="shared" si="28"/>
        <v>3. Estimate typical and maximum number of adhesives, coatings, and inks dispensers a worker would (a) manufacture and/or fill, (b) use, and (c) dispose per day.</v>
      </c>
    </row>
    <row r="299" spans="7:15" x14ac:dyDescent="0.25">
      <c r="G299" s="361"/>
      <c r="I299" s="17" t="s">
        <v>452</v>
      </c>
      <c r="J299" s="174">
        <f>IF((COUNTA('Part X Adhesives Coatings Inks'!E88:F90,'Part X Adhesives Coatings Inks'!I88:J90))&lt;K299,1,0)</f>
        <v>1</v>
      </c>
      <c r="K299" s="241">
        <v>6</v>
      </c>
      <c r="O299" s="2" t="str">
        <f t="shared" si="28"/>
        <v>4. Estimate typical and maximum (a) delivery rate and (b) release rate for the adhesives, coatings, and inks dispenser.</v>
      </c>
    </row>
    <row r="300" spans="7:15" x14ac:dyDescent="0.25">
      <c r="I300" s="17" t="s">
        <v>447</v>
      </c>
      <c r="J300" s="174">
        <f>IF((COUNTA('Part X Adhesives Coatings Inks'!C93:L93))&lt;K300,1,0)</f>
        <v>1</v>
      </c>
      <c r="K300" s="241">
        <v>2</v>
      </c>
      <c r="O300" s="2" t="str">
        <f t="shared" si="28"/>
        <v xml:space="preserve">5. Provide information on training materials related to manufacture/filling and disposal of adhesives, coatings, and inks. </v>
      </c>
    </row>
  </sheetData>
  <sheetProtection formatCells="0" formatRows="0" insertRows="0" deleteRows="0" selectLockedCells="1"/>
  <mergeCells count="38">
    <mergeCell ref="C50:D50"/>
    <mergeCell ref="C36:D36"/>
    <mergeCell ref="C29:D29"/>
    <mergeCell ref="C22:D22"/>
    <mergeCell ref="I266:O266"/>
    <mergeCell ref="I121:O121"/>
    <mergeCell ref="G123:G133"/>
    <mergeCell ref="G141:G145"/>
    <mergeCell ref="I157:O157"/>
    <mergeCell ref="G159:G169"/>
    <mergeCell ref="G149:G152"/>
    <mergeCell ref="I65:O65"/>
    <mergeCell ref="G68:G91"/>
    <mergeCell ref="G100:G106"/>
    <mergeCell ref="G109:G114"/>
    <mergeCell ref="G118:G119"/>
    <mergeCell ref="G174:G175"/>
    <mergeCell ref="G189:G192"/>
    <mergeCell ref="I194:O194"/>
    <mergeCell ref="G196:G209"/>
    <mergeCell ref="G219:G223"/>
    <mergeCell ref="G178:G186"/>
    <mergeCell ref="G289:G293"/>
    <mergeCell ref="G296:G298"/>
    <mergeCell ref="G227:G230"/>
    <mergeCell ref="I234:O234"/>
    <mergeCell ref="G236:G245"/>
    <mergeCell ref="G255:G259"/>
    <mergeCell ref="G262:G264"/>
    <mergeCell ref="G268:G279"/>
    <mergeCell ref="C14:D14"/>
    <mergeCell ref="C15:D15"/>
    <mergeCell ref="C2:D2"/>
    <mergeCell ref="C3:D3"/>
    <mergeCell ref="C5:D5"/>
    <mergeCell ref="C6:D6"/>
    <mergeCell ref="C8:D8"/>
    <mergeCell ref="C7:D7"/>
  </mergeCells>
  <conditionalFormatting sqref="D23:D26">
    <cfRule type="containsText" dxfId="19" priority="35" operator="containsText" text="All sections">
      <formula>NOT(ISERROR(SEARCH("All sections",D23)))</formula>
    </cfRule>
  </conditionalFormatting>
  <conditionalFormatting sqref="D30:D33">
    <cfRule type="containsText" dxfId="18" priority="34" operator="containsText" text="All sections">
      <formula>NOT(ISERROR(SEARCH("All sections",D30)))</formula>
    </cfRule>
  </conditionalFormatting>
  <conditionalFormatting sqref="D37:D40">
    <cfRule type="containsText" dxfId="17" priority="33" operator="containsText" text="All sections">
      <formula>NOT(ISERROR(SEARCH("All sections",D37)))</formula>
    </cfRule>
  </conditionalFormatting>
  <conditionalFormatting sqref="D44:D47">
    <cfRule type="containsText" dxfId="16" priority="32" operator="containsText" text="All sections">
      <formula>NOT(ISERROR(SEARCH("All sections",D44)))</formula>
    </cfRule>
  </conditionalFormatting>
  <conditionalFormatting sqref="C8 C50 C43:D43 C36 C29 C15:D15 C22">
    <cfRule type="containsText" dxfId="15" priority="27" operator="containsText" text="not ">
      <formula>NOT(ISERROR(SEARCH("not ",C8)))</formula>
    </cfRule>
  </conditionalFormatting>
  <conditionalFormatting sqref="D11 D18 D25 D32 D39 D46 D53">
    <cfRule type="containsText" dxfId="14" priority="13" operator="containsText" text="not flammable">
      <formula>NOT(ISERROR(SEARCH("not flammable",D11)))</formula>
    </cfRule>
  </conditionalFormatting>
  <conditionalFormatting sqref="D30:D33">
    <cfRule type="containsText" dxfId="13" priority="12" operator="containsText" text="All sections">
      <formula>NOT(ISERROR(SEARCH("All sections",D30)))</formula>
    </cfRule>
  </conditionalFormatting>
  <conditionalFormatting sqref="D37:D40">
    <cfRule type="containsText" dxfId="12" priority="11" operator="containsText" text="All sections">
      <formula>NOT(ISERROR(SEARCH("All sections",D37)))</formula>
    </cfRule>
  </conditionalFormatting>
  <conditionalFormatting sqref="D37:D40">
    <cfRule type="containsText" dxfId="11" priority="10" operator="containsText" text="All sections">
      <formula>NOT(ISERROR(SEARCH("All sections",D37)))</formula>
    </cfRule>
  </conditionalFormatting>
  <conditionalFormatting sqref="D44:D47">
    <cfRule type="containsText" dxfId="10" priority="9" operator="containsText" text="All sections">
      <formula>NOT(ISERROR(SEARCH("All sections",D44)))</formula>
    </cfRule>
  </conditionalFormatting>
  <conditionalFormatting sqref="D44:D47">
    <cfRule type="containsText" dxfId="9" priority="8" operator="containsText" text="All sections">
      <formula>NOT(ISERROR(SEARCH("All sections",D44)))</formula>
    </cfRule>
  </conditionalFormatting>
  <conditionalFormatting sqref="D44:D47">
    <cfRule type="containsText" dxfId="8" priority="7" operator="containsText" text="All sections">
      <formula>NOT(ISERROR(SEARCH("All sections",D44)))</formula>
    </cfRule>
  </conditionalFormatting>
  <conditionalFormatting sqref="D51:D54">
    <cfRule type="containsText" dxfId="7" priority="6" operator="containsText" text="Please">
      <formula>NOT(ISERROR(SEARCH("Please",D51)))</formula>
    </cfRule>
  </conditionalFormatting>
  <conditionalFormatting sqref="D51:D54">
    <cfRule type="containsText" dxfId="6" priority="5" operator="containsText" text="All sections">
      <formula>NOT(ISERROR(SEARCH("All sections",D51)))</formula>
    </cfRule>
  </conditionalFormatting>
  <conditionalFormatting sqref="D51:D54">
    <cfRule type="containsText" dxfId="5" priority="4" operator="containsText" text="All sections">
      <formula>NOT(ISERROR(SEARCH("All sections",D51)))</formula>
    </cfRule>
  </conditionalFormatting>
  <conditionalFormatting sqref="D51:D54">
    <cfRule type="containsText" dxfId="4" priority="3" operator="containsText" text="All sections">
      <formula>NOT(ISERROR(SEARCH("All sections",D51)))</formula>
    </cfRule>
  </conditionalFormatting>
  <conditionalFormatting sqref="D51:D54">
    <cfRule type="containsText" dxfId="3" priority="2" operator="containsText" text="All sections">
      <formula>NOT(ISERROR(SEARCH("All sections",D51)))</formula>
    </cfRule>
  </conditionalFormatting>
  <conditionalFormatting sqref="D9:D12 D16:D19 D23:D26 D30:D33 D37:D40 D44:D47 D51:D54">
    <cfRule type="containsText" dxfId="2" priority="1" operator="containsText" text="This Sector was not">
      <formula>NOT(ISERROR(SEARCH("This Sector was not",D9)))</formula>
    </cfRule>
    <cfRule type="containsText" dxfId="1" priority="36" operator="containsText" text="Please">
      <formula>NOT(ISERROR(SEARCH("Please",D9)))</formula>
    </cfRule>
    <cfRule type="containsText" dxfId="0" priority="37" operator="containsText" text="All sections">
      <formula>NOT(ISERROR(SEARCH("All sections",D9)))</formula>
    </cfRule>
  </conditionalFormatting>
  <printOptions horizontalCentered="1"/>
  <pageMargins left="0.7" right="0.7" top="0.75" bottom="0.75" header="0.3" footer="0.3"/>
  <pageSetup scale="64" fitToHeight="3" orientation="portrait" r:id="rId1"/>
  <headerFooter>
    <oddHeader>&amp;CRESPONSE CHECKER</oddHeader>
    <oddFooter>&amp;CNote: Please [Bracket] the information you wish to claim as confidential
&amp;P of &amp;N</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59999389629810485"/>
    <pageSetUpPr fitToPage="1"/>
  </sheetPr>
  <dimension ref="A1:N15"/>
  <sheetViews>
    <sheetView zoomScale="90" zoomScaleNormal="90" workbookViewId="0">
      <selection activeCell="C5" sqref="C5:D5"/>
    </sheetView>
  </sheetViews>
  <sheetFormatPr defaultColWidth="9.42578125" defaultRowHeight="15" x14ac:dyDescent="0.25"/>
  <cols>
    <col min="1" max="1" width="3.5703125" style="1" customWidth="1"/>
    <col min="2" max="2" width="3.5703125" style="2" customWidth="1"/>
    <col min="3" max="3" width="93" style="2" customWidth="1"/>
    <col min="4" max="4" width="12.5703125" style="2" customWidth="1"/>
    <col min="5" max="5" width="5" style="2" customWidth="1"/>
    <col min="6" max="6" width="3.5703125" style="1" customWidth="1"/>
    <col min="7" max="16384" width="9.42578125" style="2"/>
  </cols>
  <sheetData>
    <row r="1" spans="3:14" s="1" customFormat="1" x14ac:dyDescent="0.25"/>
    <row r="2" spans="3:14" x14ac:dyDescent="0.25">
      <c r="C2" s="472"/>
      <c r="D2" s="472"/>
      <c r="E2" s="3"/>
    </row>
    <row r="3" spans="3:14" ht="44.25" customHeight="1" x14ac:dyDescent="0.25">
      <c r="C3" s="473" t="s">
        <v>0</v>
      </c>
      <c r="D3" s="473"/>
      <c r="E3" s="4"/>
      <c r="N3" s="19"/>
    </row>
    <row r="4" spans="3:14" ht="30" customHeight="1" x14ac:dyDescent="0.25">
      <c r="C4" s="63" t="s">
        <v>586</v>
      </c>
      <c r="D4" s="63"/>
      <c r="E4" s="6"/>
      <c r="N4" s="19"/>
    </row>
    <row r="5" spans="3:14" ht="226.5" customHeight="1" x14ac:dyDescent="0.25">
      <c r="C5" s="981" t="s">
        <v>591</v>
      </c>
      <c r="D5" s="981"/>
      <c r="E5" s="6"/>
      <c r="N5" s="19"/>
    </row>
    <row r="6" spans="3:14" x14ac:dyDescent="0.25">
      <c r="C6" s="982" t="s">
        <v>796</v>
      </c>
      <c r="D6" s="982"/>
    </row>
    <row r="7" spans="3:14" x14ac:dyDescent="0.25">
      <c r="C7" s="64"/>
      <c r="D7" s="65"/>
    </row>
    <row r="8" spans="3:14" x14ac:dyDescent="0.25">
      <c r="C8" s="29" t="s">
        <v>335</v>
      </c>
      <c r="D8" s="29" t="s">
        <v>336</v>
      </c>
    </row>
    <row r="9" spans="3:14" x14ac:dyDescent="0.25">
      <c r="C9" s="137"/>
      <c r="D9" s="137"/>
    </row>
    <row r="10" spans="3:14" x14ac:dyDescent="0.25">
      <c r="C10" s="29" t="s">
        <v>337</v>
      </c>
      <c r="D10" s="29" t="s">
        <v>336</v>
      </c>
    </row>
    <row r="11" spans="3:14" x14ac:dyDescent="0.25">
      <c r="C11" s="137"/>
      <c r="D11" s="137"/>
    </row>
    <row r="12" spans="3:14" x14ac:dyDescent="0.25">
      <c r="C12" s="29" t="s">
        <v>338</v>
      </c>
      <c r="D12" s="29" t="s">
        <v>339</v>
      </c>
    </row>
    <row r="13" spans="3:14" x14ac:dyDescent="0.25">
      <c r="C13" s="137"/>
      <c r="D13" s="137"/>
    </row>
    <row r="14" spans="3:14" x14ac:dyDescent="0.25">
      <c r="C14" s="29" t="s">
        <v>337</v>
      </c>
      <c r="D14" s="29" t="s">
        <v>336</v>
      </c>
    </row>
    <row r="15" spans="3:14" x14ac:dyDescent="0.25">
      <c r="C15" s="137"/>
      <c r="D15" s="137"/>
    </row>
  </sheetData>
  <sheetProtection formatCells="0" formatRows="0" insertRows="0" deleteRows="0" selectLockedCells="1"/>
  <mergeCells count="4">
    <mergeCell ref="C2:D2"/>
    <mergeCell ref="C3:D3"/>
    <mergeCell ref="C5:D5"/>
    <mergeCell ref="C6:D6"/>
  </mergeCells>
  <printOptions horizontalCentered="1"/>
  <pageMargins left="0.7" right="0.7" top="0.75" bottom="0.75" header="0.3" footer="0.3"/>
  <pageSetup scale="79" fitToHeight="3" orientation="portrait" r:id="rId1"/>
  <headerFooter>
    <oddHeader>&amp;CPart XV: CERTIFICATION</oddHeader>
    <oddFooter>&amp;CNote: Please [Bracket] the information you wish to claim as confidential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J68"/>
  <sheetViews>
    <sheetView workbookViewId="0"/>
  </sheetViews>
  <sheetFormatPr defaultColWidth="19.5703125" defaultRowHeight="15" x14ac:dyDescent="0.25"/>
  <cols>
    <col min="1" max="2" width="19.5703125" style="66"/>
    <col min="3" max="3" width="31.5703125" style="66" customWidth="1"/>
    <col min="4" max="4" width="36.5703125" style="66" customWidth="1"/>
    <col min="5" max="16384" width="19.5703125" style="66"/>
  </cols>
  <sheetData>
    <row r="3" spans="1:10" x14ac:dyDescent="0.25">
      <c r="A3" s="69" t="s">
        <v>353</v>
      </c>
      <c r="B3" s="69" t="s">
        <v>347</v>
      </c>
      <c r="C3" s="67" t="s">
        <v>75</v>
      </c>
      <c r="D3" s="67" t="s">
        <v>182</v>
      </c>
      <c r="E3" s="67" t="s">
        <v>216</v>
      </c>
      <c r="F3" s="67" t="s">
        <v>240</v>
      </c>
      <c r="G3" s="67" t="s">
        <v>282</v>
      </c>
      <c r="H3" s="67" t="s">
        <v>303</v>
      </c>
      <c r="I3" s="67" t="s">
        <v>313</v>
      </c>
      <c r="J3" s="67" t="s">
        <v>340</v>
      </c>
    </row>
    <row r="4" spans="1:10" x14ac:dyDescent="0.25">
      <c r="A4" s="68" t="s">
        <v>75</v>
      </c>
      <c r="B4" s="40" t="s">
        <v>348</v>
      </c>
      <c r="C4" s="68" t="s">
        <v>83</v>
      </c>
      <c r="D4" s="68" t="s">
        <v>184</v>
      </c>
      <c r="E4" s="68" t="s">
        <v>341</v>
      </c>
      <c r="F4" s="68" t="s">
        <v>242</v>
      </c>
      <c r="G4" s="68" t="s">
        <v>284</v>
      </c>
      <c r="H4" s="68" t="s">
        <v>303</v>
      </c>
      <c r="I4" s="68" t="s">
        <v>315</v>
      </c>
      <c r="J4" s="68" t="s">
        <v>340</v>
      </c>
    </row>
    <row r="5" spans="1:10" x14ac:dyDescent="0.25">
      <c r="A5" s="68" t="s">
        <v>182</v>
      </c>
      <c r="B5" s="40" t="s">
        <v>349</v>
      </c>
      <c r="C5" s="68" t="s">
        <v>86</v>
      </c>
      <c r="D5" s="68" t="s">
        <v>185</v>
      </c>
      <c r="E5" s="68" t="s">
        <v>342</v>
      </c>
      <c r="F5" s="68" t="s">
        <v>343</v>
      </c>
      <c r="G5" s="68" t="s">
        <v>288</v>
      </c>
      <c r="I5" s="68" t="s">
        <v>316</v>
      </c>
    </row>
    <row r="6" spans="1:10" x14ac:dyDescent="0.25">
      <c r="A6" s="68" t="s">
        <v>216</v>
      </c>
      <c r="B6" s="40" t="s">
        <v>288</v>
      </c>
      <c r="C6" s="68" t="s">
        <v>87</v>
      </c>
      <c r="D6" s="68" t="s">
        <v>186</v>
      </c>
      <c r="E6" s="68" t="s">
        <v>344</v>
      </c>
      <c r="I6" s="68" t="s">
        <v>317</v>
      </c>
    </row>
    <row r="7" spans="1:10" x14ac:dyDescent="0.25">
      <c r="A7" s="68" t="s">
        <v>240</v>
      </c>
      <c r="B7" s="40" t="s">
        <v>350</v>
      </c>
      <c r="C7" s="68" t="s">
        <v>88</v>
      </c>
      <c r="D7" s="68" t="s">
        <v>187</v>
      </c>
    </row>
    <row r="8" spans="1:10" x14ac:dyDescent="0.25">
      <c r="A8" s="68" t="s">
        <v>282</v>
      </c>
      <c r="B8" s="40" t="s">
        <v>282</v>
      </c>
      <c r="C8" s="68" t="s">
        <v>89</v>
      </c>
      <c r="D8" s="68" t="s">
        <v>188</v>
      </c>
    </row>
    <row r="9" spans="1:10" x14ac:dyDescent="0.25">
      <c r="A9" s="68" t="s">
        <v>303</v>
      </c>
      <c r="B9" s="40" t="s">
        <v>303</v>
      </c>
      <c r="C9" s="68" t="s">
        <v>90</v>
      </c>
      <c r="D9" s="68" t="s">
        <v>189</v>
      </c>
    </row>
    <row r="10" spans="1:10" x14ac:dyDescent="0.25">
      <c r="A10" s="68" t="s">
        <v>313</v>
      </c>
      <c r="B10" s="40" t="s">
        <v>351</v>
      </c>
      <c r="C10" s="68" t="s">
        <v>93</v>
      </c>
      <c r="D10" s="68" t="s">
        <v>190</v>
      </c>
    </row>
    <row r="11" spans="1:10" x14ac:dyDescent="0.25">
      <c r="A11" s="68" t="s">
        <v>340</v>
      </c>
      <c r="B11" s="40" t="s">
        <v>352</v>
      </c>
      <c r="C11" s="68" t="s">
        <v>95</v>
      </c>
      <c r="D11" s="68" t="s">
        <v>191</v>
      </c>
    </row>
    <row r="12" spans="1:10" x14ac:dyDescent="0.25">
      <c r="C12" s="68" t="s">
        <v>345</v>
      </c>
      <c r="D12" s="68" t="s">
        <v>192</v>
      </c>
    </row>
    <row r="13" spans="1:10" x14ac:dyDescent="0.25">
      <c r="C13" s="68" t="s">
        <v>98</v>
      </c>
      <c r="D13" s="68" t="s">
        <v>193</v>
      </c>
    </row>
    <row r="14" spans="1:10" x14ac:dyDescent="0.25">
      <c r="C14" s="68" t="s">
        <v>100</v>
      </c>
      <c r="D14" s="68" t="s">
        <v>194</v>
      </c>
    </row>
    <row r="15" spans="1:10" x14ac:dyDescent="0.25">
      <c r="C15" s="68" t="s">
        <v>102</v>
      </c>
      <c r="D15" s="68" t="s">
        <v>195</v>
      </c>
    </row>
    <row r="16" spans="1:10" x14ac:dyDescent="0.25">
      <c r="C16" s="68" t="s">
        <v>110</v>
      </c>
      <c r="D16" s="68" t="s">
        <v>119</v>
      </c>
    </row>
    <row r="17" spans="3:3" x14ac:dyDescent="0.25">
      <c r="C17" s="68" t="s">
        <v>111</v>
      </c>
    </row>
    <row r="18" spans="3:3" x14ac:dyDescent="0.25">
      <c r="C18" s="68" t="s">
        <v>346</v>
      </c>
    </row>
    <row r="19" spans="3:3" x14ac:dyDescent="0.25">
      <c r="C19" s="68" t="s">
        <v>116</v>
      </c>
    </row>
    <row r="20" spans="3:3" x14ac:dyDescent="0.25">
      <c r="C20" s="68" t="s">
        <v>118</v>
      </c>
    </row>
    <row r="21" spans="3:3" x14ac:dyDescent="0.25">
      <c r="C21" s="68" t="s">
        <v>119</v>
      </c>
    </row>
    <row r="45" ht="30" customHeight="1" x14ac:dyDescent="0.25"/>
    <row r="68" ht="15.75" customHeight="1"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Y68"/>
  <sheetViews>
    <sheetView zoomScale="90" zoomScaleNormal="90" workbookViewId="0">
      <selection activeCell="AE3" sqref="AE3"/>
    </sheetView>
  </sheetViews>
  <sheetFormatPr defaultColWidth="9.42578125" defaultRowHeight="15" x14ac:dyDescent="0.25"/>
  <cols>
    <col min="1" max="1" width="3.5703125" style="1" customWidth="1"/>
    <col min="2" max="2" width="3.5703125" style="2" customWidth="1"/>
    <col min="3" max="3" width="54.42578125" style="2" customWidth="1"/>
    <col min="4" max="4" width="48.42578125" style="2" customWidth="1"/>
    <col min="5" max="5" width="5" style="2" customWidth="1"/>
    <col min="6" max="6" width="5" style="7" customWidth="1"/>
    <col min="7" max="7" width="4.5703125" style="1" customWidth="1"/>
    <col min="8" max="8" width="9.42578125" style="42"/>
    <col min="9" max="15" width="0" style="7" hidden="1" customWidth="1"/>
    <col min="16" max="23" width="0" style="34" hidden="1" customWidth="1"/>
    <col min="24" max="25" width="9.42578125" style="34"/>
    <col min="26" max="16384" width="9.42578125" style="2"/>
  </cols>
  <sheetData>
    <row r="1" spans="3:25" s="1" customFormat="1" x14ac:dyDescent="0.25">
      <c r="F1" s="50"/>
      <c r="H1" s="147"/>
      <c r="I1" s="50"/>
      <c r="J1" s="50"/>
      <c r="K1" s="50"/>
      <c r="L1" s="50"/>
      <c r="M1" s="50"/>
      <c r="N1" s="50"/>
      <c r="O1" s="50"/>
      <c r="P1" s="37"/>
      <c r="Q1" s="37"/>
      <c r="R1" s="37"/>
      <c r="S1" s="37"/>
      <c r="T1" s="37"/>
      <c r="U1" s="37"/>
      <c r="V1" s="37"/>
      <c r="W1" s="37"/>
      <c r="X1" s="37"/>
      <c r="Y1" s="37"/>
    </row>
    <row r="2" spans="3:25" x14ac:dyDescent="0.25">
      <c r="C2" s="472"/>
      <c r="D2" s="472"/>
      <c r="E2" s="3"/>
      <c r="F2" s="77"/>
      <c r="I2" s="5"/>
      <c r="J2" s="5" t="s">
        <v>72</v>
      </c>
      <c r="K2" s="5"/>
      <c r="L2" s="5"/>
      <c r="M2" s="5"/>
      <c r="N2" s="5"/>
      <c r="O2" s="5"/>
      <c r="P2" s="42"/>
      <c r="Q2" s="42"/>
      <c r="R2" s="42"/>
    </row>
    <row r="3" spans="3:25" ht="57" customHeight="1" x14ac:dyDescent="0.25">
      <c r="C3" s="473" t="s">
        <v>0</v>
      </c>
      <c r="D3" s="473"/>
      <c r="E3" s="473"/>
      <c r="F3" s="78"/>
      <c r="I3" s="5"/>
      <c r="J3" s="5"/>
      <c r="K3" s="5"/>
      <c r="L3" s="5"/>
      <c r="M3" s="5"/>
      <c r="N3" s="5"/>
      <c r="O3" s="5"/>
      <c r="P3" s="42"/>
      <c r="Q3" s="42"/>
      <c r="R3" s="42"/>
    </row>
    <row r="4" spans="3:25" ht="30" customHeight="1" x14ac:dyDescent="0.25">
      <c r="C4" s="390" t="s">
        <v>12</v>
      </c>
      <c r="D4" s="390"/>
      <c r="E4" s="6"/>
      <c r="F4" s="45"/>
      <c r="I4" s="5"/>
      <c r="J4" s="5"/>
      <c r="K4" s="5"/>
      <c r="L4" s="5"/>
      <c r="M4" s="5"/>
      <c r="N4" s="5"/>
      <c r="O4" s="5"/>
      <c r="P4" s="42"/>
      <c r="Q4" s="42"/>
      <c r="R4" s="42"/>
    </row>
    <row r="5" spans="3:25" ht="9" customHeight="1" x14ac:dyDescent="0.25">
      <c r="C5" s="20"/>
      <c r="D5" s="20"/>
      <c r="E5" s="4"/>
      <c r="F5" s="78"/>
      <c r="I5" s="5"/>
      <c r="J5" s="5"/>
      <c r="K5" s="5"/>
      <c r="L5" s="5"/>
      <c r="M5" s="5"/>
      <c r="N5" s="5"/>
      <c r="O5" s="5"/>
      <c r="P5" s="42"/>
      <c r="Q5" s="42"/>
      <c r="R5" s="42"/>
    </row>
    <row r="6" spans="3:25" x14ac:dyDescent="0.25">
      <c r="C6" s="383" t="s">
        <v>369</v>
      </c>
      <c r="D6" s="384"/>
      <c r="E6" s="385"/>
      <c r="F6" s="45"/>
      <c r="I6" s="5"/>
      <c r="J6" s="5"/>
      <c r="K6" s="5"/>
      <c r="L6" s="5"/>
      <c r="M6" s="5"/>
      <c r="N6" s="5"/>
      <c r="O6" s="5"/>
      <c r="P6" s="42"/>
      <c r="Q6" s="42"/>
      <c r="R6" s="42"/>
    </row>
    <row r="7" spans="3:25" x14ac:dyDescent="0.25">
      <c r="C7" s="21"/>
      <c r="D7" s="20"/>
      <c r="E7" s="6"/>
      <c r="F7" s="45"/>
      <c r="I7" s="5"/>
      <c r="J7" s="5"/>
      <c r="K7" s="5"/>
      <c r="L7" s="5"/>
      <c r="M7" s="5"/>
      <c r="N7" s="5"/>
      <c r="O7" s="5"/>
      <c r="P7" s="42"/>
      <c r="Q7" s="42"/>
      <c r="R7" s="42"/>
    </row>
    <row r="8" spans="3:25" ht="28.5" customHeight="1" x14ac:dyDescent="0.25">
      <c r="C8" s="401" t="s">
        <v>701</v>
      </c>
      <c r="D8" s="401"/>
      <c r="E8" s="22"/>
      <c r="F8" s="79"/>
      <c r="I8" s="5"/>
      <c r="J8" s="5"/>
      <c r="K8" s="5"/>
      <c r="L8" s="5"/>
      <c r="M8" s="5"/>
      <c r="N8" s="5"/>
      <c r="O8" s="5"/>
      <c r="P8" s="42"/>
      <c r="Q8" s="42"/>
      <c r="R8" s="42"/>
    </row>
    <row r="9" spans="3:25" x14ac:dyDescent="0.25">
      <c r="C9" s="103" t="s">
        <v>13</v>
      </c>
      <c r="D9" s="103" t="s">
        <v>14</v>
      </c>
      <c r="E9" s="101" t="s">
        <v>15</v>
      </c>
      <c r="F9" s="80"/>
      <c r="I9" s="5"/>
      <c r="J9" s="5"/>
      <c r="K9" s="5"/>
      <c r="L9" s="5"/>
      <c r="M9" s="5"/>
      <c r="N9" s="5"/>
      <c r="O9" s="5"/>
      <c r="P9" s="42"/>
      <c r="Q9" s="42"/>
      <c r="R9" s="42"/>
    </row>
    <row r="10" spans="3:25" x14ac:dyDescent="0.25">
      <c r="C10" s="129"/>
      <c r="D10" s="129"/>
      <c r="E10" s="124"/>
      <c r="F10" s="80"/>
      <c r="H10" s="42" t="str">
        <f>IF(E10="X","[Bracket] the information you claim as confidential","")</f>
        <v/>
      </c>
      <c r="I10" s="5"/>
      <c r="J10" s="5"/>
      <c r="K10" s="5"/>
      <c r="L10" s="5"/>
      <c r="M10" s="5"/>
      <c r="N10" s="5"/>
      <c r="O10" s="5"/>
      <c r="P10" s="42"/>
      <c r="Q10" s="42"/>
      <c r="R10" s="42"/>
    </row>
    <row r="11" spans="3:25" x14ac:dyDescent="0.25">
      <c r="C11" s="468" t="s">
        <v>16</v>
      </c>
      <c r="D11" s="468"/>
      <c r="E11" s="101" t="s">
        <v>15</v>
      </c>
      <c r="F11" s="80"/>
      <c r="I11" s="5"/>
      <c r="J11" s="5"/>
      <c r="K11" s="5"/>
      <c r="L11" s="5"/>
      <c r="M11" s="5"/>
      <c r="N11" s="5"/>
      <c r="O11" s="5"/>
      <c r="P11" s="42"/>
      <c r="Q11" s="42"/>
      <c r="R11" s="42"/>
    </row>
    <row r="12" spans="3:25" x14ac:dyDescent="0.25">
      <c r="C12" s="469"/>
      <c r="D12" s="469"/>
      <c r="E12" s="124"/>
      <c r="F12" s="80"/>
      <c r="H12" s="42" t="str">
        <f>IF(E12="X","[Bracket] the information you claim as confidential","")</f>
        <v/>
      </c>
      <c r="I12" s="5"/>
      <c r="J12" s="5"/>
      <c r="K12" s="5"/>
      <c r="L12" s="5"/>
      <c r="M12" s="5"/>
      <c r="N12" s="5"/>
      <c r="O12" s="5"/>
      <c r="P12" s="42"/>
      <c r="Q12" s="42"/>
      <c r="R12" s="42"/>
    </row>
    <row r="13" spans="3:25" ht="22.5" customHeight="1" x14ac:dyDescent="0.25">
      <c r="C13" s="103" t="s">
        <v>17</v>
      </c>
      <c r="D13" s="103" t="s">
        <v>18</v>
      </c>
      <c r="E13" s="101" t="s">
        <v>15</v>
      </c>
      <c r="F13" s="80"/>
      <c r="I13" s="5"/>
      <c r="J13" s="5"/>
      <c r="K13" s="5"/>
      <c r="L13" s="5"/>
      <c r="M13" s="5"/>
      <c r="N13" s="5"/>
      <c r="O13" s="5"/>
      <c r="P13" s="42"/>
      <c r="Q13" s="42"/>
      <c r="R13" s="42"/>
    </row>
    <row r="14" spans="3:25" x14ac:dyDescent="0.25">
      <c r="C14" s="129"/>
      <c r="D14" s="129"/>
      <c r="E14" s="124"/>
      <c r="F14" s="80"/>
      <c r="H14" s="42" t="str">
        <f>IF(E14="X","[Bracket] the information you claim as confidential","")</f>
        <v/>
      </c>
      <c r="I14" s="5"/>
      <c r="J14" s="5"/>
      <c r="K14" s="5"/>
      <c r="L14" s="5"/>
      <c r="M14" s="5"/>
      <c r="N14" s="5"/>
      <c r="O14" s="5"/>
      <c r="P14" s="42"/>
      <c r="Q14" s="42"/>
      <c r="R14" s="42"/>
    </row>
    <row r="15" spans="3:25" x14ac:dyDescent="0.25">
      <c r="C15" s="468" t="s">
        <v>19</v>
      </c>
      <c r="D15" s="468"/>
      <c r="E15" s="101" t="s">
        <v>15</v>
      </c>
      <c r="F15" s="80"/>
      <c r="I15" s="5"/>
      <c r="J15" s="5"/>
      <c r="K15" s="5"/>
      <c r="L15" s="5"/>
      <c r="M15" s="5"/>
      <c r="N15" s="5"/>
      <c r="O15" s="5"/>
      <c r="P15" s="42"/>
      <c r="Q15" s="42"/>
      <c r="R15" s="42"/>
    </row>
    <row r="16" spans="3:25" x14ac:dyDescent="0.25">
      <c r="C16" s="469"/>
      <c r="D16" s="469"/>
      <c r="E16" s="124"/>
      <c r="F16" s="81"/>
      <c r="H16" s="42" t="str">
        <f>IF(E16="X","[Bracket] the information you claim as confidential","")</f>
        <v/>
      </c>
      <c r="I16" s="5"/>
      <c r="J16" s="5"/>
      <c r="K16" s="5"/>
      <c r="L16" s="5"/>
      <c r="M16" s="5"/>
      <c r="N16" s="5"/>
      <c r="O16" s="5"/>
      <c r="P16" s="42"/>
      <c r="Q16" s="42"/>
      <c r="R16" s="42"/>
    </row>
    <row r="17" spans="3:18" x14ac:dyDescent="0.25">
      <c r="C17" s="25"/>
      <c r="D17" s="25"/>
      <c r="E17" s="26"/>
      <c r="F17" s="81"/>
      <c r="I17" s="5"/>
      <c r="J17" s="5"/>
      <c r="K17" s="5"/>
      <c r="L17" s="5"/>
      <c r="M17" s="5"/>
      <c r="N17" s="5"/>
      <c r="O17" s="5"/>
      <c r="P17" s="42"/>
      <c r="Q17" s="42"/>
      <c r="R17" s="42"/>
    </row>
    <row r="18" spans="3:18" ht="24.75" customHeight="1" x14ac:dyDescent="0.25">
      <c r="C18" s="401" t="s">
        <v>20</v>
      </c>
      <c r="D18" s="401"/>
      <c r="E18" s="27"/>
      <c r="F18" s="46"/>
      <c r="I18" s="5"/>
      <c r="J18" s="5"/>
      <c r="K18" s="5"/>
      <c r="L18" s="5"/>
      <c r="M18" s="5"/>
      <c r="N18" s="5"/>
      <c r="O18" s="5"/>
      <c r="P18" s="42"/>
      <c r="Q18" s="42"/>
      <c r="R18" s="42"/>
    </row>
    <row r="19" spans="3:18" x14ac:dyDescent="0.25">
      <c r="C19" s="100" t="s">
        <v>13</v>
      </c>
      <c r="D19" s="100" t="s">
        <v>14</v>
      </c>
      <c r="E19" s="101" t="s">
        <v>15</v>
      </c>
      <c r="F19" s="80"/>
    </row>
    <row r="20" spans="3:18" x14ac:dyDescent="0.25">
      <c r="C20" s="129"/>
      <c r="D20" s="129"/>
      <c r="E20" s="124"/>
      <c r="F20" s="80"/>
      <c r="H20" s="42" t="str">
        <f>IF(E20="X","[Bracket] the information you claim as confidential","")</f>
        <v/>
      </c>
    </row>
    <row r="21" spans="3:18" x14ac:dyDescent="0.25">
      <c r="C21" s="468" t="s">
        <v>16</v>
      </c>
      <c r="D21" s="468"/>
      <c r="E21" s="101" t="s">
        <v>15</v>
      </c>
      <c r="F21" s="80"/>
    </row>
    <row r="22" spans="3:18" x14ac:dyDescent="0.25">
      <c r="C22" s="469"/>
      <c r="D22" s="469"/>
      <c r="E22" s="124"/>
      <c r="F22" s="80"/>
      <c r="H22" s="42" t="str">
        <f>IF(E22="X","[Bracket] the information you claim as confidential","")</f>
        <v/>
      </c>
      <c r="I22" s="7" t="s">
        <v>2</v>
      </c>
    </row>
    <row r="23" spans="3:18" x14ac:dyDescent="0.25">
      <c r="C23" s="100" t="s">
        <v>17</v>
      </c>
      <c r="D23" s="100" t="s">
        <v>18</v>
      </c>
      <c r="E23" s="101" t="s">
        <v>15</v>
      </c>
      <c r="F23" s="80"/>
      <c r="I23" s="7" t="s">
        <v>4</v>
      </c>
    </row>
    <row r="24" spans="3:18" x14ac:dyDescent="0.25">
      <c r="C24" s="129"/>
      <c r="D24" s="129"/>
      <c r="E24" s="124"/>
      <c r="F24" s="80"/>
      <c r="H24" s="42" t="str">
        <f>IF(E24="X","[Bracket] the information you claim as confidential","")</f>
        <v/>
      </c>
    </row>
    <row r="25" spans="3:18" x14ac:dyDescent="0.25">
      <c r="C25" s="468" t="s">
        <v>19</v>
      </c>
      <c r="D25" s="468"/>
      <c r="E25" s="101" t="s">
        <v>15</v>
      </c>
      <c r="F25" s="80"/>
    </row>
    <row r="26" spans="3:18" ht="15" customHeight="1" x14ac:dyDescent="0.25">
      <c r="C26" s="469"/>
      <c r="D26" s="469"/>
      <c r="E26" s="124"/>
      <c r="F26" s="46"/>
      <c r="H26" s="42" t="str">
        <f>IF(E26="X","[Bracket] the information you claim as confidential","")</f>
        <v/>
      </c>
    </row>
    <row r="27" spans="3:18" ht="25.5" customHeight="1" x14ac:dyDescent="0.25">
      <c r="C27" s="104" t="s">
        <v>21</v>
      </c>
      <c r="D27" s="469"/>
      <c r="E27" s="469"/>
      <c r="F27" s="46"/>
    </row>
    <row r="28" spans="3:18" ht="15" customHeight="1" x14ac:dyDescent="0.25">
      <c r="C28" s="25"/>
      <c r="D28" s="25"/>
      <c r="E28" s="27"/>
      <c r="F28" s="46"/>
    </row>
    <row r="29" spans="3:18" ht="34.5" customHeight="1" x14ac:dyDescent="0.25">
      <c r="C29" s="386" t="s">
        <v>700</v>
      </c>
      <c r="D29" s="386"/>
      <c r="E29" s="27"/>
      <c r="F29" s="46"/>
    </row>
    <row r="30" spans="3:18" x14ac:dyDescent="0.25">
      <c r="C30" s="102" t="s">
        <v>13</v>
      </c>
      <c r="D30" s="100" t="s">
        <v>14</v>
      </c>
      <c r="E30" s="101" t="s">
        <v>15</v>
      </c>
      <c r="F30" s="80"/>
    </row>
    <row r="31" spans="3:18" x14ac:dyDescent="0.25">
      <c r="C31" s="123"/>
      <c r="D31" s="129"/>
      <c r="E31" s="124"/>
      <c r="F31" s="80"/>
      <c r="H31" s="42" t="str">
        <f>IF(E31="X","[Bracket] the information you claim as confidential","")</f>
        <v/>
      </c>
    </row>
    <row r="32" spans="3:18" x14ac:dyDescent="0.25">
      <c r="C32" s="468" t="s">
        <v>16</v>
      </c>
      <c r="D32" s="468"/>
      <c r="E32" s="101" t="s">
        <v>15</v>
      </c>
      <c r="F32" s="80"/>
    </row>
    <row r="33" spans="3:8" x14ac:dyDescent="0.25">
      <c r="C33" s="469"/>
      <c r="D33" s="469"/>
      <c r="E33" s="124"/>
      <c r="F33" s="80"/>
      <c r="H33" s="42" t="str">
        <f>IF(E33="X","[Bracket] the information you claim as confidential","")</f>
        <v/>
      </c>
    </row>
    <row r="34" spans="3:8" x14ac:dyDescent="0.25">
      <c r="C34" s="100" t="s">
        <v>17</v>
      </c>
      <c r="D34" s="100" t="s">
        <v>18</v>
      </c>
      <c r="E34" s="101" t="s">
        <v>15</v>
      </c>
      <c r="F34" s="80"/>
    </row>
    <row r="35" spans="3:8" x14ac:dyDescent="0.25">
      <c r="C35" s="129"/>
      <c r="D35" s="129"/>
      <c r="E35" s="124"/>
      <c r="F35" s="80"/>
      <c r="H35" s="42" t="str">
        <f>IF(E35="X","[Bracket] the information you claim as confidential","")</f>
        <v/>
      </c>
    </row>
    <row r="36" spans="3:8" x14ac:dyDescent="0.25">
      <c r="C36" s="468" t="s">
        <v>19</v>
      </c>
      <c r="D36" s="468"/>
      <c r="E36" s="101" t="s">
        <v>15</v>
      </c>
      <c r="F36" s="80"/>
    </row>
    <row r="37" spans="3:8" x14ac:dyDescent="0.25">
      <c r="C37" s="469"/>
      <c r="D37" s="469"/>
      <c r="E37" s="124"/>
      <c r="F37" s="81"/>
      <c r="H37" s="42" t="str">
        <f>IF(E37="X","[Bracket] the information you claim as confidential","")</f>
        <v/>
      </c>
    </row>
    <row r="38" spans="3:8" ht="25.5" customHeight="1" x14ac:dyDescent="0.25">
      <c r="C38" s="104" t="s">
        <v>21</v>
      </c>
      <c r="D38" s="469"/>
      <c r="E38" s="469"/>
      <c r="F38" s="81"/>
    </row>
    <row r="39" spans="3:8" x14ac:dyDescent="0.25">
      <c r="C39" s="25"/>
      <c r="D39" s="25"/>
      <c r="E39" s="26"/>
      <c r="F39" s="81"/>
    </row>
    <row r="40" spans="3:8" ht="31.5" customHeight="1" x14ac:dyDescent="0.25">
      <c r="C40" s="471" t="s">
        <v>22</v>
      </c>
      <c r="D40" s="471"/>
      <c r="E40" s="27"/>
      <c r="F40" s="46"/>
    </row>
    <row r="41" spans="3:8" x14ac:dyDescent="0.25">
      <c r="C41" s="100" t="s">
        <v>13</v>
      </c>
      <c r="D41" s="100" t="s">
        <v>14</v>
      </c>
      <c r="E41" s="101" t="s">
        <v>15</v>
      </c>
      <c r="F41" s="80"/>
    </row>
    <row r="42" spans="3:8" x14ac:dyDescent="0.25">
      <c r="C42" s="129"/>
      <c r="D42" s="129"/>
      <c r="E42" s="124"/>
      <c r="F42" s="80"/>
      <c r="H42" s="42" t="str">
        <f>IF(E42="X","[Bracket] the information you claim as confidential","")</f>
        <v/>
      </c>
    </row>
    <row r="43" spans="3:8" x14ac:dyDescent="0.25">
      <c r="C43" s="468" t="s">
        <v>16</v>
      </c>
      <c r="D43" s="468"/>
      <c r="E43" s="101" t="s">
        <v>15</v>
      </c>
      <c r="F43" s="80"/>
    </row>
    <row r="44" spans="3:8" x14ac:dyDescent="0.25">
      <c r="C44" s="469"/>
      <c r="D44" s="469"/>
      <c r="E44" s="124"/>
      <c r="F44" s="82"/>
      <c r="H44" s="42" t="str">
        <f>IF(E44="X","[Bracket] the information you claim as confidential","")</f>
        <v/>
      </c>
    </row>
    <row r="45" spans="3:8" x14ac:dyDescent="0.25">
      <c r="C45" s="100" t="s">
        <v>17</v>
      </c>
      <c r="D45" s="100" t="s">
        <v>18</v>
      </c>
      <c r="E45" s="101" t="s">
        <v>15</v>
      </c>
      <c r="F45" s="80"/>
    </row>
    <row r="46" spans="3:8" x14ac:dyDescent="0.25">
      <c r="C46" s="129"/>
      <c r="D46" s="129"/>
      <c r="E46" s="124"/>
      <c r="F46" s="80"/>
      <c r="H46" s="42" t="str">
        <f>IF(E46="X","[Bracket] the information you claim as confidential","")</f>
        <v/>
      </c>
    </row>
    <row r="47" spans="3:8" x14ac:dyDescent="0.25">
      <c r="C47" s="468" t="s">
        <v>19</v>
      </c>
      <c r="D47" s="468"/>
      <c r="E47" s="101" t="s">
        <v>15</v>
      </c>
      <c r="F47" s="80"/>
    </row>
    <row r="48" spans="3:8" x14ac:dyDescent="0.25">
      <c r="C48" s="469"/>
      <c r="D48" s="469"/>
      <c r="E48" s="124"/>
      <c r="F48" s="83"/>
      <c r="H48" s="42" t="str">
        <f>IF(E48="X","[Bracket] the information you claim as confidential","")</f>
        <v/>
      </c>
    </row>
    <row r="49" spans="3:6" ht="25.5" customHeight="1" x14ac:dyDescent="0.25">
      <c r="C49" s="104" t="s">
        <v>21</v>
      </c>
      <c r="D49" s="469"/>
      <c r="E49" s="469"/>
      <c r="F49" s="83"/>
    </row>
    <row r="50" spans="3:6" x14ac:dyDescent="0.25">
      <c r="C50" s="31"/>
      <c r="D50" s="31"/>
    </row>
    <row r="51" spans="3:6" x14ac:dyDescent="0.25">
      <c r="C51" s="31"/>
      <c r="D51" s="31"/>
    </row>
    <row r="52" spans="3:6" x14ac:dyDescent="0.25">
      <c r="C52" s="470" t="s">
        <v>464</v>
      </c>
      <c r="D52" s="470"/>
    </row>
    <row r="53" spans="3:6" x14ac:dyDescent="0.25">
      <c r="C53" s="31"/>
      <c r="D53" s="31"/>
    </row>
    <row r="54" spans="3:6" x14ac:dyDescent="0.25">
      <c r="C54" s="31"/>
      <c r="D54" s="31"/>
    </row>
    <row r="55" spans="3:6" x14ac:dyDescent="0.25">
      <c r="C55" s="31"/>
      <c r="D55" s="31"/>
    </row>
    <row r="56" spans="3:6" x14ac:dyDescent="0.25">
      <c r="C56" s="31"/>
      <c r="D56" s="31"/>
    </row>
    <row r="57" spans="3:6" x14ac:dyDescent="0.25">
      <c r="C57" s="31"/>
      <c r="D57" s="31"/>
    </row>
    <row r="58" spans="3:6" x14ac:dyDescent="0.25">
      <c r="C58" s="31"/>
      <c r="D58" s="31"/>
    </row>
    <row r="59" spans="3:6" x14ac:dyDescent="0.25">
      <c r="C59" s="32"/>
      <c r="D59" s="31"/>
    </row>
    <row r="60" spans="3:6" x14ac:dyDescent="0.25">
      <c r="C60" s="33"/>
      <c r="D60" s="33"/>
    </row>
    <row r="61" spans="3:6" x14ac:dyDescent="0.25">
      <c r="C61" s="33"/>
      <c r="D61" s="33"/>
    </row>
    <row r="62" spans="3:6" x14ac:dyDescent="0.25">
      <c r="C62" s="33"/>
      <c r="D62" s="33"/>
    </row>
    <row r="63" spans="3:6" x14ac:dyDescent="0.25">
      <c r="C63" s="33"/>
      <c r="D63" s="33"/>
    </row>
    <row r="64" spans="3:6" x14ac:dyDescent="0.25">
      <c r="C64" s="33"/>
      <c r="D64" s="33"/>
    </row>
    <row r="65" spans="3:4" x14ac:dyDescent="0.25">
      <c r="C65" s="33"/>
      <c r="D65" s="33"/>
    </row>
    <row r="66" spans="3:4" x14ac:dyDescent="0.25">
      <c r="C66" s="33"/>
      <c r="D66" s="33"/>
    </row>
    <row r="67" spans="3:4" x14ac:dyDescent="0.25">
      <c r="C67" s="6"/>
      <c r="D67" s="6"/>
    </row>
    <row r="68" spans="3:4" x14ac:dyDescent="0.25">
      <c r="C68" s="6"/>
      <c r="D68" s="6"/>
    </row>
  </sheetData>
  <sheetProtection formatCells="0" formatRows="0" insertRows="0" selectLockedCells="1"/>
  <mergeCells count="28">
    <mergeCell ref="C11:D11"/>
    <mergeCell ref="C2:D2"/>
    <mergeCell ref="C3:E3"/>
    <mergeCell ref="C4:D4"/>
    <mergeCell ref="C6:E6"/>
    <mergeCell ref="C8:D8"/>
    <mergeCell ref="C33:D33"/>
    <mergeCell ref="C12:D12"/>
    <mergeCell ref="C15:D15"/>
    <mergeCell ref="C16:D16"/>
    <mergeCell ref="C18:D18"/>
    <mergeCell ref="C21:D21"/>
    <mergeCell ref="C22:D22"/>
    <mergeCell ref="C25:D25"/>
    <mergeCell ref="C26:D26"/>
    <mergeCell ref="D27:E27"/>
    <mergeCell ref="C29:D29"/>
    <mergeCell ref="C32:D32"/>
    <mergeCell ref="C47:D47"/>
    <mergeCell ref="C48:D48"/>
    <mergeCell ref="D49:E49"/>
    <mergeCell ref="C52:D52"/>
    <mergeCell ref="C36:D36"/>
    <mergeCell ref="C37:D37"/>
    <mergeCell ref="D38:E38"/>
    <mergeCell ref="C40:D40"/>
    <mergeCell ref="C43:D43"/>
    <mergeCell ref="C44:D44"/>
  </mergeCells>
  <dataValidations count="2">
    <dataValidation type="list" allowBlank="1" showInputMessage="1" showErrorMessage="1" sqref="E10 E12 E14 E16 E20 E22 E24 E26 E31 E33 E35 E37 E42 E44 E46 E48" xr:uid="{00000000-0002-0000-0100-000000000000}">
      <formula1>$J$2:$J$3</formula1>
    </dataValidation>
    <dataValidation type="list" allowBlank="1" showInputMessage="1" showErrorMessage="1" sqref="D27 D38 D49" xr:uid="{00000000-0002-0000-0100-000001000000}">
      <formula1>$I$22:$I$23</formula1>
    </dataValidation>
  </dataValidations>
  <printOptions horizontalCentered="1"/>
  <pageMargins left="0.25" right="0.25" top="0.75" bottom="0.75" header="0.3" footer="0.3"/>
  <pageSetup scale="75" orientation="portrait" r:id="rId1"/>
  <headerFooter>
    <oddHeader>&amp;CPart II: CONTACT INFORMATION</oddHeader>
    <oddFooter>&amp;CNOTE: Please [Bracket] the information you claim as confidential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DO274"/>
  <sheetViews>
    <sheetView zoomScale="90" zoomScaleNormal="90" workbookViewId="0">
      <selection activeCell="C134" sqref="C134:I134"/>
    </sheetView>
  </sheetViews>
  <sheetFormatPr defaultColWidth="9.42578125" defaultRowHeight="15" outlineLevelRow="1" x14ac:dyDescent="0.25"/>
  <cols>
    <col min="1" max="1" width="3.5703125" style="1" customWidth="1"/>
    <col min="2" max="2" width="3.5703125" style="2" customWidth="1"/>
    <col min="3" max="3" width="27.5703125" style="2" customWidth="1"/>
    <col min="4" max="4" width="15.42578125" style="2" customWidth="1"/>
    <col min="5" max="5" width="19.7109375" style="2" customWidth="1"/>
    <col min="6" max="6" width="21.5703125" style="2" customWidth="1"/>
    <col min="7" max="8" width="21" style="2" customWidth="1"/>
    <col min="9" max="9" width="6.42578125" style="19" customWidth="1"/>
    <col min="10" max="10" width="4.5703125" style="2" customWidth="1"/>
    <col min="11" max="11" width="8.5703125" style="1" customWidth="1"/>
    <col min="12" max="12" width="9.42578125" style="34" customWidth="1"/>
    <col min="13" max="17" width="9.42578125" style="7" customWidth="1"/>
    <col min="18" max="18" width="9.42578125" style="7" hidden="1" customWidth="1"/>
    <col min="19" max="19" width="30.5703125" style="7" hidden="1" customWidth="1"/>
    <col min="20" max="20" width="9.42578125" style="34" hidden="1" customWidth="1"/>
    <col min="21" max="21" width="33.42578125" style="34" hidden="1" customWidth="1"/>
    <col min="22" max="22" width="34.42578125" style="34" hidden="1" customWidth="1"/>
    <col min="23" max="23" width="17.42578125" style="34" bestFit="1" customWidth="1"/>
    <col min="24" max="24" width="18.42578125" style="34" bestFit="1" customWidth="1"/>
    <col min="25" max="25" width="10.42578125" style="34" bestFit="1" customWidth="1"/>
    <col min="26" max="26" width="9.42578125" style="34"/>
    <col min="27" max="27" width="15.5703125" style="34" bestFit="1" customWidth="1"/>
    <col min="28" max="28" width="16.42578125" style="2" bestFit="1" customWidth="1"/>
    <col min="29" max="16384" width="9.42578125" style="2"/>
  </cols>
  <sheetData>
    <row r="1" spans="1:30" s="1" customFormat="1" x14ac:dyDescent="0.25">
      <c r="I1" s="138"/>
      <c r="L1" s="37"/>
      <c r="M1" s="50"/>
      <c r="N1" s="50"/>
      <c r="O1" s="50"/>
      <c r="P1" s="50"/>
      <c r="Q1" s="50"/>
      <c r="R1" s="50"/>
      <c r="S1" s="50"/>
      <c r="T1" s="37"/>
      <c r="U1" s="37"/>
      <c r="V1" s="37"/>
      <c r="W1" s="37"/>
      <c r="X1" s="37"/>
      <c r="Y1" s="37"/>
      <c r="Z1" s="37"/>
      <c r="AA1" s="37"/>
    </row>
    <row r="2" spans="1:30" x14ac:dyDescent="0.25">
      <c r="C2" s="472"/>
      <c r="D2" s="472"/>
      <c r="E2" s="472"/>
      <c r="F2" s="472"/>
      <c r="G2" s="472"/>
      <c r="H2" s="44"/>
      <c r="I2" s="139"/>
      <c r="J2" s="3"/>
      <c r="L2" s="42"/>
      <c r="M2" s="42"/>
      <c r="N2" s="42"/>
      <c r="O2" s="42"/>
      <c r="P2" s="42"/>
      <c r="Q2" s="42"/>
      <c r="R2" s="42"/>
      <c r="S2" s="42"/>
      <c r="T2" s="42"/>
      <c r="U2" s="42"/>
      <c r="V2" s="42"/>
    </row>
    <row r="3" spans="1:30" ht="57" customHeight="1" x14ac:dyDescent="0.25">
      <c r="C3" s="473" t="s">
        <v>0</v>
      </c>
      <c r="D3" s="473"/>
      <c r="E3" s="473"/>
      <c r="F3" s="473"/>
      <c r="G3" s="473"/>
      <c r="H3" s="473"/>
      <c r="I3" s="473"/>
      <c r="J3" s="4"/>
      <c r="M3" s="42"/>
      <c r="N3" s="42"/>
      <c r="O3" s="42"/>
      <c r="P3" s="42"/>
      <c r="Q3" s="42"/>
      <c r="R3" s="42"/>
      <c r="S3" s="42" t="s">
        <v>2</v>
      </c>
      <c r="T3" s="42"/>
      <c r="U3" s="42"/>
      <c r="V3" s="42"/>
      <c r="AB3" s="7"/>
      <c r="AC3" s="7"/>
      <c r="AD3" s="7"/>
    </row>
    <row r="4" spans="1:30" ht="30" customHeight="1" x14ac:dyDescent="0.25">
      <c r="C4" s="509" t="s">
        <v>70</v>
      </c>
      <c r="D4" s="509"/>
      <c r="E4" s="509"/>
      <c r="F4" s="509"/>
      <c r="G4" s="509"/>
      <c r="H4" s="246"/>
      <c r="I4" s="76"/>
      <c r="J4" s="6"/>
      <c r="M4" s="42"/>
      <c r="N4" s="42"/>
      <c r="O4" s="42"/>
      <c r="P4" s="42"/>
      <c r="Q4" s="42"/>
      <c r="R4" s="42" t="s">
        <v>72</v>
      </c>
      <c r="S4" s="42" t="s">
        <v>4</v>
      </c>
      <c r="T4" s="42"/>
      <c r="U4" s="42"/>
      <c r="V4" s="42"/>
      <c r="AB4" s="7"/>
      <c r="AC4" s="7"/>
      <c r="AD4" s="7"/>
    </row>
    <row r="5" spans="1:30" ht="15" customHeight="1" x14ac:dyDescent="0.25">
      <c r="C5" s="517" t="s">
        <v>368</v>
      </c>
      <c r="D5" s="517"/>
      <c r="E5" s="517"/>
      <c r="F5" s="517"/>
      <c r="G5" s="517"/>
      <c r="H5" s="517"/>
      <c r="I5" s="517"/>
      <c r="J5" s="4"/>
      <c r="M5" s="42"/>
      <c r="N5" s="42"/>
      <c r="O5" s="42"/>
      <c r="P5" s="42"/>
      <c r="Q5" s="42"/>
      <c r="R5" s="42"/>
      <c r="S5" s="85"/>
      <c r="T5" s="85"/>
      <c r="U5" s="93"/>
      <c r="V5" s="89"/>
      <c r="W5" s="39"/>
      <c r="X5" s="39"/>
      <c r="Y5" s="39"/>
      <c r="Z5" s="39"/>
      <c r="AA5" s="39"/>
      <c r="AB5" s="38"/>
      <c r="AC5" s="7"/>
      <c r="AD5" s="7"/>
    </row>
    <row r="6" spans="1:30" ht="9.75" customHeight="1" x14ac:dyDescent="0.25">
      <c r="C6" s="247"/>
      <c r="D6" s="247"/>
      <c r="E6" s="247"/>
      <c r="F6" s="247"/>
      <c r="G6" s="247"/>
      <c r="H6" s="248"/>
      <c r="I6" s="249"/>
      <c r="J6" s="4"/>
      <c r="L6" s="42"/>
      <c r="M6" s="42"/>
      <c r="N6" s="42"/>
      <c r="O6" s="42"/>
      <c r="P6" s="42"/>
      <c r="Q6" s="42"/>
      <c r="R6" s="42"/>
      <c r="S6" s="85"/>
      <c r="T6" s="85"/>
      <c r="U6" s="93"/>
      <c r="V6" s="89"/>
      <c r="W6" s="39"/>
      <c r="X6" s="39"/>
      <c r="Y6" s="39"/>
      <c r="Z6" s="39"/>
      <c r="AA6" s="39"/>
      <c r="AB6" s="38"/>
      <c r="AC6" s="7"/>
      <c r="AD6" s="7"/>
    </row>
    <row r="7" spans="1:30" s="19" customFormat="1" ht="15.75" customHeight="1" x14ac:dyDescent="0.2">
      <c r="A7" s="138"/>
      <c r="C7" s="510" t="s">
        <v>705</v>
      </c>
      <c r="D7" s="510"/>
      <c r="E7" s="510"/>
      <c r="F7" s="510"/>
      <c r="G7" s="510"/>
      <c r="H7" s="250"/>
      <c r="I7" s="249"/>
      <c r="J7" s="23"/>
      <c r="K7" s="138"/>
      <c r="L7" s="42"/>
      <c r="M7" s="42"/>
      <c r="N7" s="42"/>
      <c r="O7" s="42"/>
      <c r="P7" s="42"/>
      <c r="Q7" s="42"/>
      <c r="R7" s="42"/>
      <c r="S7" s="42"/>
      <c r="T7" s="42"/>
      <c r="U7" s="42"/>
      <c r="V7" s="42"/>
      <c r="W7" s="42"/>
      <c r="X7" s="42"/>
      <c r="Y7" s="42"/>
      <c r="Z7" s="42"/>
      <c r="AA7" s="42"/>
      <c r="AB7" s="5"/>
      <c r="AC7" s="5"/>
      <c r="AD7" s="5"/>
    </row>
    <row r="8" spans="1:30" s="19" customFormat="1" ht="36" x14ac:dyDescent="0.2">
      <c r="A8" s="138"/>
      <c r="C8" s="521" t="s">
        <v>521</v>
      </c>
      <c r="D8" s="521"/>
      <c r="E8" s="521"/>
      <c r="F8" s="109" t="s">
        <v>850</v>
      </c>
      <c r="G8" s="109" t="s">
        <v>69</v>
      </c>
      <c r="H8" s="109" t="s">
        <v>522</v>
      </c>
      <c r="I8" s="251" t="s">
        <v>15</v>
      </c>
      <c r="J8" s="23"/>
      <c r="K8" s="138"/>
      <c r="L8" s="42"/>
      <c r="M8" s="42"/>
      <c r="N8" s="42"/>
      <c r="O8" s="42"/>
      <c r="P8" s="42"/>
      <c r="Q8" s="42"/>
      <c r="R8" s="42"/>
      <c r="S8" s="42"/>
      <c r="T8" s="42"/>
      <c r="U8" s="42"/>
      <c r="V8" s="42"/>
      <c r="W8" s="42"/>
      <c r="X8" s="42"/>
      <c r="Y8" s="42"/>
      <c r="Z8" s="42"/>
      <c r="AA8" s="42"/>
      <c r="AB8" s="5"/>
      <c r="AC8" s="5"/>
      <c r="AD8" s="5"/>
    </row>
    <row r="9" spans="1:30" s="149" customFormat="1" ht="12" x14ac:dyDescent="0.2">
      <c r="A9" s="148"/>
      <c r="C9" s="497"/>
      <c r="D9" s="497"/>
      <c r="E9" s="497"/>
      <c r="F9" s="252"/>
      <c r="G9" s="253"/>
      <c r="H9" s="253"/>
      <c r="I9" s="252"/>
      <c r="J9" s="117"/>
      <c r="K9" s="148"/>
      <c r="L9" s="119" t="str">
        <f t="shared" ref="L9:L109" si="0">IF(I9="X","[Bracket] the information you claim as confidential","")</f>
        <v/>
      </c>
      <c r="M9" s="119"/>
      <c r="N9" s="119"/>
      <c r="O9" s="119"/>
      <c r="P9" s="119"/>
      <c r="Q9" s="119"/>
      <c r="R9" s="119"/>
      <c r="S9" s="119"/>
      <c r="T9" s="119"/>
      <c r="U9" s="119"/>
      <c r="V9" s="119"/>
      <c r="W9" s="119"/>
      <c r="X9" s="119"/>
      <c r="Y9" s="119"/>
      <c r="Z9" s="119"/>
      <c r="AA9" s="119"/>
    </row>
    <row r="10" spans="1:30" s="149" customFormat="1" ht="12" x14ac:dyDescent="0.2">
      <c r="A10" s="148"/>
      <c r="C10" s="497"/>
      <c r="D10" s="497"/>
      <c r="E10" s="497"/>
      <c r="F10" s="254"/>
      <c r="G10" s="253"/>
      <c r="H10" s="253"/>
      <c r="I10" s="252"/>
      <c r="J10" s="117"/>
      <c r="K10" s="148"/>
      <c r="L10" s="119" t="str">
        <f t="shared" si="0"/>
        <v/>
      </c>
      <c r="M10" s="119"/>
      <c r="N10" s="119"/>
      <c r="O10" s="119"/>
      <c r="P10" s="119"/>
      <c r="Q10" s="119"/>
      <c r="R10" s="119"/>
      <c r="S10" s="119"/>
      <c r="T10" s="119"/>
      <c r="U10" s="119"/>
      <c r="V10" s="119"/>
      <c r="W10" s="119"/>
      <c r="X10" s="119"/>
      <c r="Y10" s="119"/>
      <c r="Z10" s="119"/>
      <c r="AA10" s="119"/>
    </row>
    <row r="11" spans="1:30" s="149" customFormat="1" ht="12" x14ac:dyDescent="0.2">
      <c r="A11" s="148"/>
      <c r="C11" s="476"/>
      <c r="D11" s="477"/>
      <c r="E11" s="478"/>
      <c r="F11" s="254"/>
      <c r="G11" s="253"/>
      <c r="H11" s="253"/>
      <c r="I11" s="252"/>
      <c r="J11" s="117"/>
      <c r="K11" s="148"/>
      <c r="L11" s="119" t="str">
        <f t="shared" si="0"/>
        <v/>
      </c>
      <c r="M11" s="119"/>
      <c r="N11" s="119"/>
      <c r="O11" s="119"/>
      <c r="P11" s="119"/>
      <c r="Q11" s="119"/>
      <c r="R11" s="119"/>
      <c r="S11" s="119"/>
      <c r="T11" s="119"/>
      <c r="U11" s="119"/>
      <c r="V11" s="119"/>
      <c r="W11" s="119"/>
      <c r="X11" s="119"/>
      <c r="Y11" s="119"/>
      <c r="Z11" s="119"/>
      <c r="AA11" s="119"/>
    </row>
    <row r="12" spans="1:30" s="149" customFormat="1" ht="12" x14ac:dyDescent="0.2">
      <c r="A12" s="148"/>
      <c r="C12" s="476"/>
      <c r="D12" s="477"/>
      <c r="E12" s="478"/>
      <c r="F12" s="254"/>
      <c r="G12" s="253"/>
      <c r="H12" s="253"/>
      <c r="I12" s="252"/>
      <c r="J12" s="117"/>
      <c r="K12" s="148"/>
      <c r="L12" s="119" t="str">
        <f t="shared" si="0"/>
        <v/>
      </c>
      <c r="M12" s="119"/>
      <c r="N12" s="122"/>
      <c r="O12" s="122"/>
      <c r="P12" s="122"/>
      <c r="Q12" s="122"/>
      <c r="R12" s="122"/>
      <c r="S12" s="122"/>
      <c r="T12" s="119"/>
      <c r="U12" s="119"/>
      <c r="V12" s="119"/>
      <c r="W12" s="119"/>
      <c r="X12" s="119"/>
      <c r="Y12" s="119"/>
      <c r="Z12" s="119"/>
      <c r="AA12" s="119"/>
    </row>
    <row r="13" spans="1:30" s="149" customFormat="1" ht="12" x14ac:dyDescent="0.2">
      <c r="A13" s="148"/>
      <c r="C13" s="497"/>
      <c r="D13" s="497"/>
      <c r="E13" s="497"/>
      <c r="F13" s="253"/>
      <c r="G13" s="254"/>
      <c r="H13" s="253"/>
      <c r="I13" s="252"/>
      <c r="J13" s="117"/>
      <c r="K13" s="148"/>
      <c r="L13" s="119" t="str">
        <f t="shared" si="0"/>
        <v/>
      </c>
      <c r="M13" s="119"/>
      <c r="N13" s="122"/>
      <c r="O13" s="122"/>
      <c r="P13" s="122"/>
      <c r="Q13" s="122"/>
      <c r="R13" s="122"/>
      <c r="S13" s="122"/>
      <c r="T13" s="119"/>
      <c r="U13" s="119"/>
      <c r="V13" s="119"/>
      <c r="W13" s="119"/>
      <c r="X13" s="119"/>
      <c r="Y13" s="119"/>
      <c r="Z13" s="119"/>
      <c r="AA13" s="119"/>
    </row>
    <row r="14" spans="1:30" s="19" customFormat="1" ht="27.75" customHeight="1" x14ac:dyDescent="0.2">
      <c r="A14" s="138"/>
      <c r="C14" s="503" t="s">
        <v>523</v>
      </c>
      <c r="D14" s="503"/>
      <c r="E14" s="503"/>
      <c r="F14" s="503"/>
      <c r="G14" s="503"/>
      <c r="H14" s="503"/>
      <c r="I14" s="255" t="s">
        <v>15</v>
      </c>
      <c r="J14" s="23"/>
      <c r="K14" s="138"/>
      <c r="L14" s="42" t="str">
        <f t="shared" si="0"/>
        <v/>
      </c>
      <c r="M14" s="119"/>
      <c r="N14" s="5"/>
      <c r="O14" s="5"/>
      <c r="P14" s="5"/>
      <c r="Q14" s="5"/>
      <c r="R14" s="5"/>
      <c r="S14" s="5"/>
      <c r="T14" s="42"/>
      <c r="U14" s="42"/>
      <c r="V14" s="42"/>
      <c r="W14" s="42"/>
      <c r="X14" s="42"/>
      <c r="Y14" s="42"/>
      <c r="Z14" s="42"/>
      <c r="AA14" s="42"/>
    </row>
    <row r="15" spans="1:30" s="19" customFormat="1" ht="29.25" customHeight="1" x14ac:dyDescent="0.2">
      <c r="A15" s="138"/>
      <c r="C15" s="474"/>
      <c r="D15" s="474"/>
      <c r="E15" s="474"/>
      <c r="F15" s="474"/>
      <c r="G15" s="474"/>
      <c r="H15" s="474"/>
      <c r="I15" s="252"/>
      <c r="J15" s="23"/>
      <c r="K15" s="138"/>
      <c r="L15" s="42" t="str">
        <f t="shared" si="0"/>
        <v/>
      </c>
      <c r="M15" s="119"/>
      <c r="N15" s="5"/>
      <c r="O15" s="5"/>
      <c r="P15" s="5"/>
      <c r="Q15" s="5"/>
      <c r="R15" s="5"/>
      <c r="S15" s="5"/>
      <c r="T15" s="42"/>
      <c r="U15" s="42"/>
      <c r="V15" s="42"/>
      <c r="W15" s="42"/>
      <c r="X15" s="42"/>
      <c r="Y15" s="42"/>
      <c r="Z15" s="42"/>
      <c r="AA15" s="42"/>
    </row>
    <row r="16" spans="1:30" s="19" customFormat="1" ht="15" customHeight="1" x14ac:dyDescent="0.2">
      <c r="A16" s="138"/>
      <c r="C16" s="526" t="s">
        <v>706</v>
      </c>
      <c r="D16" s="527"/>
      <c r="E16" s="527"/>
      <c r="F16" s="527"/>
      <c r="G16" s="527"/>
      <c r="H16" s="527"/>
      <c r="I16" s="528"/>
      <c r="J16" s="23"/>
      <c r="K16" s="138"/>
      <c r="L16" s="42" t="str">
        <f t="shared" si="0"/>
        <v/>
      </c>
      <c r="M16" s="119"/>
      <c r="N16" s="5"/>
      <c r="O16" s="5"/>
      <c r="P16" s="5"/>
      <c r="Q16" s="5"/>
      <c r="R16" s="5"/>
      <c r="S16" s="5"/>
      <c r="T16" s="42"/>
      <c r="U16" s="42"/>
      <c r="V16" s="42"/>
      <c r="W16" s="42"/>
      <c r="X16" s="42"/>
      <c r="Y16" s="42"/>
      <c r="Z16" s="42"/>
      <c r="AA16" s="42"/>
    </row>
    <row r="17" spans="1:30" s="19" customFormat="1" ht="24" x14ac:dyDescent="0.2">
      <c r="A17" s="138"/>
      <c r="C17" s="514" t="s">
        <v>68</v>
      </c>
      <c r="D17" s="494"/>
      <c r="E17" s="373" t="s">
        <v>647</v>
      </c>
      <c r="F17" s="518" t="s">
        <v>67</v>
      </c>
      <c r="G17" s="518"/>
      <c r="H17" s="518"/>
      <c r="I17" s="255" t="s">
        <v>15</v>
      </c>
      <c r="J17" s="36"/>
      <c r="K17" s="138"/>
      <c r="L17" s="42" t="str">
        <f t="shared" si="0"/>
        <v/>
      </c>
      <c r="M17" s="119"/>
      <c r="N17" s="5"/>
      <c r="O17" s="5"/>
      <c r="P17" s="5"/>
      <c r="Q17" s="5"/>
      <c r="R17" s="5"/>
      <c r="S17" s="5"/>
      <c r="T17" s="42"/>
      <c r="U17" s="42"/>
      <c r="V17" s="42"/>
      <c r="W17" s="42"/>
      <c r="X17" s="42"/>
      <c r="Y17" s="42"/>
      <c r="Z17" s="42"/>
      <c r="AA17" s="42"/>
    </row>
    <row r="18" spans="1:30" s="19" customFormat="1" ht="12" x14ac:dyDescent="0.2">
      <c r="A18" s="138"/>
      <c r="C18" s="511"/>
      <c r="D18" s="513"/>
      <c r="E18" s="256"/>
      <c r="F18" s="474"/>
      <c r="G18" s="474"/>
      <c r="H18" s="474"/>
      <c r="I18" s="252"/>
      <c r="J18" s="23"/>
      <c r="K18" s="138"/>
      <c r="L18" s="42" t="str">
        <f t="shared" si="0"/>
        <v/>
      </c>
      <c r="M18" s="119"/>
      <c r="N18" s="5"/>
      <c r="O18" s="5"/>
      <c r="P18" s="5"/>
      <c r="Q18" s="5"/>
      <c r="R18" s="5"/>
      <c r="S18" s="5"/>
      <c r="T18" s="42"/>
      <c r="U18" s="42"/>
      <c r="V18" s="42"/>
      <c r="W18" s="42"/>
      <c r="X18" s="42"/>
      <c r="Y18" s="42"/>
      <c r="Z18" s="42"/>
      <c r="AA18" s="42"/>
    </row>
    <row r="19" spans="1:30" s="19" customFormat="1" ht="12" x14ac:dyDescent="0.2">
      <c r="A19" s="138"/>
      <c r="C19" s="511"/>
      <c r="D19" s="513"/>
      <c r="E19" s="256"/>
      <c r="F19" s="474"/>
      <c r="G19" s="474"/>
      <c r="H19" s="474"/>
      <c r="I19" s="252"/>
      <c r="J19" s="23"/>
      <c r="K19" s="138"/>
      <c r="L19" s="42" t="str">
        <f t="shared" si="0"/>
        <v/>
      </c>
      <c r="M19" s="119"/>
      <c r="N19" s="5"/>
      <c r="O19" s="5"/>
      <c r="P19" s="5"/>
      <c r="Q19" s="5"/>
      <c r="R19" s="5"/>
      <c r="S19" s="5"/>
      <c r="T19" s="42"/>
      <c r="U19" s="42"/>
      <c r="V19" s="42"/>
      <c r="W19" s="42"/>
      <c r="X19" s="42"/>
      <c r="Y19" s="42"/>
      <c r="Z19" s="42"/>
      <c r="AA19" s="42"/>
    </row>
    <row r="20" spans="1:30" s="19" customFormat="1" ht="12" x14ac:dyDescent="0.2">
      <c r="A20" s="138"/>
      <c r="C20" s="249"/>
      <c r="D20" s="249"/>
      <c r="E20" s="249"/>
      <c r="F20" s="257"/>
      <c r="G20" s="257"/>
      <c r="H20" s="257"/>
      <c r="I20" s="257"/>
      <c r="J20" s="23"/>
      <c r="K20" s="138"/>
      <c r="L20" s="42" t="str">
        <f t="shared" si="0"/>
        <v/>
      </c>
      <c r="M20" s="119"/>
      <c r="N20" s="5"/>
      <c r="O20" s="5"/>
      <c r="P20" s="5"/>
      <c r="Q20" s="5"/>
      <c r="R20" s="5"/>
      <c r="S20" s="5"/>
      <c r="T20" s="42"/>
      <c r="U20" s="42"/>
      <c r="V20" s="42"/>
      <c r="W20" s="42"/>
      <c r="X20" s="42"/>
      <c r="Y20" s="42"/>
      <c r="Z20" s="42"/>
      <c r="AA20" s="42"/>
    </row>
    <row r="21" spans="1:30" s="19" customFormat="1" ht="15.75" customHeight="1" x14ac:dyDescent="0.2">
      <c r="A21" s="138"/>
      <c r="C21" s="401" t="s">
        <v>66</v>
      </c>
      <c r="D21" s="401"/>
      <c r="E21" s="401"/>
      <c r="F21" s="401"/>
      <c r="G21" s="401"/>
      <c r="H21" s="401"/>
      <c r="I21" s="257" t="s">
        <v>15</v>
      </c>
      <c r="J21" s="36"/>
      <c r="K21" s="138"/>
      <c r="L21" s="42" t="str">
        <f t="shared" si="0"/>
        <v/>
      </c>
      <c r="M21" s="119"/>
      <c r="N21" s="5"/>
      <c r="O21" s="5"/>
      <c r="P21" s="5"/>
      <c r="Q21" s="5"/>
      <c r="R21" s="5"/>
      <c r="S21" s="84"/>
      <c r="T21" s="85"/>
      <c r="U21" s="93"/>
      <c r="V21" s="114"/>
      <c r="W21" s="76"/>
      <c r="X21" s="76"/>
      <c r="Y21" s="76"/>
      <c r="Z21" s="76"/>
      <c r="AA21" s="76"/>
      <c r="AB21" s="46"/>
      <c r="AC21" s="5"/>
      <c r="AD21" s="5"/>
    </row>
    <row r="22" spans="1:30" s="19" customFormat="1" ht="15" customHeight="1" x14ac:dyDescent="0.2">
      <c r="A22" s="138"/>
      <c r="C22" s="501"/>
      <c r="D22" s="501"/>
      <c r="E22" s="501"/>
      <c r="F22" s="501"/>
      <c r="G22" s="501"/>
      <c r="H22" s="501"/>
      <c r="I22" s="252"/>
      <c r="J22" s="36"/>
      <c r="K22" s="138"/>
      <c r="L22" s="42" t="str">
        <f t="shared" si="0"/>
        <v/>
      </c>
      <c r="M22" s="119"/>
      <c r="N22" s="5"/>
      <c r="O22" s="5"/>
      <c r="P22" s="5"/>
      <c r="Q22" s="5"/>
      <c r="R22" s="5"/>
      <c r="S22" s="46"/>
      <c r="T22" s="76"/>
      <c r="U22" s="93"/>
      <c r="V22" s="76"/>
      <c r="W22" s="76"/>
      <c r="X22" s="76"/>
      <c r="Y22" s="76"/>
      <c r="Z22" s="76"/>
      <c r="AA22" s="76"/>
      <c r="AB22" s="46"/>
      <c r="AC22" s="5"/>
      <c r="AD22" s="5"/>
    </row>
    <row r="23" spans="1:30" s="19" customFormat="1" ht="12" x14ac:dyDescent="0.2">
      <c r="A23" s="138"/>
      <c r="C23" s="258"/>
      <c r="D23" s="258"/>
      <c r="E23" s="258"/>
      <c r="F23" s="258"/>
      <c r="G23" s="258"/>
      <c r="H23" s="258"/>
      <c r="I23" s="257"/>
      <c r="J23" s="36"/>
      <c r="K23" s="138"/>
      <c r="L23" s="42" t="str">
        <f t="shared" si="0"/>
        <v/>
      </c>
      <c r="M23" s="119"/>
      <c r="N23" s="5"/>
      <c r="O23" s="5"/>
      <c r="P23" s="5"/>
      <c r="Q23" s="5"/>
      <c r="R23" s="5"/>
      <c r="S23" s="5"/>
      <c r="T23" s="42"/>
      <c r="U23" s="42"/>
      <c r="V23" s="42"/>
      <c r="W23" s="42"/>
      <c r="X23" s="42"/>
      <c r="Y23" s="42"/>
      <c r="Z23" s="42"/>
      <c r="AA23" s="42"/>
      <c r="AB23" s="5"/>
      <c r="AC23" s="5"/>
      <c r="AD23" s="5"/>
    </row>
    <row r="24" spans="1:30" s="19" customFormat="1" ht="23.25" customHeight="1" x14ac:dyDescent="0.2">
      <c r="A24" s="138"/>
      <c r="C24" s="502" t="s">
        <v>707</v>
      </c>
      <c r="D24" s="502"/>
      <c r="E24" s="502"/>
      <c r="F24" s="502"/>
      <c r="G24" s="502"/>
      <c r="H24" s="502"/>
      <c r="I24" s="257"/>
      <c r="J24" s="36"/>
      <c r="K24" s="138"/>
      <c r="L24" s="42" t="str">
        <f t="shared" si="0"/>
        <v/>
      </c>
      <c r="M24" s="119"/>
      <c r="N24" s="5"/>
      <c r="O24" s="5"/>
      <c r="P24" s="5"/>
      <c r="Q24" s="5"/>
      <c r="R24" s="5"/>
      <c r="S24" s="5"/>
      <c r="T24" s="42"/>
      <c r="U24" s="42"/>
      <c r="V24" s="42"/>
      <c r="W24" s="42"/>
      <c r="X24" s="42"/>
      <c r="Y24" s="42"/>
      <c r="Z24" s="42"/>
      <c r="AA24" s="42"/>
      <c r="AB24" s="5"/>
      <c r="AC24" s="5"/>
      <c r="AD24" s="5"/>
    </row>
    <row r="25" spans="1:30" s="19" customFormat="1" ht="12" x14ac:dyDescent="0.2">
      <c r="A25" s="138"/>
      <c r="C25" s="511"/>
      <c r="D25" s="512"/>
      <c r="E25" s="512"/>
      <c r="F25" s="512"/>
      <c r="G25" s="512"/>
      <c r="H25" s="512"/>
      <c r="I25" s="513"/>
      <c r="J25" s="36"/>
      <c r="K25" s="138"/>
      <c r="L25" s="42" t="str">
        <f t="shared" si="0"/>
        <v/>
      </c>
      <c r="M25" s="119"/>
      <c r="N25" s="5"/>
      <c r="O25" s="5"/>
      <c r="P25" s="5"/>
      <c r="Q25" s="5"/>
      <c r="R25" s="5"/>
      <c r="S25" s="5"/>
      <c r="T25" s="42"/>
      <c r="U25" s="42"/>
      <c r="V25" s="42"/>
      <c r="W25" s="42"/>
      <c r="X25" s="42"/>
      <c r="Y25" s="42"/>
      <c r="Z25" s="42"/>
      <c r="AA25" s="42"/>
      <c r="AB25" s="5"/>
      <c r="AC25" s="5"/>
      <c r="AD25" s="5"/>
    </row>
    <row r="26" spans="1:30" s="19" customFormat="1" ht="12" customHeight="1" x14ac:dyDescent="0.2">
      <c r="A26" s="138"/>
      <c r="C26" s="249"/>
      <c r="D26" s="249"/>
      <c r="E26" s="249"/>
      <c r="F26" s="257"/>
      <c r="G26" s="257"/>
      <c r="H26" s="257"/>
      <c r="I26" s="249"/>
      <c r="J26" s="23"/>
      <c r="K26" s="138"/>
      <c r="L26" s="42" t="str">
        <f t="shared" si="0"/>
        <v/>
      </c>
      <c r="M26" s="119"/>
      <c r="N26" s="5"/>
      <c r="O26" s="5"/>
      <c r="P26" s="5"/>
      <c r="Q26" s="5"/>
      <c r="R26" s="5"/>
      <c r="S26" s="5"/>
      <c r="T26" s="42"/>
      <c r="U26" s="42"/>
      <c r="V26" s="42"/>
      <c r="W26" s="42"/>
      <c r="X26" s="42"/>
      <c r="Y26" s="42"/>
      <c r="Z26" s="42"/>
      <c r="AA26" s="42"/>
    </row>
    <row r="27" spans="1:30" s="19" customFormat="1" ht="41.25" customHeight="1" x14ac:dyDescent="0.2">
      <c r="A27" s="138"/>
      <c r="C27" s="525" t="s">
        <v>708</v>
      </c>
      <c r="D27" s="525"/>
      <c r="E27" s="525"/>
      <c r="F27" s="525"/>
      <c r="G27" s="525"/>
      <c r="H27" s="525"/>
      <c r="I27" s="249"/>
      <c r="J27" s="23"/>
      <c r="K27" s="138"/>
      <c r="L27" s="42" t="str">
        <f t="shared" si="0"/>
        <v/>
      </c>
      <c r="M27" s="119"/>
      <c r="N27" s="5"/>
      <c r="O27" s="5"/>
      <c r="P27" s="5"/>
      <c r="Q27" s="5"/>
      <c r="R27" s="5"/>
      <c r="S27" s="5"/>
      <c r="T27" s="42"/>
      <c r="U27" s="42"/>
      <c r="V27" s="42"/>
      <c r="W27" s="42"/>
      <c r="X27" s="42"/>
      <c r="Y27" s="42"/>
      <c r="Z27" s="42"/>
      <c r="AA27" s="42"/>
    </row>
    <row r="28" spans="1:30" s="19" customFormat="1" ht="42" customHeight="1" x14ac:dyDescent="0.2">
      <c r="A28" s="138"/>
      <c r="C28" s="515" t="s">
        <v>65</v>
      </c>
      <c r="D28" s="516"/>
      <c r="E28" s="259" t="s">
        <v>63</v>
      </c>
      <c r="F28" s="259" t="s">
        <v>62</v>
      </c>
      <c r="G28" s="515" t="s">
        <v>64</v>
      </c>
      <c r="H28" s="516"/>
      <c r="I28" s="255" t="s">
        <v>15</v>
      </c>
      <c r="J28" s="23"/>
      <c r="K28" s="138"/>
      <c r="L28" s="42" t="str">
        <f t="shared" si="0"/>
        <v/>
      </c>
      <c r="M28" s="119"/>
      <c r="N28" s="5"/>
      <c r="O28" s="5"/>
      <c r="P28" s="5"/>
      <c r="Q28" s="5"/>
      <c r="R28" s="5"/>
      <c r="S28" s="5"/>
      <c r="T28" s="42"/>
      <c r="U28" s="42"/>
      <c r="V28" s="42"/>
      <c r="W28" s="42"/>
      <c r="X28" s="42"/>
      <c r="Y28" s="42"/>
      <c r="Z28" s="42"/>
      <c r="AA28" s="42"/>
    </row>
    <row r="29" spans="1:30" s="149" customFormat="1" ht="12" x14ac:dyDescent="0.2">
      <c r="A29" s="148"/>
      <c r="C29" s="476"/>
      <c r="D29" s="478"/>
      <c r="E29" s="260"/>
      <c r="F29" s="260"/>
      <c r="G29" s="504"/>
      <c r="H29" s="505"/>
      <c r="I29" s="252"/>
      <c r="J29" s="117"/>
      <c r="K29" s="148"/>
      <c r="L29" s="119" t="str">
        <f t="shared" si="0"/>
        <v/>
      </c>
      <c r="M29" s="119"/>
      <c r="N29" s="122"/>
      <c r="O29" s="122"/>
      <c r="P29" s="122"/>
      <c r="Q29" s="122"/>
      <c r="R29" s="122"/>
      <c r="S29" s="122"/>
      <c r="T29" s="119"/>
      <c r="U29" s="119"/>
      <c r="V29" s="119"/>
      <c r="W29" s="119"/>
      <c r="X29" s="119"/>
      <c r="Y29" s="119"/>
      <c r="Z29" s="119"/>
      <c r="AA29" s="119"/>
    </row>
    <row r="30" spans="1:30" s="149" customFormat="1" ht="12" x14ac:dyDescent="0.2">
      <c r="A30" s="148"/>
      <c r="C30" s="476"/>
      <c r="D30" s="478"/>
      <c r="E30" s="260"/>
      <c r="F30" s="260"/>
      <c r="G30" s="504"/>
      <c r="H30" s="505"/>
      <c r="I30" s="252"/>
      <c r="J30" s="117"/>
      <c r="K30" s="148"/>
      <c r="L30" s="119" t="str">
        <f t="shared" si="0"/>
        <v/>
      </c>
      <c r="M30" s="119"/>
      <c r="N30" s="122"/>
      <c r="O30" s="122"/>
      <c r="P30" s="122"/>
      <c r="Q30" s="122"/>
      <c r="R30" s="122"/>
      <c r="S30" s="122"/>
      <c r="T30" s="119"/>
      <c r="U30" s="119"/>
      <c r="V30" s="119"/>
      <c r="W30" s="119"/>
      <c r="X30" s="119"/>
      <c r="Y30" s="119"/>
      <c r="Z30" s="119"/>
      <c r="AA30" s="119"/>
    </row>
    <row r="31" spans="1:30" s="149" customFormat="1" ht="12" x14ac:dyDescent="0.2">
      <c r="A31" s="148"/>
      <c r="C31" s="476"/>
      <c r="D31" s="478"/>
      <c r="E31" s="260"/>
      <c r="F31" s="260"/>
      <c r="G31" s="504"/>
      <c r="H31" s="505"/>
      <c r="I31" s="252"/>
      <c r="J31" s="117"/>
      <c r="K31" s="148"/>
      <c r="L31" s="119" t="str">
        <f t="shared" si="0"/>
        <v/>
      </c>
      <c r="M31" s="119"/>
      <c r="N31" s="122"/>
      <c r="O31" s="122"/>
      <c r="P31" s="122"/>
      <c r="Q31" s="122"/>
      <c r="R31" s="122"/>
      <c r="S31" s="122"/>
      <c r="T31" s="119"/>
      <c r="U31" s="119"/>
      <c r="V31" s="119"/>
      <c r="W31" s="119"/>
      <c r="X31" s="119"/>
      <c r="Y31" s="119"/>
      <c r="Z31" s="119"/>
      <c r="AA31" s="119"/>
    </row>
    <row r="32" spans="1:30" s="149" customFormat="1" ht="12" x14ac:dyDescent="0.2">
      <c r="A32" s="148"/>
      <c r="C32" s="476"/>
      <c r="D32" s="478"/>
      <c r="E32" s="260"/>
      <c r="F32" s="260"/>
      <c r="G32" s="504"/>
      <c r="H32" s="505"/>
      <c r="I32" s="252"/>
      <c r="J32" s="117"/>
      <c r="K32" s="148"/>
      <c r="L32" s="119" t="str">
        <f t="shared" si="0"/>
        <v/>
      </c>
      <c r="M32" s="119"/>
      <c r="N32" s="122"/>
      <c r="O32" s="122"/>
      <c r="P32" s="122"/>
      <c r="Q32" s="122"/>
      <c r="R32" s="122"/>
      <c r="S32" s="122"/>
      <c r="T32" s="119"/>
      <c r="U32" s="119"/>
      <c r="V32" s="119"/>
      <c r="W32" s="119"/>
      <c r="X32" s="119"/>
      <c r="Y32" s="119"/>
      <c r="Z32" s="119"/>
      <c r="AA32" s="119"/>
    </row>
    <row r="33" spans="1:27" s="149" customFormat="1" ht="12" x14ac:dyDescent="0.2">
      <c r="A33" s="148"/>
      <c r="C33" s="476"/>
      <c r="D33" s="478"/>
      <c r="E33" s="260"/>
      <c r="F33" s="260"/>
      <c r="G33" s="504"/>
      <c r="H33" s="505"/>
      <c r="I33" s="252"/>
      <c r="J33" s="117"/>
      <c r="K33" s="148"/>
      <c r="L33" s="119" t="str">
        <f t="shared" si="0"/>
        <v/>
      </c>
      <c r="M33" s="119"/>
      <c r="N33" s="122"/>
      <c r="O33" s="122"/>
      <c r="P33" s="122"/>
      <c r="Q33" s="122"/>
      <c r="R33" s="122"/>
      <c r="S33" s="122"/>
      <c r="T33" s="119"/>
      <c r="U33" s="119"/>
      <c r="V33" s="119"/>
      <c r="W33" s="119"/>
      <c r="X33" s="119"/>
      <c r="Y33" s="119"/>
      <c r="Z33" s="119"/>
      <c r="AA33" s="119"/>
    </row>
    <row r="34" spans="1:27" s="149" customFormat="1" ht="12" hidden="1" outlineLevel="1" x14ac:dyDescent="0.2">
      <c r="A34" s="148"/>
      <c r="C34" s="476"/>
      <c r="D34" s="478"/>
      <c r="E34" s="260"/>
      <c r="F34" s="260"/>
      <c r="G34" s="504"/>
      <c r="H34" s="505"/>
      <c r="I34" s="252"/>
      <c r="J34" s="117"/>
      <c r="K34" s="148"/>
      <c r="L34" s="119" t="str">
        <f t="shared" si="0"/>
        <v/>
      </c>
      <c r="M34" s="119"/>
      <c r="N34" s="122"/>
      <c r="O34" s="122"/>
      <c r="P34" s="122"/>
      <c r="Q34" s="122"/>
      <c r="R34" s="122"/>
      <c r="S34" s="122"/>
      <c r="T34" s="119"/>
      <c r="U34" s="119"/>
      <c r="V34" s="119"/>
      <c r="W34" s="119"/>
      <c r="X34" s="119"/>
      <c r="Y34" s="119"/>
      <c r="Z34" s="119"/>
      <c r="AA34" s="119"/>
    </row>
    <row r="35" spans="1:27" s="149" customFormat="1" ht="12" hidden="1" outlineLevel="1" x14ac:dyDescent="0.2">
      <c r="A35" s="148"/>
      <c r="C35" s="476"/>
      <c r="D35" s="478"/>
      <c r="E35" s="260"/>
      <c r="F35" s="260"/>
      <c r="G35" s="504"/>
      <c r="H35" s="505"/>
      <c r="I35" s="252"/>
      <c r="J35" s="117"/>
      <c r="K35" s="148"/>
      <c r="L35" s="119" t="str">
        <f t="shared" si="0"/>
        <v/>
      </c>
      <c r="M35" s="119"/>
      <c r="N35" s="122"/>
      <c r="O35" s="122"/>
      <c r="P35" s="122"/>
      <c r="Q35" s="122"/>
      <c r="R35" s="122"/>
      <c r="S35" s="122"/>
      <c r="T35" s="119"/>
      <c r="U35" s="119"/>
      <c r="V35" s="119"/>
      <c r="W35" s="119"/>
      <c r="X35" s="119"/>
      <c r="Y35" s="119"/>
      <c r="Z35" s="119"/>
      <c r="AA35" s="119"/>
    </row>
    <row r="36" spans="1:27" s="149" customFormat="1" ht="12" hidden="1" outlineLevel="1" x14ac:dyDescent="0.2">
      <c r="A36" s="148"/>
      <c r="C36" s="476"/>
      <c r="D36" s="478"/>
      <c r="E36" s="260"/>
      <c r="F36" s="260"/>
      <c r="G36" s="504"/>
      <c r="H36" s="505"/>
      <c r="I36" s="252"/>
      <c r="J36" s="117"/>
      <c r="K36" s="148"/>
      <c r="L36" s="119" t="str">
        <f t="shared" si="0"/>
        <v/>
      </c>
      <c r="M36" s="119"/>
      <c r="N36" s="122"/>
      <c r="O36" s="122"/>
      <c r="P36" s="122"/>
      <c r="Q36" s="122"/>
      <c r="R36" s="122"/>
      <c r="S36" s="122"/>
      <c r="T36" s="119"/>
      <c r="U36" s="119"/>
      <c r="V36" s="119"/>
      <c r="W36" s="119"/>
      <c r="X36" s="119"/>
      <c r="Y36" s="119"/>
      <c r="Z36" s="119"/>
      <c r="AA36" s="119"/>
    </row>
    <row r="37" spans="1:27" s="149" customFormat="1" ht="12" hidden="1" outlineLevel="1" x14ac:dyDescent="0.2">
      <c r="A37" s="148"/>
      <c r="C37" s="476"/>
      <c r="D37" s="478"/>
      <c r="E37" s="260"/>
      <c r="F37" s="260"/>
      <c r="G37" s="504"/>
      <c r="H37" s="505"/>
      <c r="I37" s="252"/>
      <c r="J37" s="117"/>
      <c r="K37" s="148"/>
      <c r="L37" s="119" t="str">
        <f t="shared" si="0"/>
        <v/>
      </c>
      <c r="M37" s="119"/>
      <c r="N37" s="122"/>
      <c r="O37" s="122"/>
      <c r="P37" s="122"/>
      <c r="Q37" s="122"/>
      <c r="R37" s="122"/>
      <c r="S37" s="122"/>
      <c r="T37" s="119"/>
      <c r="U37" s="119"/>
      <c r="V37" s="119"/>
      <c r="W37" s="119"/>
      <c r="X37" s="119"/>
      <c r="Y37" s="119"/>
      <c r="Z37" s="119"/>
      <c r="AA37" s="119"/>
    </row>
    <row r="38" spans="1:27" s="149" customFormat="1" ht="12" hidden="1" outlineLevel="1" x14ac:dyDescent="0.2">
      <c r="A38" s="148"/>
      <c r="C38" s="476"/>
      <c r="D38" s="478"/>
      <c r="E38" s="260"/>
      <c r="F38" s="260"/>
      <c r="G38" s="504"/>
      <c r="H38" s="505"/>
      <c r="I38" s="252"/>
      <c r="J38" s="117"/>
      <c r="K38" s="148"/>
      <c r="L38" s="119" t="str">
        <f t="shared" si="0"/>
        <v/>
      </c>
      <c r="M38" s="119"/>
      <c r="N38" s="122"/>
      <c r="O38" s="122"/>
      <c r="P38" s="122"/>
      <c r="Q38" s="122"/>
      <c r="R38" s="122"/>
      <c r="S38" s="122"/>
      <c r="T38" s="119"/>
      <c r="U38" s="119"/>
      <c r="V38" s="119"/>
      <c r="W38" s="119"/>
      <c r="X38" s="119"/>
      <c r="Y38" s="119"/>
      <c r="Z38" s="119"/>
      <c r="AA38" s="119"/>
    </row>
    <row r="39" spans="1:27" s="149" customFormat="1" ht="12" collapsed="1" x14ac:dyDescent="0.2">
      <c r="A39" s="148"/>
      <c r="C39" s="476"/>
      <c r="D39" s="478"/>
      <c r="E39" s="260"/>
      <c r="F39" s="260"/>
      <c r="G39" s="504"/>
      <c r="H39" s="505"/>
      <c r="I39" s="252"/>
      <c r="J39" s="117"/>
      <c r="K39" s="148"/>
      <c r="L39" s="119" t="str">
        <f t="shared" si="0"/>
        <v/>
      </c>
      <c r="M39" s="119"/>
      <c r="N39" s="122"/>
      <c r="O39" s="122"/>
      <c r="P39" s="122"/>
      <c r="Q39" s="122"/>
      <c r="R39" s="122"/>
      <c r="S39" s="122"/>
      <c r="T39" s="119"/>
      <c r="U39" s="119"/>
      <c r="V39" s="119"/>
      <c r="W39" s="119"/>
      <c r="X39" s="119"/>
      <c r="Y39" s="119"/>
      <c r="Z39" s="119"/>
      <c r="AA39" s="119"/>
    </row>
    <row r="40" spans="1:27" s="149" customFormat="1" ht="12" x14ac:dyDescent="0.2">
      <c r="A40" s="148"/>
      <c r="C40" s="476"/>
      <c r="D40" s="478"/>
      <c r="E40" s="260"/>
      <c r="F40" s="260"/>
      <c r="G40" s="504"/>
      <c r="H40" s="505"/>
      <c r="I40" s="252"/>
      <c r="J40" s="117"/>
      <c r="K40" s="148"/>
      <c r="L40" s="119" t="str">
        <f t="shared" si="0"/>
        <v/>
      </c>
      <c r="M40" s="119"/>
      <c r="N40" s="122"/>
      <c r="O40" s="122"/>
      <c r="P40" s="122"/>
      <c r="Q40" s="122"/>
      <c r="R40" s="122"/>
      <c r="S40" s="122"/>
      <c r="T40" s="119"/>
      <c r="U40" s="119"/>
      <c r="V40" s="119"/>
      <c r="W40" s="119"/>
      <c r="X40" s="119"/>
      <c r="Y40" s="119"/>
      <c r="Z40" s="119"/>
      <c r="AA40" s="119"/>
    </row>
    <row r="41" spans="1:27" s="149" customFormat="1" ht="12" hidden="1" outlineLevel="1" x14ac:dyDescent="0.2">
      <c r="A41" s="148"/>
      <c r="C41" s="476"/>
      <c r="D41" s="478"/>
      <c r="E41" s="260"/>
      <c r="F41" s="260"/>
      <c r="G41" s="504"/>
      <c r="H41" s="505"/>
      <c r="I41" s="252"/>
      <c r="J41" s="117"/>
      <c r="K41" s="148"/>
      <c r="L41" s="119" t="str">
        <f t="shared" si="0"/>
        <v/>
      </c>
      <c r="M41" s="119"/>
      <c r="N41" s="122"/>
      <c r="O41" s="122"/>
      <c r="P41" s="122"/>
      <c r="Q41" s="122"/>
      <c r="R41" s="122"/>
      <c r="S41" s="122"/>
      <c r="T41" s="119"/>
      <c r="U41" s="119"/>
      <c r="V41" s="119"/>
      <c r="W41" s="119"/>
      <c r="X41" s="119"/>
      <c r="Y41" s="119"/>
      <c r="Z41" s="119"/>
      <c r="AA41" s="119"/>
    </row>
    <row r="42" spans="1:27" s="149" customFormat="1" ht="12" hidden="1" outlineLevel="1" x14ac:dyDescent="0.2">
      <c r="A42" s="148"/>
      <c r="C42" s="511"/>
      <c r="D42" s="513"/>
      <c r="E42" s="130"/>
      <c r="F42" s="130"/>
      <c r="G42" s="506"/>
      <c r="H42" s="507"/>
      <c r="I42" s="252"/>
      <c r="J42" s="117"/>
      <c r="K42" s="148"/>
      <c r="L42" s="119" t="str">
        <f t="shared" si="0"/>
        <v/>
      </c>
      <c r="M42" s="119"/>
      <c r="N42" s="122"/>
      <c r="O42" s="122"/>
      <c r="P42" s="122"/>
      <c r="Q42" s="122"/>
      <c r="R42" s="122"/>
      <c r="S42" s="122"/>
      <c r="T42" s="119"/>
      <c r="U42" s="119"/>
      <c r="V42" s="119"/>
      <c r="W42" s="119"/>
      <c r="X42" s="119"/>
      <c r="Y42" s="119"/>
      <c r="Z42" s="119"/>
      <c r="AA42" s="119"/>
    </row>
    <row r="43" spans="1:27" s="149" customFormat="1" ht="12" hidden="1" outlineLevel="1" x14ac:dyDescent="0.2">
      <c r="A43" s="148"/>
      <c r="C43" s="511"/>
      <c r="D43" s="513"/>
      <c r="E43" s="130"/>
      <c r="F43" s="130"/>
      <c r="G43" s="506"/>
      <c r="H43" s="507"/>
      <c r="I43" s="252"/>
      <c r="J43" s="117"/>
      <c r="K43" s="148"/>
      <c r="L43" s="119" t="str">
        <f t="shared" si="0"/>
        <v/>
      </c>
      <c r="M43" s="119"/>
      <c r="N43" s="122"/>
      <c r="O43" s="122"/>
      <c r="P43" s="122"/>
      <c r="Q43" s="122"/>
      <c r="R43" s="122"/>
      <c r="S43" s="122"/>
      <c r="T43" s="119"/>
      <c r="U43" s="119"/>
      <c r="V43" s="119"/>
      <c r="W43" s="119"/>
      <c r="X43" s="119"/>
      <c r="Y43" s="119"/>
      <c r="Z43" s="119"/>
      <c r="AA43" s="119"/>
    </row>
    <row r="44" spans="1:27" s="149" customFormat="1" ht="12" hidden="1" outlineLevel="1" x14ac:dyDescent="0.2">
      <c r="A44" s="148"/>
      <c r="C44" s="511"/>
      <c r="D44" s="513"/>
      <c r="E44" s="130"/>
      <c r="F44" s="130"/>
      <c r="G44" s="506"/>
      <c r="H44" s="507"/>
      <c r="I44" s="252"/>
      <c r="J44" s="117"/>
      <c r="K44" s="148"/>
      <c r="L44" s="119" t="str">
        <f t="shared" si="0"/>
        <v/>
      </c>
      <c r="M44" s="119"/>
      <c r="N44" s="122"/>
      <c r="O44" s="122"/>
      <c r="P44" s="122"/>
      <c r="Q44" s="122"/>
      <c r="R44" s="122"/>
      <c r="S44" s="122"/>
      <c r="T44" s="119"/>
      <c r="U44" s="119"/>
      <c r="V44" s="119"/>
      <c r="W44" s="119"/>
      <c r="X44" s="119"/>
      <c r="Y44" s="119"/>
      <c r="Z44" s="119"/>
      <c r="AA44" s="119"/>
    </row>
    <row r="45" spans="1:27" s="149" customFormat="1" ht="12" hidden="1" outlineLevel="1" x14ac:dyDescent="0.2">
      <c r="A45" s="148"/>
      <c r="C45" s="511"/>
      <c r="D45" s="513"/>
      <c r="E45" s="130"/>
      <c r="F45" s="130"/>
      <c r="G45" s="506"/>
      <c r="H45" s="507"/>
      <c r="I45" s="252"/>
      <c r="J45" s="117"/>
      <c r="K45" s="148"/>
      <c r="L45" s="119" t="str">
        <f t="shared" si="0"/>
        <v/>
      </c>
      <c r="M45" s="119"/>
      <c r="N45" s="122"/>
      <c r="O45" s="122"/>
      <c r="P45" s="122"/>
      <c r="Q45" s="122"/>
      <c r="R45" s="122"/>
      <c r="S45" s="122"/>
      <c r="T45" s="119"/>
      <c r="U45" s="119"/>
      <c r="V45" s="119"/>
      <c r="W45" s="119"/>
      <c r="X45" s="119"/>
      <c r="Y45" s="119"/>
      <c r="Z45" s="119"/>
      <c r="AA45" s="119"/>
    </row>
    <row r="46" spans="1:27" s="149" customFormat="1" ht="12.75" customHeight="1" collapsed="1" x14ac:dyDescent="0.2">
      <c r="A46" s="148"/>
      <c r="C46" s="511"/>
      <c r="D46" s="513"/>
      <c r="E46" s="130"/>
      <c r="F46" s="130"/>
      <c r="G46" s="506"/>
      <c r="H46" s="507"/>
      <c r="I46" s="252"/>
      <c r="J46" s="117"/>
      <c r="K46" s="148"/>
      <c r="L46" s="119" t="str">
        <f t="shared" si="0"/>
        <v/>
      </c>
      <c r="M46" s="119"/>
      <c r="N46" s="122"/>
      <c r="O46" s="122"/>
      <c r="P46" s="122"/>
      <c r="Q46" s="122"/>
      <c r="R46" s="122"/>
      <c r="S46" s="122"/>
      <c r="T46" s="119"/>
      <c r="U46" s="119"/>
      <c r="V46" s="119"/>
      <c r="W46" s="119"/>
      <c r="X46" s="119"/>
      <c r="Y46" s="119"/>
      <c r="Z46" s="119"/>
      <c r="AA46" s="119"/>
    </row>
    <row r="47" spans="1:27" s="149" customFormat="1" ht="12" x14ac:dyDescent="0.2">
      <c r="A47" s="148"/>
      <c r="C47" s="511"/>
      <c r="D47" s="513"/>
      <c r="E47" s="130"/>
      <c r="F47" s="130"/>
      <c r="G47" s="506"/>
      <c r="H47" s="507"/>
      <c r="I47" s="252"/>
      <c r="J47" s="117"/>
      <c r="K47" s="148"/>
      <c r="L47" s="119" t="str">
        <f t="shared" si="0"/>
        <v/>
      </c>
      <c r="M47" s="119"/>
      <c r="N47" s="122"/>
      <c r="O47" s="122"/>
      <c r="P47" s="122"/>
      <c r="Q47" s="122"/>
      <c r="R47" s="122"/>
      <c r="S47" s="122"/>
      <c r="T47" s="119"/>
      <c r="U47" s="119"/>
      <c r="V47" s="119"/>
      <c r="W47" s="119"/>
      <c r="X47" s="119"/>
      <c r="Y47" s="119"/>
      <c r="Z47" s="119"/>
      <c r="AA47" s="119"/>
    </row>
    <row r="48" spans="1:27" s="19" customFormat="1" ht="12" x14ac:dyDescent="0.2">
      <c r="A48" s="138"/>
      <c r="C48" s="261"/>
      <c r="D48" s="261"/>
      <c r="E48" s="261"/>
      <c r="F48" s="261"/>
      <c r="G48" s="262"/>
      <c r="H48" s="263"/>
      <c r="I48" s="76"/>
      <c r="J48" s="28"/>
      <c r="K48" s="138"/>
      <c r="L48" s="119" t="str">
        <f t="shared" si="0"/>
        <v/>
      </c>
      <c r="M48" s="119"/>
      <c r="N48" s="5"/>
      <c r="O48" s="5"/>
      <c r="P48" s="5"/>
      <c r="Q48" s="5"/>
      <c r="R48" s="5"/>
      <c r="S48" s="5"/>
      <c r="T48" s="42"/>
      <c r="U48" s="42"/>
      <c r="V48" s="42"/>
      <c r="W48" s="42"/>
      <c r="X48" s="42"/>
      <c r="Y48" s="42"/>
      <c r="Z48" s="42"/>
      <c r="AA48" s="42"/>
    </row>
    <row r="49" spans="1:27" s="19" customFormat="1" ht="27" customHeight="1" x14ac:dyDescent="0.2">
      <c r="A49" s="138"/>
      <c r="C49" s="524" t="s">
        <v>709</v>
      </c>
      <c r="D49" s="524"/>
      <c r="E49" s="524"/>
      <c r="F49" s="524"/>
      <c r="G49" s="524"/>
      <c r="H49" s="524"/>
      <c r="I49" s="249"/>
      <c r="J49" s="23"/>
      <c r="K49" s="138"/>
      <c r="L49" s="42" t="str">
        <f t="shared" si="0"/>
        <v/>
      </c>
      <c r="M49" s="119"/>
      <c r="N49" s="5"/>
      <c r="O49" s="5"/>
      <c r="P49" s="5"/>
      <c r="Q49" s="5"/>
      <c r="R49" s="5"/>
      <c r="S49" s="5"/>
      <c r="T49" s="42"/>
      <c r="U49" s="42"/>
      <c r="V49" s="42"/>
      <c r="W49" s="42"/>
      <c r="X49" s="42"/>
      <c r="Y49" s="42"/>
      <c r="Z49" s="42"/>
      <c r="AA49" s="42"/>
    </row>
    <row r="50" spans="1:27" s="19" customFormat="1" ht="36.75" customHeight="1" x14ac:dyDescent="0.2">
      <c r="A50" s="138"/>
      <c r="C50" s="514" t="s">
        <v>549</v>
      </c>
      <c r="D50" s="494"/>
      <c r="E50" s="109" t="s">
        <v>63</v>
      </c>
      <c r="F50" s="109" t="s">
        <v>62</v>
      </c>
      <c r="G50" s="109" t="s">
        <v>551</v>
      </c>
      <c r="H50" s="109" t="s">
        <v>595</v>
      </c>
      <c r="I50" s="255" t="s">
        <v>15</v>
      </c>
      <c r="J50" s="23"/>
      <c r="K50" s="138"/>
      <c r="L50" s="42" t="str">
        <f t="shared" si="0"/>
        <v/>
      </c>
      <c r="M50" s="119"/>
      <c r="N50" s="5"/>
      <c r="O50" s="5"/>
      <c r="P50" s="5"/>
      <c r="Q50" s="5"/>
      <c r="R50" s="5"/>
      <c r="S50" s="5"/>
      <c r="T50" s="42"/>
      <c r="U50" s="42"/>
      <c r="V50" s="42"/>
      <c r="W50" s="42"/>
      <c r="X50" s="42"/>
      <c r="Y50" s="42"/>
      <c r="Z50" s="42"/>
      <c r="AA50" s="42"/>
    </row>
    <row r="51" spans="1:27" s="149" customFormat="1" ht="12" x14ac:dyDescent="0.2">
      <c r="A51" s="148"/>
      <c r="C51" s="522"/>
      <c r="D51" s="523"/>
      <c r="E51" s="264"/>
      <c r="F51" s="264"/>
      <c r="G51" s="264"/>
      <c r="H51" s="264"/>
      <c r="I51" s="252"/>
      <c r="J51" s="117"/>
      <c r="K51" s="148"/>
      <c r="L51" s="119" t="str">
        <f t="shared" si="0"/>
        <v/>
      </c>
      <c r="M51" s="119"/>
      <c r="N51" s="122"/>
      <c r="O51" s="122"/>
      <c r="P51" s="122"/>
      <c r="Q51" s="122"/>
      <c r="R51" s="122"/>
      <c r="S51" s="122"/>
      <c r="T51" s="119"/>
      <c r="U51" s="119"/>
      <c r="V51" s="119"/>
      <c r="W51" s="119"/>
      <c r="X51" s="119"/>
      <c r="Y51" s="119"/>
      <c r="Z51" s="119"/>
      <c r="AA51" s="119"/>
    </row>
    <row r="52" spans="1:27" s="149" customFormat="1" ht="12" x14ac:dyDescent="0.2">
      <c r="A52" s="148"/>
      <c r="C52" s="522"/>
      <c r="D52" s="523"/>
      <c r="E52" s="264"/>
      <c r="F52" s="264"/>
      <c r="G52" s="264"/>
      <c r="H52" s="264"/>
      <c r="I52" s="252"/>
      <c r="J52" s="117"/>
      <c r="K52" s="148"/>
      <c r="L52" s="119" t="str">
        <f t="shared" si="0"/>
        <v/>
      </c>
      <c r="M52" s="119"/>
      <c r="N52" s="122"/>
      <c r="O52" s="122"/>
      <c r="P52" s="122"/>
      <c r="Q52" s="122"/>
      <c r="R52" s="122"/>
      <c r="S52" s="122"/>
      <c r="T52" s="119"/>
      <c r="U52" s="119"/>
      <c r="V52" s="119"/>
      <c r="W52" s="119"/>
      <c r="X52" s="119"/>
      <c r="Y52" s="119"/>
      <c r="Z52" s="119"/>
      <c r="AA52" s="119"/>
    </row>
    <row r="53" spans="1:27" s="149" customFormat="1" ht="12" collapsed="1" x14ac:dyDescent="0.2">
      <c r="A53" s="148"/>
      <c r="C53" s="522"/>
      <c r="D53" s="523"/>
      <c r="E53" s="264"/>
      <c r="F53" s="264"/>
      <c r="G53" s="264"/>
      <c r="H53" s="264"/>
      <c r="I53" s="252"/>
      <c r="J53" s="117"/>
      <c r="K53" s="148"/>
      <c r="L53" s="119" t="str">
        <f t="shared" si="0"/>
        <v/>
      </c>
      <c r="M53" s="119"/>
      <c r="N53" s="122"/>
      <c r="O53" s="122"/>
      <c r="P53" s="122"/>
      <c r="Q53" s="122"/>
      <c r="R53" s="122"/>
      <c r="S53" s="122"/>
      <c r="T53" s="119"/>
      <c r="U53" s="119"/>
      <c r="V53" s="119"/>
      <c r="W53" s="119"/>
      <c r="X53" s="119"/>
      <c r="Y53" s="119"/>
      <c r="Z53" s="119"/>
      <c r="AA53" s="119"/>
    </row>
    <row r="54" spans="1:27" s="149" customFormat="1" ht="12" hidden="1" outlineLevel="1" collapsed="1" x14ac:dyDescent="0.2">
      <c r="A54" s="148"/>
      <c r="C54" s="522"/>
      <c r="D54" s="523"/>
      <c r="E54" s="264"/>
      <c r="F54" s="264"/>
      <c r="G54" s="264"/>
      <c r="H54" s="264"/>
      <c r="I54" s="252"/>
      <c r="J54" s="117"/>
      <c r="K54" s="148"/>
      <c r="L54" s="119" t="str">
        <f t="shared" si="0"/>
        <v/>
      </c>
      <c r="M54" s="119"/>
      <c r="N54" s="122"/>
      <c r="O54" s="122"/>
      <c r="P54" s="122"/>
      <c r="Q54" s="122"/>
      <c r="R54" s="122"/>
      <c r="S54" s="122"/>
      <c r="T54" s="119"/>
      <c r="U54" s="119"/>
      <c r="V54" s="119"/>
      <c r="W54" s="119"/>
      <c r="X54" s="119"/>
      <c r="Y54" s="119"/>
      <c r="Z54" s="119"/>
      <c r="AA54" s="119"/>
    </row>
    <row r="55" spans="1:27" s="149" customFormat="1" ht="12" hidden="1" outlineLevel="1" collapsed="1" x14ac:dyDescent="0.2">
      <c r="A55" s="148"/>
      <c r="C55" s="522"/>
      <c r="D55" s="523"/>
      <c r="E55" s="264"/>
      <c r="F55" s="264"/>
      <c r="G55" s="264"/>
      <c r="H55" s="264"/>
      <c r="I55" s="252"/>
      <c r="J55" s="117"/>
      <c r="K55" s="148"/>
      <c r="L55" s="119" t="str">
        <f t="shared" si="0"/>
        <v/>
      </c>
      <c r="M55" s="119"/>
      <c r="N55" s="122"/>
      <c r="O55" s="122"/>
      <c r="P55" s="122"/>
      <c r="Q55" s="122"/>
      <c r="R55" s="122"/>
      <c r="S55" s="122"/>
      <c r="T55" s="119"/>
      <c r="U55" s="119"/>
      <c r="V55" s="119"/>
      <c r="W55" s="119"/>
      <c r="X55" s="119"/>
      <c r="Y55" s="119"/>
      <c r="Z55" s="119"/>
      <c r="AA55" s="119"/>
    </row>
    <row r="56" spans="1:27" s="149" customFormat="1" ht="12" collapsed="1" x14ac:dyDescent="0.2">
      <c r="A56" s="148"/>
      <c r="C56" s="522"/>
      <c r="D56" s="523"/>
      <c r="E56" s="264"/>
      <c r="F56" s="264"/>
      <c r="G56" s="264"/>
      <c r="H56" s="264"/>
      <c r="I56" s="252"/>
      <c r="J56" s="117"/>
      <c r="K56" s="148"/>
      <c r="L56" s="119" t="str">
        <f t="shared" si="0"/>
        <v/>
      </c>
      <c r="M56" s="119"/>
      <c r="N56" s="122"/>
      <c r="O56" s="122"/>
      <c r="P56" s="122"/>
      <c r="Q56" s="122"/>
      <c r="R56" s="122"/>
      <c r="S56" s="122"/>
      <c r="T56" s="119"/>
      <c r="U56" s="119"/>
      <c r="V56" s="119"/>
      <c r="W56" s="119"/>
      <c r="X56" s="119"/>
      <c r="Y56" s="119"/>
      <c r="Z56" s="119"/>
      <c r="AA56" s="119"/>
    </row>
    <row r="57" spans="1:27" s="149" customFormat="1" ht="12" hidden="1" outlineLevel="1" x14ac:dyDescent="0.2">
      <c r="A57" s="148"/>
      <c r="C57" s="522"/>
      <c r="D57" s="523"/>
      <c r="E57" s="264"/>
      <c r="F57" s="264"/>
      <c r="G57" s="264"/>
      <c r="H57" s="264"/>
      <c r="I57" s="252"/>
      <c r="J57" s="117"/>
      <c r="K57" s="148"/>
      <c r="L57" s="119" t="str">
        <f t="shared" si="0"/>
        <v/>
      </c>
      <c r="M57" s="119"/>
      <c r="N57" s="122"/>
      <c r="O57" s="122"/>
      <c r="P57" s="122"/>
      <c r="Q57" s="122"/>
      <c r="R57" s="122"/>
      <c r="S57" s="122"/>
      <c r="T57" s="119"/>
      <c r="U57" s="119"/>
      <c r="V57" s="119"/>
      <c r="W57" s="119"/>
      <c r="X57" s="119"/>
      <c r="Y57" s="119"/>
      <c r="Z57" s="119"/>
      <c r="AA57" s="119"/>
    </row>
    <row r="58" spans="1:27" s="149" customFormat="1" ht="12" hidden="1" outlineLevel="1" x14ac:dyDescent="0.2">
      <c r="A58" s="148"/>
      <c r="C58" s="522"/>
      <c r="D58" s="523"/>
      <c r="E58" s="264"/>
      <c r="F58" s="264"/>
      <c r="G58" s="264"/>
      <c r="H58" s="264"/>
      <c r="I58" s="252"/>
      <c r="J58" s="117"/>
      <c r="K58" s="148"/>
      <c r="L58" s="119" t="str">
        <f t="shared" si="0"/>
        <v/>
      </c>
      <c r="M58" s="119"/>
      <c r="N58" s="122"/>
      <c r="O58" s="122"/>
      <c r="P58" s="122"/>
      <c r="Q58" s="122"/>
      <c r="R58" s="122"/>
      <c r="S58" s="122"/>
      <c r="T58" s="119"/>
      <c r="U58" s="119"/>
      <c r="V58" s="119"/>
      <c r="W58" s="119"/>
      <c r="X58" s="119"/>
      <c r="Y58" s="119"/>
      <c r="Z58" s="119"/>
      <c r="AA58" s="119"/>
    </row>
    <row r="59" spans="1:27" s="149" customFormat="1" ht="12" collapsed="1" x14ac:dyDescent="0.2">
      <c r="A59" s="148"/>
      <c r="C59" s="522"/>
      <c r="D59" s="523"/>
      <c r="E59" s="264"/>
      <c r="F59" s="264"/>
      <c r="G59" s="264"/>
      <c r="H59" s="264"/>
      <c r="I59" s="252"/>
      <c r="J59" s="117"/>
      <c r="K59" s="148"/>
      <c r="L59" s="119" t="str">
        <f t="shared" si="0"/>
        <v/>
      </c>
      <c r="M59" s="119"/>
      <c r="N59" s="122"/>
      <c r="O59" s="122"/>
      <c r="P59" s="122"/>
      <c r="Q59" s="122"/>
      <c r="R59" s="122"/>
      <c r="S59" s="122"/>
      <c r="T59" s="119"/>
      <c r="U59" s="119"/>
      <c r="V59" s="119"/>
      <c r="W59" s="119"/>
      <c r="X59" s="119"/>
      <c r="Y59" s="119"/>
      <c r="Z59" s="119"/>
      <c r="AA59" s="119"/>
    </row>
    <row r="60" spans="1:27" s="149" customFormat="1" ht="12" x14ac:dyDescent="0.2">
      <c r="A60" s="148"/>
      <c r="C60" s="522"/>
      <c r="D60" s="523"/>
      <c r="E60" s="264"/>
      <c r="F60" s="264"/>
      <c r="G60" s="264"/>
      <c r="H60" s="264"/>
      <c r="I60" s="252"/>
      <c r="J60" s="117"/>
      <c r="K60" s="148"/>
      <c r="L60" s="119" t="str">
        <f t="shared" si="0"/>
        <v/>
      </c>
      <c r="M60" s="119"/>
      <c r="N60" s="122"/>
      <c r="O60" s="122"/>
      <c r="P60" s="122"/>
      <c r="Q60" s="122"/>
      <c r="R60" s="122"/>
      <c r="S60" s="122"/>
      <c r="T60" s="119"/>
      <c r="U60" s="119"/>
      <c r="V60" s="119"/>
      <c r="W60" s="119"/>
      <c r="X60" s="119"/>
      <c r="Y60" s="119"/>
      <c r="Z60" s="119"/>
      <c r="AA60" s="119"/>
    </row>
    <row r="61" spans="1:27" s="149" customFormat="1" ht="12" x14ac:dyDescent="0.2">
      <c r="A61" s="148"/>
      <c r="C61" s="265"/>
      <c r="D61" s="265"/>
      <c r="E61" s="265"/>
      <c r="F61" s="265"/>
      <c r="G61" s="265"/>
      <c r="H61" s="265"/>
      <c r="I61" s="76"/>
      <c r="J61" s="117"/>
      <c r="K61" s="148"/>
      <c r="L61" s="119"/>
      <c r="M61" s="119"/>
      <c r="N61" s="122"/>
      <c r="O61" s="122"/>
      <c r="P61" s="122"/>
      <c r="Q61" s="122"/>
      <c r="R61" s="122"/>
      <c r="S61" s="122"/>
      <c r="T61" s="119"/>
      <c r="U61" s="119"/>
      <c r="V61" s="119"/>
      <c r="W61" s="119"/>
      <c r="X61" s="119"/>
      <c r="Y61" s="119"/>
      <c r="Z61" s="119"/>
      <c r="AA61" s="119"/>
    </row>
    <row r="62" spans="1:27" s="149" customFormat="1" ht="37.5" customHeight="1" x14ac:dyDescent="0.2">
      <c r="A62" s="148"/>
      <c r="C62" s="524" t="s">
        <v>710</v>
      </c>
      <c r="D62" s="524"/>
      <c r="E62" s="524"/>
      <c r="F62" s="524"/>
      <c r="G62" s="524"/>
      <c r="H62" s="524"/>
      <c r="I62" s="76"/>
      <c r="J62" s="117"/>
      <c r="K62" s="148"/>
      <c r="L62" s="119"/>
      <c r="M62" s="119"/>
      <c r="N62" s="122"/>
      <c r="O62" s="122"/>
      <c r="P62" s="122"/>
      <c r="Q62" s="122"/>
      <c r="R62" s="122"/>
      <c r="S62" s="122"/>
      <c r="T62" s="119"/>
      <c r="U62" s="119"/>
      <c r="V62" s="119"/>
      <c r="W62" s="119"/>
      <c r="X62" s="119"/>
      <c r="Y62" s="119"/>
      <c r="Z62" s="119"/>
      <c r="AA62" s="119"/>
    </row>
    <row r="63" spans="1:27" s="149" customFormat="1" ht="24" x14ac:dyDescent="0.2">
      <c r="A63" s="148"/>
      <c r="C63" s="514" t="s">
        <v>550</v>
      </c>
      <c r="D63" s="494"/>
      <c r="E63" s="109" t="s">
        <v>63</v>
      </c>
      <c r="F63" s="109" t="s">
        <v>62</v>
      </c>
      <c r="G63" s="109" t="s">
        <v>551</v>
      </c>
      <c r="H63" s="109" t="s">
        <v>552</v>
      </c>
      <c r="I63" s="255" t="s">
        <v>15</v>
      </c>
      <c r="J63" s="117"/>
      <c r="K63" s="148"/>
      <c r="L63" s="119"/>
      <c r="M63" s="119"/>
      <c r="N63" s="122"/>
      <c r="O63" s="122"/>
      <c r="P63" s="122"/>
      <c r="Q63" s="122"/>
      <c r="R63" s="122"/>
      <c r="S63" s="122"/>
      <c r="T63" s="119"/>
      <c r="U63" s="119"/>
      <c r="V63" s="119"/>
      <c r="W63" s="119"/>
      <c r="X63" s="119"/>
      <c r="Y63" s="119"/>
      <c r="Z63" s="119"/>
      <c r="AA63" s="119"/>
    </row>
    <row r="64" spans="1:27" s="149" customFormat="1" ht="12" x14ac:dyDescent="0.2">
      <c r="A64" s="148"/>
      <c r="C64" s="522"/>
      <c r="D64" s="523"/>
      <c r="E64" s="264"/>
      <c r="F64" s="264"/>
      <c r="G64" s="264"/>
      <c r="H64" s="264"/>
      <c r="I64" s="252"/>
      <c r="J64" s="117"/>
      <c r="K64" s="148"/>
      <c r="L64" s="119" t="str">
        <f t="shared" si="0"/>
        <v/>
      </c>
      <c r="M64" s="119"/>
      <c r="N64" s="122"/>
      <c r="O64" s="122"/>
      <c r="P64" s="122"/>
      <c r="Q64" s="122"/>
      <c r="R64" s="122"/>
      <c r="S64" s="122"/>
      <c r="T64" s="119"/>
      <c r="U64" s="119"/>
      <c r="V64" s="119"/>
      <c r="W64" s="119"/>
      <c r="X64" s="119"/>
      <c r="Y64" s="119"/>
      <c r="Z64" s="119"/>
      <c r="AA64" s="119"/>
    </row>
    <row r="65" spans="1:27" s="149" customFormat="1" ht="12" x14ac:dyDescent="0.2">
      <c r="A65" s="148"/>
      <c r="C65" s="522"/>
      <c r="D65" s="523"/>
      <c r="E65" s="264"/>
      <c r="F65" s="264"/>
      <c r="G65" s="264"/>
      <c r="H65" s="264"/>
      <c r="I65" s="252"/>
      <c r="J65" s="117"/>
      <c r="K65" s="148"/>
      <c r="L65" s="119" t="str">
        <f t="shared" si="0"/>
        <v/>
      </c>
      <c r="M65" s="119"/>
      <c r="N65" s="122"/>
      <c r="O65" s="122"/>
      <c r="P65" s="122"/>
      <c r="Q65" s="122"/>
      <c r="R65" s="122"/>
      <c r="S65" s="122"/>
      <c r="T65" s="119"/>
      <c r="U65" s="119"/>
      <c r="V65" s="119"/>
      <c r="W65" s="119"/>
      <c r="X65" s="119"/>
      <c r="Y65" s="119"/>
      <c r="Z65" s="119"/>
      <c r="AA65" s="119"/>
    </row>
    <row r="66" spans="1:27" s="149" customFormat="1" ht="12" x14ac:dyDescent="0.2">
      <c r="A66" s="148"/>
      <c r="C66" s="522"/>
      <c r="D66" s="523"/>
      <c r="E66" s="264"/>
      <c r="F66" s="264"/>
      <c r="G66" s="264"/>
      <c r="H66" s="264"/>
      <c r="I66" s="252"/>
      <c r="J66" s="117"/>
      <c r="K66" s="148"/>
      <c r="L66" s="119" t="str">
        <f t="shared" si="0"/>
        <v/>
      </c>
      <c r="M66" s="119"/>
      <c r="N66" s="122"/>
      <c r="O66" s="122"/>
      <c r="P66" s="122"/>
      <c r="Q66" s="122"/>
      <c r="R66" s="122"/>
      <c r="S66" s="122"/>
      <c r="T66" s="119"/>
      <c r="U66" s="119"/>
      <c r="V66" s="119"/>
      <c r="W66" s="119"/>
      <c r="X66" s="119"/>
      <c r="Y66" s="119"/>
      <c r="Z66" s="119"/>
      <c r="AA66" s="119"/>
    </row>
    <row r="67" spans="1:27" s="149" customFormat="1" ht="12" x14ac:dyDescent="0.2">
      <c r="A67" s="148"/>
      <c r="C67" s="522"/>
      <c r="D67" s="523"/>
      <c r="E67" s="264"/>
      <c r="F67" s="264"/>
      <c r="G67" s="264"/>
      <c r="H67" s="264"/>
      <c r="I67" s="252"/>
      <c r="J67" s="117"/>
      <c r="K67" s="148"/>
      <c r="L67" s="119" t="str">
        <f t="shared" si="0"/>
        <v/>
      </c>
      <c r="M67" s="119"/>
      <c r="N67" s="122"/>
      <c r="O67" s="122"/>
      <c r="P67" s="122"/>
      <c r="Q67" s="122"/>
      <c r="R67" s="122"/>
      <c r="S67" s="122"/>
      <c r="T67" s="119"/>
      <c r="U67" s="119"/>
      <c r="V67" s="119"/>
      <c r="W67" s="119"/>
      <c r="X67" s="119"/>
      <c r="Y67" s="119"/>
      <c r="Z67" s="119"/>
      <c r="AA67" s="119"/>
    </row>
    <row r="68" spans="1:27" s="149" customFormat="1" ht="12" x14ac:dyDescent="0.2">
      <c r="A68" s="148"/>
      <c r="C68" s="522"/>
      <c r="D68" s="523"/>
      <c r="E68" s="264"/>
      <c r="F68" s="264"/>
      <c r="G68" s="264"/>
      <c r="H68" s="264"/>
      <c r="I68" s="252"/>
      <c r="J68" s="117"/>
      <c r="K68" s="148"/>
      <c r="L68" s="119" t="str">
        <f t="shared" si="0"/>
        <v/>
      </c>
      <c r="M68" s="119"/>
      <c r="N68" s="122"/>
      <c r="O68" s="122"/>
      <c r="P68" s="122"/>
      <c r="Q68" s="122"/>
      <c r="R68" s="122"/>
      <c r="S68" s="122"/>
      <c r="T68" s="119"/>
      <c r="U68" s="119"/>
      <c r="V68" s="119"/>
      <c r="W68" s="119"/>
      <c r="X68" s="119"/>
      <c r="Y68" s="119"/>
      <c r="Z68" s="119"/>
      <c r="AA68" s="119"/>
    </row>
    <row r="69" spans="1:27" s="149" customFormat="1" ht="12" hidden="1" outlineLevel="1" x14ac:dyDescent="0.2">
      <c r="A69" s="148"/>
      <c r="C69" s="522"/>
      <c r="D69" s="523"/>
      <c r="E69" s="264"/>
      <c r="F69" s="264"/>
      <c r="G69" s="264"/>
      <c r="H69" s="264"/>
      <c r="I69" s="252"/>
      <c r="J69" s="117"/>
      <c r="K69" s="148"/>
      <c r="L69" s="119" t="str">
        <f t="shared" si="0"/>
        <v/>
      </c>
      <c r="M69" s="119"/>
      <c r="N69" s="122"/>
      <c r="O69" s="122"/>
      <c r="P69" s="122"/>
      <c r="Q69" s="122"/>
      <c r="R69" s="122"/>
      <c r="S69" s="122"/>
      <c r="T69" s="119"/>
      <c r="U69" s="119"/>
      <c r="V69" s="119"/>
      <c r="W69" s="119"/>
      <c r="X69" s="119"/>
      <c r="Y69" s="119"/>
      <c r="Z69" s="119"/>
      <c r="AA69" s="119"/>
    </row>
    <row r="70" spans="1:27" s="149" customFormat="1" ht="12" hidden="1" outlineLevel="1" x14ac:dyDescent="0.2">
      <c r="A70" s="148"/>
      <c r="C70" s="522"/>
      <c r="D70" s="523"/>
      <c r="E70" s="264"/>
      <c r="F70" s="264"/>
      <c r="G70" s="264"/>
      <c r="H70" s="264"/>
      <c r="I70" s="252"/>
      <c r="J70" s="117"/>
      <c r="K70" s="148"/>
      <c r="L70" s="119" t="str">
        <f t="shared" si="0"/>
        <v/>
      </c>
      <c r="M70" s="119"/>
      <c r="N70" s="122"/>
      <c r="O70" s="122"/>
      <c r="P70" s="122"/>
      <c r="Q70" s="122"/>
      <c r="R70" s="122"/>
      <c r="S70" s="122"/>
      <c r="T70" s="119"/>
      <c r="U70" s="119"/>
      <c r="V70" s="119"/>
      <c r="W70" s="119"/>
      <c r="X70" s="119"/>
      <c r="Y70" s="119"/>
      <c r="Z70" s="119"/>
      <c r="AA70" s="119"/>
    </row>
    <row r="71" spans="1:27" s="149" customFormat="1" ht="12" hidden="1" outlineLevel="1" x14ac:dyDescent="0.2">
      <c r="A71" s="148"/>
      <c r="C71" s="522"/>
      <c r="D71" s="523"/>
      <c r="E71" s="264"/>
      <c r="F71" s="264"/>
      <c r="G71" s="264"/>
      <c r="H71" s="264"/>
      <c r="I71" s="252"/>
      <c r="J71" s="117"/>
      <c r="K71" s="148"/>
      <c r="L71" s="119" t="str">
        <f t="shared" si="0"/>
        <v/>
      </c>
      <c r="M71" s="119"/>
      <c r="N71" s="122"/>
      <c r="O71" s="122"/>
      <c r="P71" s="122"/>
      <c r="Q71" s="122"/>
      <c r="R71" s="122"/>
      <c r="S71" s="122"/>
      <c r="T71" s="119"/>
      <c r="U71" s="119"/>
      <c r="V71" s="119"/>
      <c r="W71" s="119"/>
      <c r="X71" s="119"/>
      <c r="Y71" s="119"/>
      <c r="Z71" s="119"/>
      <c r="AA71" s="119"/>
    </row>
    <row r="72" spans="1:27" s="149" customFormat="1" ht="12" hidden="1" outlineLevel="1" x14ac:dyDescent="0.2">
      <c r="A72" s="148"/>
      <c r="C72" s="522"/>
      <c r="D72" s="523"/>
      <c r="E72" s="264"/>
      <c r="F72" s="264"/>
      <c r="G72" s="264"/>
      <c r="H72" s="264"/>
      <c r="I72" s="252"/>
      <c r="J72" s="117"/>
      <c r="K72" s="148"/>
      <c r="L72" s="119" t="str">
        <f t="shared" si="0"/>
        <v/>
      </c>
      <c r="M72" s="119"/>
      <c r="N72" s="122"/>
      <c r="O72" s="122"/>
      <c r="P72" s="122"/>
      <c r="Q72" s="122"/>
      <c r="R72" s="122"/>
      <c r="S72" s="122"/>
      <c r="T72" s="119"/>
      <c r="U72" s="119"/>
      <c r="V72" s="119"/>
      <c r="W72" s="119"/>
      <c r="X72" s="119"/>
      <c r="Y72" s="119"/>
      <c r="Z72" s="119"/>
      <c r="AA72" s="119"/>
    </row>
    <row r="73" spans="1:27" s="149" customFormat="1" ht="12" hidden="1" outlineLevel="1" x14ac:dyDescent="0.2">
      <c r="A73" s="148"/>
      <c r="C73" s="522"/>
      <c r="D73" s="523"/>
      <c r="E73" s="264"/>
      <c r="F73" s="264"/>
      <c r="G73" s="264"/>
      <c r="H73" s="264"/>
      <c r="I73" s="252"/>
      <c r="J73" s="117"/>
      <c r="K73" s="148"/>
      <c r="L73" s="119" t="str">
        <f t="shared" si="0"/>
        <v/>
      </c>
      <c r="M73" s="119"/>
      <c r="N73" s="122"/>
      <c r="O73" s="122"/>
      <c r="P73" s="122"/>
      <c r="Q73" s="122"/>
      <c r="R73" s="122"/>
      <c r="S73" s="122"/>
      <c r="T73" s="119"/>
      <c r="U73" s="119"/>
      <c r="V73" s="119"/>
      <c r="W73" s="119"/>
      <c r="X73" s="119"/>
      <c r="Y73" s="119"/>
      <c r="Z73" s="119"/>
      <c r="AA73" s="119"/>
    </row>
    <row r="74" spans="1:27" s="19" customFormat="1" ht="12.75" customHeight="1" collapsed="1" x14ac:dyDescent="0.2">
      <c r="A74" s="138"/>
      <c r="C74" s="265"/>
      <c r="D74" s="265"/>
      <c r="E74" s="265"/>
      <c r="F74" s="265"/>
      <c r="G74" s="265"/>
      <c r="H74" s="265"/>
      <c r="I74" s="76"/>
      <c r="J74" s="28"/>
      <c r="K74" s="138"/>
      <c r="L74" s="42" t="str">
        <f t="shared" si="0"/>
        <v/>
      </c>
      <c r="M74" s="119"/>
      <c r="N74" s="5"/>
      <c r="O74" s="5"/>
      <c r="P74" s="5"/>
      <c r="Q74" s="5"/>
      <c r="R74" s="5"/>
      <c r="S74" s="5"/>
      <c r="T74" s="42"/>
      <c r="U74" s="42"/>
      <c r="V74" s="42"/>
      <c r="W74" s="42"/>
      <c r="X74" s="42"/>
      <c r="Y74" s="42"/>
      <c r="Z74" s="42"/>
      <c r="AA74" s="42"/>
    </row>
    <row r="75" spans="1:27" s="19" customFormat="1" ht="12.75" customHeight="1" x14ac:dyDescent="0.2">
      <c r="A75" s="138"/>
      <c r="C75" s="519" t="s">
        <v>711</v>
      </c>
      <c r="D75" s="519"/>
      <c r="E75" s="519"/>
      <c r="F75" s="519"/>
      <c r="G75" s="519"/>
      <c r="H75" s="520"/>
      <c r="I75" s="255" t="s">
        <v>15</v>
      </c>
      <c r="J75" s="28"/>
      <c r="K75" s="138"/>
      <c r="L75" s="42" t="str">
        <f t="shared" si="0"/>
        <v/>
      </c>
      <c r="M75" s="119"/>
      <c r="N75" s="5"/>
      <c r="O75" s="5"/>
      <c r="P75" s="5"/>
      <c r="Q75" s="5"/>
      <c r="R75" s="5"/>
      <c r="S75" s="5"/>
      <c r="T75" s="42"/>
      <c r="U75" s="42"/>
      <c r="V75" s="42"/>
      <c r="W75" s="42"/>
      <c r="X75" s="42"/>
      <c r="Y75" s="42"/>
      <c r="Z75" s="42"/>
      <c r="AA75" s="42"/>
    </row>
    <row r="76" spans="1:27" s="19" customFormat="1" ht="18" customHeight="1" x14ac:dyDescent="0.2">
      <c r="A76" s="138"/>
      <c r="C76" s="511"/>
      <c r="D76" s="512"/>
      <c r="E76" s="512"/>
      <c r="F76" s="512"/>
      <c r="G76" s="512"/>
      <c r="H76" s="513"/>
      <c r="I76" s="252"/>
      <c r="J76" s="28"/>
      <c r="K76" s="138"/>
      <c r="L76" s="42" t="str">
        <f t="shared" si="0"/>
        <v/>
      </c>
      <c r="M76" s="119"/>
      <c r="N76" s="5"/>
      <c r="O76" s="5"/>
      <c r="P76" s="5"/>
      <c r="Q76" s="5"/>
      <c r="R76" s="5"/>
      <c r="S76" s="5"/>
      <c r="T76" s="42"/>
      <c r="U76" s="42"/>
      <c r="V76" s="42"/>
      <c r="W76" s="42"/>
      <c r="X76" s="42"/>
      <c r="Y76" s="42"/>
      <c r="Z76" s="42"/>
      <c r="AA76" s="42"/>
    </row>
    <row r="77" spans="1:27" s="19" customFormat="1" ht="18" customHeight="1" x14ac:dyDescent="0.2">
      <c r="A77" s="138"/>
      <c r="C77" s="554" t="s">
        <v>613</v>
      </c>
      <c r="D77" s="555"/>
      <c r="E77" s="555"/>
      <c r="F77" s="556"/>
      <c r="G77" s="557"/>
      <c r="H77" s="558"/>
      <c r="I77" s="252"/>
      <c r="J77" s="28"/>
      <c r="K77" s="138"/>
      <c r="L77" s="42"/>
      <c r="M77" s="119"/>
      <c r="N77" s="5"/>
      <c r="O77" s="5"/>
      <c r="P77" s="5"/>
      <c r="Q77" s="5"/>
      <c r="R77" s="5"/>
      <c r="S77" s="5"/>
      <c r="T77" s="42"/>
      <c r="U77" s="42"/>
      <c r="V77" s="42"/>
      <c r="W77" s="42"/>
      <c r="X77" s="42"/>
      <c r="Y77" s="42"/>
      <c r="Z77" s="42"/>
      <c r="AA77" s="42"/>
    </row>
    <row r="78" spans="1:27" s="19" customFormat="1" ht="12.75" customHeight="1" x14ac:dyDescent="0.2">
      <c r="A78" s="138"/>
      <c r="C78" s="265"/>
      <c r="D78" s="265"/>
      <c r="E78" s="265"/>
      <c r="F78" s="265"/>
      <c r="G78" s="265"/>
      <c r="H78" s="265"/>
      <c r="I78" s="76"/>
      <c r="J78" s="28"/>
      <c r="K78" s="138"/>
      <c r="L78" s="42" t="str">
        <f t="shared" si="0"/>
        <v/>
      </c>
      <c r="M78" s="119"/>
      <c r="N78" s="5"/>
      <c r="O78" s="5"/>
      <c r="P78" s="5"/>
      <c r="Q78" s="5"/>
      <c r="R78" s="5"/>
      <c r="S78" s="5"/>
      <c r="T78" s="42"/>
      <c r="U78" s="42"/>
      <c r="V78" s="42"/>
      <c r="W78" s="42"/>
      <c r="X78" s="42"/>
      <c r="Y78" s="42"/>
      <c r="Z78" s="42"/>
      <c r="AA78" s="42"/>
    </row>
    <row r="79" spans="1:27" s="19" customFormat="1" ht="27.75" customHeight="1" x14ac:dyDescent="0.2">
      <c r="A79" s="138"/>
      <c r="C79" s="519" t="s">
        <v>712</v>
      </c>
      <c r="D79" s="519"/>
      <c r="E79" s="519"/>
      <c r="F79" s="519"/>
      <c r="G79" s="519"/>
      <c r="H79" s="520"/>
      <c r="I79" s="255" t="s">
        <v>15</v>
      </c>
      <c r="J79" s="23"/>
      <c r="K79" s="138"/>
      <c r="L79" s="42" t="str">
        <f t="shared" si="0"/>
        <v/>
      </c>
      <c r="M79" s="119"/>
      <c r="N79" s="5"/>
      <c r="O79" s="5"/>
      <c r="P79" s="5"/>
      <c r="Q79" s="5"/>
      <c r="R79" s="5"/>
      <c r="S79" s="5"/>
      <c r="T79" s="42"/>
      <c r="U79" s="42"/>
      <c r="V79" s="42"/>
      <c r="W79" s="42"/>
      <c r="X79" s="42"/>
      <c r="Y79" s="42"/>
      <c r="Z79" s="42"/>
      <c r="AA79" s="42"/>
    </row>
    <row r="80" spans="1:27" s="19" customFormat="1" ht="12" x14ac:dyDescent="0.2">
      <c r="A80" s="138"/>
      <c r="C80" s="508" t="s">
        <v>61</v>
      </c>
      <c r="D80" s="508"/>
      <c r="E80" s="508"/>
      <c r="F80" s="508"/>
      <c r="G80" s="256"/>
      <c r="H80" s="130" t="s">
        <v>60</v>
      </c>
      <c r="I80" s="252"/>
      <c r="J80" s="23"/>
      <c r="K80" s="138"/>
      <c r="L80" s="42" t="str">
        <f t="shared" si="0"/>
        <v/>
      </c>
      <c r="M80" s="119"/>
      <c r="N80" s="5"/>
      <c r="O80" s="5"/>
      <c r="P80" s="5"/>
      <c r="Q80" s="5"/>
      <c r="R80" s="5"/>
      <c r="S80" s="5"/>
      <c r="T80" s="42"/>
      <c r="U80" s="42"/>
      <c r="V80" s="42"/>
      <c r="W80" s="42"/>
      <c r="X80" s="42"/>
      <c r="Y80" s="42"/>
      <c r="Z80" s="42"/>
      <c r="AA80" s="42"/>
    </row>
    <row r="81" spans="1:119" s="19" customFormat="1" ht="12" x14ac:dyDescent="0.2">
      <c r="A81" s="138"/>
      <c r="C81" s="508" t="s">
        <v>59</v>
      </c>
      <c r="D81" s="508"/>
      <c r="E81" s="508"/>
      <c r="F81" s="508"/>
      <c r="G81" s="256"/>
      <c r="H81" s="130" t="s">
        <v>55</v>
      </c>
      <c r="I81" s="252"/>
      <c r="J81" s="23"/>
      <c r="K81" s="138"/>
      <c r="L81" s="42" t="str">
        <f t="shared" si="0"/>
        <v/>
      </c>
      <c r="M81" s="119"/>
      <c r="N81" s="5"/>
      <c r="O81" s="5"/>
      <c r="P81" s="5"/>
      <c r="Q81" s="5"/>
      <c r="R81" s="5"/>
      <c r="S81" s="5"/>
      <c r="T81" s="42"/>
      <c r="U81" s="42"/>
      <c r="V81" s="42"/>
      <c r="W81" s="42"/>
      <c r="X81" s="42"/>
      <c r="Y81" s="42"/>
      <c r="Z81" s="42"/>
      <c r="AA81" s="42"/>
    </row>
    <row r="82" spans="1:119" s="19" customFormat="1" ht="12" x14ac:dyDescent="0.2">
      <c r="A82" s="138"/>
      <c r="C82" s="508" t="s">
        <v>58</v>
      </c>
      <c r="D82" s="508"/>
      <c r="E82" s="508"/>
      <c r="F82" s="508"/>
      <c r="G82" s="266"/>
      <c r="H82" s="130" t="s">
        <v>56</v>
      </c>
      <c r="I82" s="252"/>
      <c r="J82" s="23"/>
      <c r="K82" s="138"/>
      <c r="L82" s="42" t="str">
        <f t="shared" si="0"/>
        <v/>
      </c>
      <c r="M82" s="119"/>
      <c r="N82" s="5"/>
      <c r="O82" s="5"/>
      <c r="P82" s="5"/>
      <c r="Q82" s="5"/>
      <c r="R82" s="5"/>
      <c r="S82" s="5"/>
      <c r="T82" s="42"/>
      <c r="U82" s="42"/>
      <c r="V82" s="42"/>
      <c r="W82" s="42"/>
      <c r="X82" s="42"/>
      <c r="Y82" s="42"/>
      <c r="Z82" s="42"/>
      <c r="AA82" s="42"/>
    </row>
    <row r="83" spans="1:119" s="19" customFormat="1" ht="12" x14ac:dyDescent="0.2">
      <c r="A83" s="138"/>
      <c r="C83" s="508" t="s">
        <v>57</v>
      </c>
      <c r="D83" s="508"/>
      <c r="E83" s="508"/>
      <c r="F83" s="508"/>
      <c r="G83" s="266"/>
      <c r="H83" s="130" t="s">
        <v>56</v>
      </c>
      <c r="I83" s="252"/>
      <c r="J83" s="23"/>
      <c r="K83" s="138"/>
      <c r="L83" s="42" t="str">
        <f t="shared" si="0"/>
        <v/>
      </c>
      <c r="M83" s="119"/>
      <c r="N83" s="5"/>
      <c r="O83" s="5"/>
      <c r="P83" s="5"/>
      <c r="Q83" s="5"/>
      <c r="R83" s="5"/>
      <c r="S83" s="5"/>
      <c r="T83" s="42"/>
      <c r="U83" s="42"/>
      <c r="V83" s="42"/>
      <c r="W83" s="42"/>
      <c r="X83" s="42"/>
      <c r="Y83" s="42"/>
      <c r="Z83" s="42"/>
      <c r="AA83" s="42"/>
    </row>
    <row r="84" spans="1:119" s="138" customFormat="1" ht="12" x14ac:dyDescent="0.2">
      <c r="B84" s="19"/>
      <c r="C84" s="508" t="s">
        <v>713</v>
      </c>
      <c r="D84" s="508"/>
      <c r="E84" s="508"/>
      <c r="F84" s="508"/>
      <c r="G84" s="266"/>
      <c r="H84" s="130" t="s">
        <v>454</v>
      </c>
      <c r="I84" s="252"/>
      <c r="J84" s="23"/>
      <c r="L84" s="42" t="str">
        <f t="shared" si="0"/>
        <v/>
      </c>
      <c r="M84" s="119"/>
      <c r="N84" s="5"/>
      <c r="O84" s="5"/>
      <c r="P84" s="5"/>
      <c r="Q84" s="5"/>
      <c r="R84" s="5"/>
      <c r="S84" s="5"/>
      <c r="T84" s="147"/>
      <c r="U84" s="42"/>
      <c r="V84" s="42"/>
      <c r="W84" s="42"/>
      <c r="X84" s="42"/>
      <c r="Y84" s="42"/>
      <c r="Z84" s="42"/>
      <c r="AA84" s="42"/>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row>
    <row r="85" spans="1:119" s="138" customFormat="1" ht="12" x14ac:dyDescent="0.2">
      <c r="B85" s="19"/>
      <c r="C85" s="498" t="s">
        <v>605</v>
      </c>
      <c r="D85" s="499"/>
      <c r="E85" s="499"/>
      <c r="F85" s="500"/>
      <c r="G85" s="266"/>
      <c r="H85" s="130" t="s">
        <v>53</v>
      </c>
      <c r="I85" s="252"/>
      <c r="J85" s="23"/>
      <c r="L85" s="42"/>
      <c r="M85" s="119"/>
      <c r="N85" s="5"/>
      <c r="O85" s="5"/>
      <c r="P85" s="5"/>
      <c r="Q85" s="5"/>
      <c r="R85" s="5"/>
      <c r="S85" s="5"/>
      <c r="T85" s="147"/>
      <c r="U85" s="42"/>
      <c r="V85" s="42"/>
      <c r="W85" s="42"/>
      <c r="X85" s="42"/>
      <c r="Y85" s="42"/>
      <c r="Z85" s="42"/>
      <c r="AA85" s="42"/>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c r="BL85" s="19"/>
      <c r="BM85" s="19"/>
      <c r="BN85" s="19"/>
      <c r="BO85" s="19"/>
      <c r="BP85" s="19"/>
      <c r="BQ85" s="19"/>
      <c r="BR85" s="19"/>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C85" s="19"/>
      <c r="DD85" s="19"/>
      <c r="DE85" s="19"/>
      <c r="DF85" s="19"/>
      <c r="DG85" s="19"/>
      <c r="DH85" s="19"/>
      <c r="DI85" s="19"/>
      <c r="DJ85" s="19"/>
      <c r="DK85" s="19"/>
      <c r="DL85" s="19"/>
      <c r="DM85" s="19"/>
      <c r="DN85" s="19"/>
      <c r="DO85" s="19"/>
    </row>
    <row r="86" spans="1:119" s="138" customFormat="1" ht="12" x14ac:dyDescent="0.2">
      <c r="B86" s="19"/>
      <c r="C86" s="498" t="s">
        <v>612</v>
      </c>
      <c r="D86" s="499"/>
      <c r="E86" s="499"/>
      <c r="F86" s="500"/>
      <c r="G86" s="266"/>
      <c r="H86" s="130" t="s">
        <v>53</v>
      </c>
      <c r="I86" s="252"/>
      <c r="J86" s="23"/>
      <c r="L86" s="42" t="str">
        <f>IF(I86="X","[Bracket] the information you claim as confidential","")</f>
        <v/>
      </c>
      <c r="M86" s="119"/>
      <c r="N86" s="5"/>
      <c r="O86" s="5"/>
      <c r="P86" s="5"/>
      <c r="Q86" s="5"/>
      <c r="R86" s="5"/>
      <c r="S86" s="5"/>
      <c r="T86" s="147"/>
      <c r="U86" s="42"/>
      <c r="V86" s="42"/>
      <c r="W86" s="42"/>
      <c r="X86" s="42"/>
      <c r="Y86" s="42"/>
      <c r="Z86" s="42"/>
      <c r="AA86" s="42"/>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row>
    <row r="87" spans="1:119" s="138" customFormat="1" ht="18" customHeight="1" x14ac:dyDescent="0.2">
      <c r="B87" s="19"/>
      <c r="C87" s="559" t="s">
        <v>604</v>
      </c>
      <c r="D87" s="559"/>
      <c r="E87" s="559"/>
      <c r="F87" s="559"/>
      <c r="G87" s="267"/>
      <c r="H87" s="268"/>
      <c r="I87" s="269"/>
      <c r="J87" s="23"/>
      <c r="L87" s="42"/>
      <c r="M87" s="119"/>
      <c r="N87" s="5"/>
      <c r="O87" s="5"/>
      <c r="P87" s="5"/>
      <c r="Q87" s="5"/>
      <c r="R87" s="5"/>
      <c r="S87" s="5"/>
      <c r="T87" s="147"/>
      <c r="U87" s="42"/>
      <c r="V87" s="42"/>
      <c r="W87" s="42"/>
      <c r="X87" s="42"/>
      <c r="Y87" s="42"/>
      <c r="Z87" s="42"/>
      <c r="AA87" s="42"/>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row>
    <row r="88" spans="1:119" s="138" customFormat="1" ht="12" x14ac:dyDescent="0.2">
      <c r="B88" s="19"/>
      <c r="C88" s="508" t="s">
        <v>714</v>
      </c>
      <c r="D88" s="508"/>
      <c r="E88" s="508"/>
      <c r="F88" s="508"/>
      <c r="G88" s="511" t="s">
        <v>2</v>
      </c>
      <c r="H88" s="513"/>
      <c r="I88" s="252"/>
      <c r="J88" s="23"/>
      <c r="L88" s="42"/>
      <c r="M88" s="119"/>
      <c r="N88" s="5"/>
      <c r="O88" s="5"/>
      <c r="P88" s="5"/>
      <c r="Q88" s="5"/>
      <c r="R88" s="5"/>
      <c r="S88" s="5"/>
      <c r="T88" s="147"/>
      <c r="U88" s="42"/>
      <c r="V88" s="42"/>
      <c r="W88" s="42"/>
      <c r="X88" s="42"/>
      <c r="Y88" s="42"/>
      <c r="Z88" s="42"/>
      <c r="AA88" s="42"/>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row>
    <row r="89" spans="1:119" s="138" customFormat="1" ht="12" x14ac:dyDescent="0.2">
      <c r="B89" s="19"/>
      <c r="C89" s="560" t="s">
        <v>715</v>
      </c>
      <c r="D89" s="560"/>
      <c r="E89" s="560"/>
      <c r="F89" s="560"/>
      <c r="G89" s="270"/>
      <c r="H89" s="271" t="s">
        <v>54</v>
      </c>
      <c r="I89" s="272"/>
      <c r="J89" s="23"/>
      <c r="L89" s="42" t="str">
        <f t="shared" si="0"/>
        <v/>
      </c>
      <c r="M89" s="119"/>
      <c r="N89" s="5"/>
      <c r="O89" s="5"/>
      <c r="P89" s="5"/>
      <c r="Q89" s="5"/>
      <c r="R89" s="5"/>
      <c r="S89" s="5"/>
      <c r="T89" s="147"/>
      <c r="U89" s="42"/>
      <c r="V89" s="42"/>
      <c r="W89" s="42"/>
      <c r="X89" s="42"/>
      <c r="Y89" s="42"/>
      <c r="Z89" s="42"/>
      <c r="AA89" s="42"/>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row>
    <row r="90" spans="1:119" s="138" customFormat="1" ht="12" x14ac:dyDescent="0.2">
      <c r="B90" s="19"/>
      <c r="C90" s="508" t="s">
        <v>716</v>
      </c>
      <c r="D90" s="508"/>
      <c r="E90" s="508"/>
      <c r="F90" s="508"/>
      <c r="G90" s="266"/>
      <c r="H90" s="130" t="s">
        <v>54</v>
      </c>
      <c r="I90" s="252"/>
      <c r="J90" s="23"/>
      <c r="L90" s="42" t="str">
        <f t="shared" si="0"/>
        <v/>
      </c>
      <c r="M90" s="119"/>
      <c r="N90" s="5"/>
      <c r="O90" s="5"/>
      <c r="P90" s="5"/>
      <c r="Q90" s="5"/>
      <c r="R90" s="5"/>
      <c r="S90" s="5"/>
      <c r="T90" s="147"/>
      <c r="U90" s="42"/>
      <c r="V90" s="42"/>
      <c r="W90" s="42"/>
      <c r="X90" s="42"/>
      <c r="Y90" s="42"/>
      <c r="Z90" s="42"/>
      <c r="AA90" s="42"/>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row>
    <row r="91" spans="1:119" s="138" customFormat="1" ht="12" x14ac:dyDescent="0.2">
      <c r="B91" s="19"/>
      <c r="C91" s="508" t="s">
        <v>717</v>
      </c>
      <c r="D91" s="508"/>
      <c r="E91" s="508"/>
      <c r="F91" s="508"/>
      <c r="G91" s="256"/>
      <c r="H91" s="130" t="s">
        <v>53</v>
      </c>
      <c r="I91" s="252"/>
      <c r="J91" s="23"/>
      <c r="L91" s="42" t="str">
        <f t="shared" si="0"/>
        <v/>
      </c>
      <c r="M91" s="119"/>
      <c r="N91" s="5"/>
      <c r="O91" s="5"/>
      <c r="P91" s="5"/>
      <c r="Q91" s="5"/>
      <c r="R91" s="5"/>
      <c r="S91" s="5"/>
      <c r="T91" s="147"/>
      <c r="U91" s="42"/>
      <c r="V91" s="42"/>
      <c r="W91" s="42"/>
      <c r="X91" s="42"/>
      <c r="Y91" s="42"/>
      <c r="Z91" s="42"/>
      <c r="AA91" s="42"/>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row>
    <row r="92" spans="1:119" s="138" customFormat="1" ht="12" x14ac:dyDescent="0.2">
      <c r="B92" s="19"/>
      <c r="C92" s="222"/>
      <c r="D92" s="222"/>
      <c r="E92" s="222"/>
      <c r="F92" s="222"/>
      <c r="G92" s="273"/>
      <c r="H92" s="274"/>
      <c r="I92" s="275"/>
      <c r="J92" s="23"/>
      <c r="L92" s="42"/>
      <c r="M92" s="119"/>
      <c r="N92" s="5"/>
      <c r="O92" s="5"/>
      <c r="P92" s="5"/>
      <c r="Q92" s="5"/>
      <c r="R92" s="5"/>
      <c r="S92" s="5"/>
      <c r="T92" s="147"/>
      <c r="U92" s="42"/>
      <c r="V92" s="42"/>
      <c r="W92" s="42"/>
      <c r="X92" s="42"/>
      <c r="Y92" s="42"/>
      <c r="Z92" s="42"/>
      <c r="AA92" s="42"/>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C92" s="19"/>
      <c r="DD92" s="19"/>
      <c r="DE92" s="19"/>
      <c r="DF92" s="19"/>
      <c r="DG92" s="19"/>
      <c r="DH92" s="19"/>
      <c r="DI92" s="19"/>
      <c r="DJ92" s="19"/>
      <c r="DK92" s="19"/>
      <c r="DL92" s="19"/>
      <c r="DM92" s="19"/>
      <c r="DN92" s="19"/>
      <c r="DO92" s="19"/>
    </row>
    <row r="93" spans="1:119" s="138" customFormat="1" ht="14.25" customHeight="1" x14ac:dyDescent="0.2">
      <c r="B93" s="19"/>
      <c r="C93" s="562" t="s">
        <v>718</v>
      </c>
      <c r="D93" s="562"/>
      <c r="E93" s="562"/>
      <c r="F93" s="562"/>
      <c r="G93" s="256"/>
      <c r="H93" s="130"/>
      <c r="I93" s="252"/>
      <c r="J93" s="23"/>
      <c r="L93" s="42" t="str">
        <f t="shared" si="0"/>
        <v/>
      </c>
      <c r="M93" s="119"/>
      <c r="N93" s="5"/>
      <c r="O93" s="5"/>
      <c r="P93" s="5"/>
      <c r="Q93" s="5"/>
      <c r="R93" s="5"/>
      <c r="S93" s="5"/>
      <c r="T93" s="147"/>
      <c r="U93" s="42"/>
      <c r="V93" s="42"/>
      <c r="W93" s="42"/>
      <c r="X93" s="42"/>
      <c r="Y93" s="42"/>
      <c r="Z93" s="42"/>
      <c r="AA93" s="42"/>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C93" s="19"/>
      <c r="DD93" s="19"/>
      <c r="DE93" s="19"/>
      <c r="DF93" s="19"/>
      <c r="DG93" s="19"/>
      <c r="DH93" s="19"/>
      <c r="DI93" s="19"/>
      <c r="DJ93" s="19"/>
      <c r="DK93" s="19"/>
      <c r="DL93" s="19"/>
      <c r="DM93" s="19"/>
      <c r="DN93" s="19"/>
      <c r="DO93" s="19"/>
    </row>
    <row r="94" spans="1:119" s="138" customFormat="1" ht="69" customHeight="1" x14ac:dyDescent="0.2">
      <c r="B94" s="19"/>
      <c r="C94" s="487" t="s">
        <v>719</v>
      </c>
      <c r="D94" s="488"/>
      <c r="E94" s="488"/>
      <c r="F94" s="489"/>
      <c r="G94" s="487" t="s">
        <v>720</v>
      </c>
      <c r="H94" s="489"/>
      <c r="I94" s="255" t="s">
        <v>15</v>
      </c>
      <c r="J94" s="23"/>
      <c r="L94" s="42" t="str">
        <f t="shared" si="0"/>
        <v/>
      </c>
      <c r="M94" s="119"/>
      <c r="N94" s="5"/>
      <c r="O94" s="5"/>
      <c r="P94" s="5"/>
      <c r="Q94" s="5"/>
      <c r="R94" s="5"/>
      <c r="S94" s="5"/>
      <c r="T94" s="147"/>
      <c r="U94" s="42"/>
      <c r="V94" s="42"/>
      <c r="W94" s="42"/>
      <c r="X94" s="42"/>
      <c r="Y94" s="42"/>
      <c r="Z94" s="42"/>
      <c r="AA94" s="42"/>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row>
    <row r="95" spans="1:119" s="138" customFormat="1" ht="24.75" customHeight="1" x14ac:dyDescent="0.2">
      <c r="B95" s="19"/>
      <c r="C95" s="506"/>
      <c r="D95" s="550"/>
      <c r="E95" s="550"/>
      <c r="F95" s="507"/>
      <c r="G95" s="511"/>
      <c r="H95" s="513"/>
      <c r="I95" s="252"/>
      <c r="J95" s="19"/>
      <c r="L95" s="42" t="str">
        <f t="shared" si="0"/>
        <v/>
      </c>
      <c r="M95" s="119"/>
      <c r="N95" s="5"/>
      <c r="O95" s="5"/>
      <c r="P95" s="5"/>
      <c r="Q95" s="5"/>
      <c r="R95" s="5"/>
      <c r="S95" s="5"/>
      <c r="T95" s="147"/>
      <c r="U95" s="42"/>
      <c r="V95" s="42"/>
      <c r="W95" s="42"/>
      <c r="X95" s="42"/>
      <c r="Y95" s="42"/>
      <c r="Z95" s="42"/>
      <c r="AA95" s="42"/>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C95" s="19"/>
      <c r="DD95" s="19"/>
      <c r="DE95" s="19"/>
      <c r="DF95" s="19"/>
      <c r="DG95" s="19"/>
      <c r="DH95" s="19"/>
      <c r="DI95" s="19"/>
      <c r="DJ95" s="19"/>
      <c r="DK95" s="19"/>
      <c r="DL95" s="19"/>
      <c r="DM95" s="19"/>
      <c r="DN95" s="19"/>
      <c r="DO95" s="19"/>
    </row>
    <row r="96" spans="1:119" s="138" customFormat="1" ht="12" x14ac:dyDescent="0.2">
      <c r="B96" s="19"/>
      <c r="C96" s="276"/>
      <c r="D96" s="276"/>
      <c r="E96" s="42"/>
      <c r="F96" s="42"/>
      <c r="G96" s="42"/>
      <c r="H96" s="263"/>
      <c r="I96" s="249"/>
      <c r="J96" s="36"/>
      <c r="L96" s="42" t="str">
        <f t="shared" si="0"/>
        <v/>
      </c>
      <c r="M96" s="119"/>
      <c r="N96" s="5"/>
      <c r="O96" s="5"/>
      <c r="P96" s="5"/>
      <c r="Q96" s="5"/>
      <c r="R96" s="5"/>
      <c r="S96" s="5"/>
      <c r="T96" s="147"/>
      <c r="U96" s="42"/>
      <c r="V96" s="42"/>
      <c r="W96" s="42"/>
      <c r="X96" s="42"/>
      <c r="Y96" s="42"/>
      <c r="Z96" s="42"/>
      <c r="AA96" s="42"/>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C96" s="19"/>
      <c r="DD96" s="19"/>
      <c r="DE96" s="19"/>
      <c r="DF96" s="19"/>
      <c r="DG96" s="19"/>
      <c r="DH96" s="19"/>
      <c r="DI96" s="19"/>
      <c r="DJ96" s="19"/>
      <c r="DK96" s="19"/>
      <c r="DL96" s="19"/>
      <c r="DM96" s="19"/>
      <c r="DN96" s="19"/>
      <c r="DO96" s="19"/>
    </row>
    <row r="97" spans="1:119" s="138" customFormat="1" ht="27.75" customHeight="1" x14ac:dyDescent="0.2">
      <c r="B97" s="19"/>
      <c r="C97" s="386" t="s">
        <v>721</v>
      </c>
      <c r="D97" s="386"/>
      <c r="E97" s="386"/>
      <c r="F97" s="386"/>
      <c r="G97" s="386"/>
      <c r="H97" s="386"/>
      <c r="I97" s="386"/>
      <c r="J97" s="23"/>
      <c r="L97" s="42" t="str">
        <f t="shared" si="0"/>
        <v/>
      </c>
      <c r="M97" s="119"/>
      <c r="N97" s="5"/>
      <c r="O97" s="5"/>
      <c r="P97" s="5"/>
      <c r="Q97" s="5"/>
      <c r="R97" s="5"/>
      <c r="S97" s="5"/>
      <c r="T97" s="147"/>
      <c r="U97" s="42"/>
      <c r="V97" s="42"/>
      <c r="W97" s="42"/>
      <c r="X97" s="42"/>
      <c r="Y97" s="42"/>
      <c r="Z97" s="42"/>
      <c r="AA97" s="42"/>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C97" s="19"/>
      <c r="DD97" s="19"/>
      <c r="DE97" s="19"/>
      <c r="DF97" s="19"/>
      <c r="DG97" s="19"/>
      <c r="DH97" s="19"/>
      <c r="DI97" s="19"/>
      <c r="DJ97" s="19"/>
      <c r="DK97" s="19"/>
      <c r="DL97" s="19"/>
      <c r="DM97" s="19"/>
      <c r="DN97" s="19"/>
      <c r="DO97" s="19"/>
    </row>
    <row r="98" spans="1:119" s="138" customFormat="1" ht="25.5" customHeight="1" x14ac:dyDescent="0.2">
      <c r="B98" s="19"/>
      <c r="C98" s="514" t="s">
        <v>722</v>
      </c>
      <c r="D98" s="493"/>
      <c r="E98" s="494"/>
      <c r="F98" s="109" t="s">
        <v>52</v>
      </c>
      <c r="G98" s="514" t="s">
        <v>48</v>
      </c>
      <c r="H98" s="494"/>
      <c r="I98" s="255" t="s">
        <v>15</v>
      </c>
      <c r="J98" s="23"/>
      <c r="L98" s="42" t="str">
        <f t="shared" si="0"/>
        <v/>
      </c>
      <c r="M98" s="119"/>
      <c r="N98" s="5"/>
      <c r="O98" s="5"/>
      <c r="P98" s="5"/>
      <c r="Q98" s="5"/>
      <c r="R98" s="5"/>
      <c r="S98" s="5"/>
      <c r="T98" s="147"/>
      <c r="U98" s="42"/>
      <c r="V98" s="42"/>
      <c r="W98" s="42"/>
      <c r="X98" s="42"/>
      <c r="Y98" s="42"/>
      <c r="Z98" s="42"/>
      <c r="AA98" s="42"/>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C98" s="19"/>
      <c r="DD98" s="19"/>
      <c r="DE98" s="19"/>
      <c r="DF98" s="19"/>
      <c r="DG98" s="19"/>
      <c r="DH98" s="19"/>
      <c r="DI98" s="19"/>
      <c r="DJ98" s="19"/>
      <c r="DK98" s="19"/>
      <c r="DL98" s="19"/>
      <c r="DM98" s="19"/>
      <c r="DN98" s="19"/>
      <c r="DO98" s="19"/>
    </row>
    <row r="99" spans="1:119" s="149" customFormat="1" ht="12" x14ac:dyDescent="0.2">
      <c r="A99" s="148"/>
      <c r="C99" s="506"/>
      <c r="D99" s="550"/>
      <c r="E99" s="507"/>
      <c r="F99" s="130"/>
      <c r="G99" s="506"/>
      <c r="H99" s="507"/>
      <c r="I99" s="252"/>
      <c r="J99" s="117"/>
      <c r="K99" s="148"/>
      <c r="L99" s="119" t="str">
        <f t="shared" si="0"/>
        <v/>
      </c>
      <c r="M99" s="119"/>
      <c r="N99" s="122"/>
      <c r="O99" s="122"/>
      <c r="P99" s="122"/>
      <c r="Q99" s="122"/>
      <c r="R99" s="122"/>
      <c r="S99" s="122"/>
      <c r="T99" s="119"/>
      <c r="U99" s="119"/>
      <c r="V99" s="119"/>
      <c r="W99" s="119"/>
      <c r="X99" s="119"/>
      <c r="Y99" s="119"/>
      <c r="Z99" s="119"/>
      <c r="AA99" s="119"/>
    </row>
    <row r="100" spans="1:119" s="149" customFormat="1" ht="12" x14ac:dyDescent="0.2">
      <c r="A100" s="148"/>
      <c r="C100" s="506"/>
      <c r="D100" s="550"/>
      <c r="E100" s="507"/>
      <c r="F100" s="130"/>
      <c r="G100" s="506"/>
      <c r="H100" s="507"/>
      <c r="I100" s="252"/>
      <c r="J100" s="117"/>
      <c r="K100" s="148"/>
      <c r="L100" s="119" t="str">
        <f t="shared" si="0"/>
        <v/>
      </c>
      <c r="M100" s="119"/>
      <c r="N100" s="122"/>
      <c r="O100" s="122"/>
      <c r="P100" s="122"/>
      <c r="Q100" s="122"/>
      <c r="R100" s="122"/>
      <c r="S100" s="122"/>
      <c r="T100" s="119"/>
      <c r="U100" s="119"/>
      <c r="V100" s="119"/>
      <c r="W100" s="119"/>
      <c r="X100" s="119"/>
      <c r="Y100" s="119"/>
      <c r="Z100" s="119"/>
      <c r="AA100" s="119"/>
    </row>
    <row r="101" spans="1:119" s="149" customFormat="1" ht="12" x14ac:dyDescent="0.2">
      <c r="A101" s="148"/>
      <c r="C101" s="506"/>
      <c r="D101" s="550"/>
      <c r="E101" s="507"/>
      <c r="F101" s="130"/>
      <c r="G101" s="506"/>
      <c r="H101" s="507"/>
      <c r="I101" s="252"/>
      <c r="J101" s="117"/>
      <c r="K101" s="148"/>
      <c r="L101" s="119" t="str">
        <f t="shared" si="0"/>
        <v/>
      </c>
      <c r="M101" s="119"/>
      <c r="N101" s="122"/>
      <c r="O101" s="122"/>
      <c r="P101" s="122"/>
      <c r="Q101" s="122"/>
      <c r="R101" s="122"/>
      <c r="S101" s="122"/>
      <c r="T101" s="119"/>
      <c r="U101" s="119"/>
      <c r="V101" s="119"/>
      <c r="W101" s="119"/>
      <c r="X101" s="119"/>
      <c r="Y101" s="119"/>
      <c r="Z101" s="119"/>
      <c r="AA101" s="119"/>
    </row>
    <row r="102" spans="1:119" s="149" customFormat="1" ht="12" x14ac:dyDescent="0.2">
      <c r="A102" s="148"/>
      <c r="C102" s="506"/>
      <c r="D102" s="550"/>
      <c r="E102" s="507"/>
      <c r="F102" s="130"/>
      <c r="G102" s="506"/>
      <c r="H102" s="507"/>
      <c r="I102" s="252"/>
      <c r="J102" s="117"/>
      <c r="K102" s="148"/>
      <c r="L102" s="119" t="str">
        <f t="shared" si="0"/>
        <v/>
      </c>
      <c r="M102" s="119"/>
      <c r="N102" s="122"/>
      <c r="O102" s="122"/>
      <c r="P102" s="122"/>
      <c r="Q102" s="122"/>
      <c r="R102" s="122"/>
      <c r="S102" s="122"/>
      <c r="T102" s="119"/>
      <c r="U102" s="119"/>
      <c r="V102" s="119"/>
      <c r="W102" s="119"/>
      <c r="X102" s="119"/>
      <c r="Y102" s="119"/>
      <c r="Z102" s="119"/>
      <c r="AA102" s="119"/>
    </row>
    <row r="103" spans="1:119" s="149" customFormat="1" ht="12" x14ac:dyDescent="0.2">
      <c r="A103" s="148"/>
      <c r="C103" s="506"/>
      <c r="D103" s="550"/>
      <c r="E103" s="507"/>
      <c r="F103" s="130"/>
      <c r="G103" s="506"/>
      <c r="H103" s="507"/>
      <c r="I103" s="252"/>
      <c r="J103" s="117"/>
      <c r="K103" s="148"/>
      <c r="L103" s="119" t="str">
        <f t="shared" si="0"/>
        <v/>
      </c>
      <c r="M103" s="119"/>
      <c r="N103" s="122"/>
      <c r="O103" s="122"/>
      <c r="P103" s="122"/>
      <c r="Q103" s="122"/>
      <c r="R103" s="122"/>
      <c r="S103" s="122"/>
      <c r="T103" s="119"/>
      <c r="U103" s="119"/>
      <c r="V103" s="119"/>
      <c r="W103" s="119"/>
      <c r="X103" s="119"/>
      <c r="Y103" s="119"/>
      <c r="Z103" s="119"/>
      <c r="AA103" s="119"/>
    </row>
    <row r="104" spans="1:119" s="19" customFormat="1" ht="38.25" customHeight="1" x14ac:dyDescent="0.2">
      <c r="A104" s="138"/>
      <c r="C104" s="530" t="s">
        <v>51</v>
      </c>
      <c r="D104" s="561"/>
      <c r="E104" s="531"/>
      <c r="F104" s="530" t="s">
        <v>411</v>
      </c>
      <c r="G104" s="531"/>
      <c r="H104" s="109" t="s">
        <v>26</v>
      </c>
      <c r="I104" s="255" t="s">
        <v>15</v>
      </c>
      <c r="K104" s="138"/>
      <c r="L104" s="42" t="str">
        <f t="shared" si="0"/>
        <v/>
      </c>
      <c r="M104" s="119"/>
      <c r="N104" s="5"/>
      <c r="O104" s="5"/>
      <c r="P104" s="5"/>
      <c r="Q104" s="5"/>
      <c r="R104" s="5"/>
      <c r="S104" s="5"/>
      <c r="T104" s="42"/>
      <c r="U104" s="42"/>
      <c r="V104" s="42"/>
      <c r="W104" s="42"/>
      <c r="X104" s="42"/>
      <c r="Y104" s="42"/>
      <c r="Z104" s="42"/>
      <c r="AA104" s="42"/>
    </row>
    <row r="105" spans="1:119" s="19" customFormat="1" ht="22.5" customHeight="1" x14ac:dyDescent="0.2">
      <c r="A105" s="138"/>
      <c r="C105" s="511"/>
      <c r="D105" s="512"/>
      <c r="E105" s="513"/>
      <c r="F105" s="511"/>
      <c r="G105" s="513"/>
      <c r="H105" s="159"/>
      <c r="I105" s="252"/>
      <c r="J105" s="24"/>
      <c r="K105" s="138"/>
      <c r="L105" s="42" t="str">
        <f t="shared" si="0"/>
        <v/>
      </c>
      <c r="M105" s="119"/>
      <c r="N105" s="5"/>
      <c r="O105" s="5"/>
      <c r="P105" s="5"/>
      <c r="Q105" s="5"/>
      <c r="R105" s="5"/>
      <c r="S105" s="5"/>
      <c r="T105" s="42"/>
      <c r="U105" s="42"/>
      <c r="V105" s="42"/>
      <c r="W105" s="42"/>
      <c r="X105" s="42"/>
      <c r="Y105" s="42"/>
      <c r="Z105" s="42"/>
      <c r="AA105" s="42"/>
    </row>
    <row r="106" spans="1:119" s="19" customFormat="1" ht="12" x14ac:dyDescent="0.2">
      <c r="A106" s="138"/>
      <c r="C106" s="263"/>
      <c r="D106" s="263"/>
      <c r="E106" s="263"/>
      <c r="F106" s="263"/>
      <c r="G106" s="263"/>
      <c r="H106" s="263"/>
      <c r="I106" s="42"/>
      <c r="J106" s="36"/>
      <c r="K106" s="138"/>
      <c r="L106" s="42" t="str">
        <f t="shared" si="0"/>
        <v/>
      </c>
      <c r="M106" s="119"/>
      <c r="N106" s="5"/>
      <c r="O106" s="5"/>
      <c r="P106" s="5"/>
      <c r="Q106" s="5"/>
      <c r="R106" s="5"/>
      <c r="S106" s="5"/>
      <c r="T106" s="42"/>
      <c r="U106" s="42"/>
      <c r="V106" s="42"/>
      <c r="W106" s="42"/>
      <c r="X106" s="42"/>
      <c r="Y106" s="42"/>
      <c r="Z106" s="42"/>
      <c r="AA106" s="42"/>
    </row>
    <row r="107" spans="1:119" s="19" customFormat="1" ht="52.5" customHeight="1" x14ac:dyDescent="0.2">
      <c r="A107" s="138"/>
      <c r="C107" s="519" t="s">
        <v>553</v>
      </c>
      <c r="D107" s="519"/>
      <c r="E107" s="519"/>
      <c r="F107" s="519"/>
      <c r="G107" s="519"/>
      <c r="H107" s="519"/>
      <c r="I107" s="519"/>
      <c r="J107" s="23"/>
      <c r="K107" s="138"/>
      <c r="L107" s="42" t="str">
        <f t="shared" si="0"/>
        <v/>
      </c>
      <c r="M107" s="119"/>
      <c r="N107" s="5"/>
      <c r="O107" s="5"/>
      <c r="P107" s="5"/>
      <c r="Q107" s="5"/>
      <c r="R107" s="5"/>
      <c r="S107" s="5"/>
      <c r="T107" s="42"/>
      <c r="U107" s="42"/>
      <c r="V107" s="42"/>
      <c r="W107" s="42"/>
      <c r="X107" s="42"/>
      <c r="Y107" s="42"/>
      <c r="Z107" s="42"/>
      <c r="AA107" s="42"/>
    </row>
    <row r="108" spans="1:119" s="19" customFormat="1" ht="36" x14ac:dyDescent="0.2">
      <c r="A108" s="138"/>
      <c r="C108" s="514" t="s">
        <v>50</v>
      </c>
      <c r="D108" s="494"/>
      <c r="E108" s="109" t="s">
        <v>49</v>
      </c>
      <c r="F108" s="109" t="s">
        <v>662</v>
      </c>
      <c r="G108" s="542" t="s">
        <v>48</v>
      </c>
      <c r="H108" s="543"/>
      <c r="I108" s="255" t="s">
        <v>15</v>
      </c>
      <c r="J108" s="23"/>
      <c r="K108" s="138"/>
      <c r="L108" s="42" t="str">
        <f t="shared" si="0"/>
        <v/>
      </c>
      <c r="M108" s="119"/>
      <c r="N108" s="5"/>
      <c r="O108" s="5"/>
      <c r="P108" s="5"/>
      <c r="Q108" s="5"/>
      <c r="R108" s="5"/>
      <c r="S108" s="5"/>
      <c r="T108" s="42"/>
      <c r="U108" s="42"/>
      <c r="V108" s="42"/>
      <c r="W108" s="42"/>
      <c r="X108" s="42"/>
      <c r="Y108" s="42"/>
      <c r="Z108" s="42"/>
      <c r="AA108" s="42"/>
    </row>
    <row r="109" spans="1:119" s="149" customFormat="1" ht="12" x14ac:dyDescent="0.2">
      <c r="A109" s="148"/>
      <c r="C109" s="511"/>
      <c r="D109" s="513"/>
      <c r="E109" s="256"/>
      <c r="F109" s="256"/>
      <c r="G109" s="475"/>
      <c r="H109" s="475"/>
      <c r="I109" s="252"/>
      <c r="J109" s="117"/>
      <c r="K109" s="148"/>
      <c r="L109" s="42" t="str">
        <f t="shared" si="0"/>
        <v/>
      </c>
      <c r="M109" s="119"/>
      <c r="N109" s="122"/>
      <c r="O109" s="122"/>
      <c r="P109" s="122"/>
      <c r="Q109" s="122"/>
      <c r="R109" s="122"/>
      <c r="S109" s="122"/>
      <c r="T109" s="119"/>
      <c r="U109" s="119"/>
      <c r="V109" s="119"/>
      <c r="W109" s="119"/>
      <c r="X109" s="119"/>
      <c r="Y109" s="119"/>
      <c r="Z109" s="119"/>
      <c r="AA109" s="119"/>
    </row>
    <row r="110" spans="1:119" s="149" customFormat="1" ht="12" x14ac:dyDescent="0.2">
      <c r="A110" s="148"/>
      <c r="C110" s="511"/>
      <c r="D110" s="513"/>
      <c r="E110" s="256"/>
      <c r="F110" s="256"/>
      <c r="G110" s="475"/>
      <c r="H110" s="475"/>
      <c r="I110" s="252"/>
      <c r="J110" s="117"/>
      <c r="K110" s="148"/>
      <c r="L110" s="42" t="str">
        <f t="shared" ref="L110:L187" si="1">IF(I110="X","[Bracket] the information you claim as confidential","")</f>
        <v/>
      </c>
      <c r="M110" s="119"/>
      <c r="N110" s="122"/>
      <c r="O110" s="122"/>
      <c r="P110" s="122"/>
      <c r="Q110" s="122"/>
      <c r="R110" s="122"/>
      <c r="S110" s="122"/>
      <c r="T110" s="119"/>
      <c r="U110" s="119"/>
      <c r="V110" s="119"/>
      <c r="W110" s="119"/>
      <c r="X110" s="119"/>
      <c r="Y110" s="119"/>
      <c r="Z110" s="119"/>
      <c r="AA110" s="119"/>
    </row>
    <row r="111" spans="1:119" s="149" customFormat="1" ht="12" x14ac:dyDescent="0.2">
      <c r="A111" s="148"/>
      <c r="C111" s="511"/>
      <c r="D111" s="513"/>
      <c r="E111" s="256"/>
      <c r="F111" s="256"/>
      <c r="G111" s="475"/>
      <c r="H111" s="475"/>
      <c r="I111" s="252"/>
      <c r="J111" s="117"/>
      <c r="K111" s="148"/>
      <c r="L111" s="42" t="str">
        <f t="shared" si="1"/>
        <v/>
      </c>
      <c r="M111" s="119"/>
      <c r="N111" s="122"/>
      <c r="O111" s="122"/>
      <c r="P111" s="122"/>
      <c r="Q111" s="122"/>
      <c r="R111" s="122"/>
      <c r="S111" s="122"/>
      <c r="T111" s="119"/>
      <c r="U111" s="119"/>
      <c r="V111" s="119"/>
      <c r="W111" s="119"/>
      <c r="X111" s="119"/>
      <c r="Y111" s="119"/>
      <c r="Z111" s="119"/>
      <c r="AA111" s="119"/>
    </row>
    <row r="112" spans="1:119" s="149" customFormat="1" ht="12" x14ac:dyDescent="0.2">
      <c r="A112" s="148"/>
      <c r="C112" s="511"/>
      <c r="D112" s="513"/>
      <c r="E112" s="256"/>
      <c r="F112" s="256"/>
      <c r="G112" s="475"/>
      <c r="H112" s="475"/>
      <c r="I112" s="252"/>
      <c r="J112" s="125"/>
      <c r="K112" s="148"/>
      <c r="L112" s="42" t="str">
        <f t="shared" si="1"/>
        <v/>
      </c>
      <c r="M112" s="119"/>
      <c r="N112" s="122"/>
      <c r="O112" s="122"/>
      <c r="P112" s="122"/>
      <c r="Q112" s="122"/>
      <c r="R112" s="122"/>
      <c r="S112" s="122"/>
      <c r="T112" s="119"/>
      <c r="U112" s="119"/>
      <c r="V112" s="119"/>
      <c r="W112" s="119"/>
      <c r="X112" s="119"/>
      <c r="Y112" s="119"/>
      <c r="Z112" s="119"/>
      <c r="AA112" s="119"/>
    </row>
    <row r="113" spans="1:27" s="149" customFormat="1" ht="12" x14ac:dyDescent="0.2">
      <c r="A113" s="148"/>
      <c r="C113" s="511"/>
      <c r="D113" s="513"/>
      <c r="E113" s="256"/>
      <c r="F113" s="256"/>
      <c r="G113" s="475"/>
      <c r="H113" s="475"/>
      <c r="I113" s="252"/>
      <c r="J113" s="117"/>
      <c r="K113" s="148"/>
      <c r="L113" s="42" t="str">
        <f t="shared" si="1"/>
        <v/>
      </c>
      <c r="M113" s="119"/>
      <c r="N113" s="122"/>
      <c r="O113" s="122"/>
      <c r="P113" s="122"/>
      <c r="Q113" s="122"/>
      <c r="R113" s="122"/>
      <c r="S113" s="122"/>
      <c r="T113" s="119"/>
      <c r="U113" s="119"/>
      <c r="V113" s="119"/>
      <c r="W113" s="119"/>
      <c r="X113" s="119"/>
      <c r="Y113" s="119"/>
      <c r="Z113" s="119"/>
      <c r="AA113" s="119"/>
    </row>
    <row r="114" spans="1:27" s="19" customFormat="1" ht="41.25" customHeight="1" x14ac:dyDescent="0.2">
      <c r="A114" s="138"/>
      <c r="C114" s="492" t="s">
        <v>723</v>
      </c>
      <c r="D114" s="492"/>
      <c r="E114" s="492"/>
      <c r="F114" s="492"/>
      <c r="G114" s="492"/>
      <c r="H114" s="220" t="s">
        <v>26</v>
      </c>
      <c r="I114" s="255" t="s">
        <v>15</v>
      </c>
      <c r="K114" s="138"/>
      <c r="L114" s="42" t="str">
        <f t="shared" si="1"/>
        <v/>
      </c>
      <c r="M114" s="119"/>
      <c r="N114" s="5"/>
      <c r="O114" s="5"/>
      <c r="P114" s="5"/>
      <c r="Q114" s="5"/>
      <c r="R114" s="5"/>
      <c r="S114" s="5"/>
      <c r="T114" s="42"/>
      <c r="U114" s="42"/>
      <c r="V114" s="42"/>
      <c r="W114" s="42"/>
      <c r="X114" s="42"/>
      <c r="Y114" s="42"/>
      <c r="Z114" s="42"/>
      <c r="AA114" s="42"/>
    </row>
    <row r="115" spans="1:27" s="19" customFormat="1" ht="15.75" customHeight="1" x14ac:dyDescent="0.2">
      <c r="A115" s="138"/>
      <c r="C115" s="474"/>
      <c r="D115" s="474"/>
      <c r="E115" s="474"/>
      <c r="F115" s="474"/>
      <c r="G115" s="474"/>
      <c r="H115" s="159"/>
      <c r="I115" s="252"/>
      <c r="K115" s="138"/>
      <c r="L115" s="42" t="str">
        <f t="shared" si="1"/>
        <v/>
      </c>
      <c r="M115" s="119"/>
      <c r="N115" s="5"/>
      <c r="O115" s="5"/>
      <c r="P115" s="5"/>
      <c r="Q115" s="5"/>
      <c r="R115" s="5"/>
      <c r="S115" s="5"/>
      <c r="T115" s="42"/>
      <c r="U115" s="42"/>
      <c r="V115" s="42"/>
      <c r="W115" s="42"/>
      <c r="X115" s="42"/>
      <c r="Y115" s="42"/>
      <c r="Z115" s="42"/>
      <c r="AA115" s="42"/>
    </row>
    <row r="116" spans="1:27" s="19" customFormat="1" ht="23.25" customHeight="1" x14ac:dyDescent="0.2">
      <c r="A116" s="138"/>
      <c r="C116" s="276"/>
      <c r="D116" s="276"/>
      <c r="E116" s="42"/>
      <c r="F116" s="42"/>
      <c r="G116" s="42"/>
      <c r="H116" s="42"/>
      <c r="I116" s="42"/>
      <c r="J116" s="23"/>
      <c r="K116" s="138"/>
      <c r="L116" s="42" t="str">
        <f t="shared" si="1"/>
        <v/>
      </c>
      <c r="M116" s="119"/>
      <c r="N116" s="5"/>
      <c r="O116" s="5"/>
      <c r="P116" s="5"/>
      <c r="Q116" s="5"/>
      <c r="R116" s="5"/>
      <c r="S116" s="5"/>
      <c r="T116" s="42"/>
      <c r="U116" s="42"/>
      <c r="V116" s="42"/>
      <c r="W116" s="42"/>
      <c r="X116" s="42"/>
      <c r="Y116" s="42"/>
      <c r="Z116" s="42"/>
      <c r="AA116" s="42"/>
    </row>
    <row r="117" spans="1:27" s="19" customFormat="1" ht="12" x14ac:dyDescent="0.2">
      <c r="A117" s="138"/>
      <c r="C117" s="277" t="s">
        <v>554</v>
      </c>
      <c r="D117" s="277"/>
      <c r="E117" s="42"/>
      <c r="F117" s="42"/>
      <c r="G117" s="42"/>
      <c r="H117" s="42"/>
      <c r="I117" s="255" t="s">
        <v>15</v>
      </c>
      <c r="K117" s="138"/>
      <c r="L117" s="42" t="str">
        <f t="shared" si="1"/>
        <v/>
      </c>
      <c r="M117" s="119"/>
      <c r="N117" s="5"/>
      <c r="O117" s="5"/>
      <c r="P117" s="5"/>
      <c r="Q117" s="5"/>
      <c r="R117" s="5"/>
      <c r="S117" s="5"/>
      <c r="T117" s="42"/>
      <c r="U117" s="42"/>
      <c r="V117" s="42"/>
      <c r="W117" s="42"/>
      <c r="X117" s="42"/>
      <c r="Y117" s="42"/>
      <c r="Z117" s="42"/>
      <c r="AA117" s="42"/>
    </row>
    <row r="118" spans="1:27" s="19" customFormat="1" ht="33" customHeight="1" x14ac:dyDescent="0.2">
      <c r="A118" s="138"/>
      <c r="C118" s="552" t="s">
        <v>47</v>
      </c>
      <c r="D118" s="552"/>
      <c r="E118" s="552"/>
      <c r="F118" s="552"/>
      <c r="G118" s="552"/>
      <c r="H118" s="159"/>
      <c r="I118" s="252"/>
      <c r="J118" s="23"/>
      <c r="K118" s="138"/>
      <c r="L118" s="42" t="str">
        <f t="shared" si="1"/>
        <v/>
      </c>
      <c r="M118" s="119"/>
      <c r="N118" s="5"/>
      <c r="O118" s="5"/>
      <c r="P118" s="5"/>
      <c r="Q118" s="5"/>
      <c r="R118" s="5"/>
      <c r="S118" s="5"/>
      <c r="T118" s="42"/>
      <c r="U118" s="42"/>
      <c r="V118" s="42"/>
      <c r="W118" s="42"/>
      <c r="X118" s="42"/>
      <c r="Y118" s="42"/>
      <c r="Z118" s="42"/>
      <c r="AA118" s="42"/>
    </row>
    <row r="119" spans="1:27" s="19" customFormat="1" ht="24.75" customHeight="1" x14ac:dyDescent="0.2">
      <c r="A119" s="138"/>
      <c r="C119" s="552" t="s">
        <v>46</v>
      </c>
      <c r="D119" s="552"/>
      <c r="E119" s="552"/>
      <c r="F119" s="552"/>
      <c r="G119" s="552"/>
      <c r="H119" s="552"/>
      <c r="I119" s="255" t="s">
        <v>15</v>
      </c>
      <c r="K119" s="138"/>
      <c r="L119" s="42" t="str">
        <f t="shared" si="1"/>
        <v/>
      </c>
      <c r="M119" s="119"/>
      <c r="N119" s="5"/>
      <c r="O119" s="5"/>
      <c r="P119" s="5"/>
      <c r="Q119" s="5"/>
      <c r="R119" s="5"/>
      <c r="S119" s="5"/>
      <c r="T119" s="42"/>
      <c r="U119" s="42"/>
      <c r="V119" s="42"/>
      <c r="W119" s="42"/>
      <c r="X119" s="42"/>
      <c r="Y119" s="42"/>
      <c r="Z119" s="42"/>
      <c r="AA119" s="42"/>
    </row>
    <row r="120" spans="1:27" s="19" customFormat="1" ht="27.75" customHeight="1" x14ac:dyDescent="0.2">
      <c r="A120" s="138"/>
      <c r="C120" s="484"/>
      <c r="D120" s="485"/>
      <c r="E120" s="485"/>
      <c r="F120" s="485"/>
      <c r="G120" s="485"/>
      <c r="H120" s="486"/>
      <c r="I120" s="252"/>
      <c r="J120" s="23"/>
      <c r="K120" s="138"/>
      <c r="L120" s="42" t="str">
        <f t="shared" si="1"/>
        <v/>
      </c>
      <c r="M120" s="119"/>
      <c r="N120" s="5"/>
      <c r="O120" s="5"/>
      <c r="P120" s="5"/>
      <c r="Q120" s="5"/>
      <c r="R120" s="5"/>
      <c r="S120" s="5"/>
      <c r="T120" s="42"/>
      <c r="U120" s="42"/>
      <c r="V120" s="42"/>
      <c r="W120" s="42"/>
      <c r="X120" s="42"/>
      <c r="Y120" s="42"/>
      <c r="Z120" s="42"/>
      <c r="AA120" s="42"/>
    </row>
    <row r="121" spans="1:27" s="19" customFormat="1" ht="34.5" customHeight="1" x14ac:dyDescent="0.2">
      <c r="A121" s="138"/>
      <c r="C121" s="552" t="s">
        <v>862</v>
      </c>
      <c r="D121" s="552"/>
      <c r="E121" s="552"/>
      <c r="F121" s="552"/>
      <c r="G121" s="552"/>
      <c r="H121" s="159"/>
      <c r="I121" s="255" t="s">
        <v>15</v>
      </c>
      <c r="K121" s="138"/>
      <c r="L121" s="42" t="str">
        <f t="shared" si="1"/>
        <v/>
      </c>
      <c r="M121" s="119"/>
      <c r="N121" s="5"/>
      <c r="O121" s="5"/>
      <c r="P121" s="5"/>
      <c r="Q121" s="5"/>
      <c r="R121" s="5"/>
      <c r="S121" s="5"/>
      <c r="T121" s="42"/>
      <c r="U121" s="42"/>
      <c r="V121" s="42"/>
      <c r="W121" s="42"/>
      <c r="X121" s="42"/>
      <c r="Y121" s="42"/>
      <c r="Z121" s="42"/>
      <c r="AA121" s="42"/>
    </row>
    <row r="122" spans="1:27" s="19" customFormat="1" ht="27" customHeight="1" x14ac:dyDescent="0.2">
      <c r="A122" s="138"/>
      <c r="C122" s="484"/>
      <c r="D122" s="485"/>
      <c r="E122" s="485"/>
      <c r="F122" s="485"/>
      <c r="G122" s="485"/>
      <c r="H122" s="486"/>
      <c r="I122" s="252"/>
      <c r="K122" s="138"/>
      <c r="L122" s="42" t="str">
        <f t="shared" si="1"/>
        <v/>
      </c>
      <c r="M122" s="119"/>
      <c r="N122" s="5"/>
      <c r="O122" s="5"/>
      <c r="P122" s="5"/>
      <c r="Q122" s="5"/>
      <c r="R122" s="5"/>
      <c r="S122" s="5"/>
      <c r="T122" s="42"/>
      <c r="U122" s="42"/>
      <c r="V122" s="42"/>
      <c r="W122" s="42"/>
      <c r="X122" s="42"/>
      <c r="Y122" s="42"/>
      <c r="Z122" s="42"/>
      <c r="AA122" s="42"/>
    </row>
    <row r="123" spans="1:27" s="19" customFormat="1" ht="30.75" customHeight="1" x14ac:dyDescent="0.2">
      <c r="A123" s="138"/>
      <c r="C123" s="552" t="s">
        <v>704</v>
      </c>
      <c r="D123" s="552"/>
      <c r="E123" s="552"/>
      <c r="F123" s="552"/>
      <c r="G123" s="552"/>
      <c r="H123" s="552"/>
      <c r="I123" s="521" t="s">
        <v>15</v>
      </c>
      <c r="J123" s="23"/>
      <c r="K123" s="138"/>
      <c r="L123" s="42" t="str">
        <f t="shared" si="1"/>
        <v/>
      </c>
      <c r="M123" s="119"/>
      <c r="N123" s="5"/>
      <c r="O123" s="5"/>
      <c r="P123" s="5"/>
      <c r="Q123" s="5"/>
      <c r="R123" s="5"/>
      <c r="S123" s="5"/>
      <c r="T123" s="42"/>
      <c r="U123" s="42"/>
      <c r="V123" s="42"/>
      <c r="W123" s="42"/>
      <c r="X123" s="42"/>
      <c r="Y123" s="42"/>
      <c r="Z123" s="42"/>
      <c r="AA123" s="42"/>
    </row>
    <row r="124" spans="1:27" s="19" customFormat="1" ht="13.5" x14ac:dyDescent="0.25">
      <c r="A124" s="138"/>
      <c r="C124" s="480" t="s">
        <v>45</v>
      </c>
      <c r="D124" s="481"/>
      <c r="E124" s="245" t="s">
        <v>702</v>
      </c>
      <c r="F124" s="245" t="s">
        <v>703</v>
      </c>
      <c r="G124" s="245" t="s">
        <v>44</v>
      </c>
      <c r="H124" s="245" t="s">
        <v>639</v>
      </c>
      <c r="I124" s="521"/>
      <c r="J124" s="23"/>
      <c r="K124" s="138"/>
      <c r="L124" s="42" t="str">
        <f t="shared" si="1"/>
        <v/>
      </c>
      <c r="M124" s="119"/>
      <c r="N124" s="5"/>
      <c r="O124" s="5"/>
      <c r="P124" s="5"/>
      <c r="Q124" s="5"/>
      <c r="R124" s="5"/>
      <c r="S124" s="5"/>
      <c r="T124" s="42"/>
      <c r="U124" s="42"/>
      <c r="V124" s="42"/>
      <c r="W124" s="42"/>
      <c r="X124" s="42"/>
      <c r="Y124" s="42"/>
      <c r="Z124" s="42"/>
      <c r="AA124" s="42"/>
    </row>
    <row r="125" spans="1:27" s="149" customFormat="1" ht="12" x14ac:dyDescent="0.2">
      <c r="A125" s="148"/>
      <c r="C125" s="495"/>
      <c r="D125" s="496"/>
      <c r="E125" s="278"/>
      <c r="F125" s="254"/>
      <c r="G125" s="254"/>
      <c r="H125" s="254"/>
      <c r="I125" s="252"/>
      <c r="J125" s="117"/>
      <c r="K125" s="148"/>
      <c r="L125" s="42" t="str">
        <f t="shared" si="1"/>
        <v/>
      </c>
      <c r="M125" s="119"/>
      <c r="N125" s="122"/>
      <c r="O125" s="122"/>
      <c r="P125" s="122"/>
      <c r="Q125" s="122"/>
      <c r="R125" s="122"/>
      <c r="S125" s="122"/>
      <c r="T125" s="119"/>
      <c r="U125" s="119"/>
      <c r="V125" s="119"/>
      <c r="W125" s="119"/>
      <c r="X125" s="119"/>
      <c r="Y125" s="119"/>
      <c r="Z125" s="119"/>
      <c r="AA125" s="119"/>
    </row>
    <row r="126" spans="1:27" s="149" customFormat="1" ht="12" x14ac:dyDescent="0.2">
      <c r="A126" s="148"/>
      <c r="C126" s="495"/>
      <c r="D126" s="496"/>
      <c r="E126" s="279"/>
      <c r="F126" s="254"/>
      <c r="G126" s="254"/>
      <c r="H126" s="254"/>
      <c r="I126" s="252"/>
      <c r="J126" s="117"/>
      <c r="K126" s="148"/>
      <c r="L126" s="42" t="str">
        <f t="shared" si="1"/>
        <v/>
      </c>
      <c r="M126" s="119"/>
      <c r="N126" s="122"/>
      <c r="O126" s="122"/>
      <c r="P126" s="122"/>
      <c r="Q126" s="122"/>
      <c r="R126" s="122"/>
      <c r="S126" s="122"/>
      <c r="T126" s="119"/>
      <c r="U126" s="119"/>
      <c r="V126" s="119"/>
      <c r="W126" s="119"/>
      <c r="X126" s="119"/>
      <c r="Y126" s="119"/>
      <c r="Z126" s="119"/>
      <c r="AA126" s="119"/>
    </row>
    <row r="127" spans="1:27" s="149" customFormat="1" ht="12" x14ac:dyDescent="0.2">
      <c r="A127" s="148"/>
      <c r="C127" s="495"/>
      <c r="D127" s="496"/>
      <c r="E127" s="279"/>
      <c r="F127" s="254"/>
      <c r="G127" s="254"/>
      <c r="H127" s="254"/>
      <c r="I127" s="252"/>
      <c r="J127" s="117"/>
      <c r="K127" s="148"/>
      <c r="L127" s="42" t="str">
        <f t="shared" si="1"/>
        <v/>
      </c>
      <c r="M127" s="119"/>
      <c r="N127" s="122"/>
      <c r="O127" s="122"/>
      <c r="P127" s="122"/>
      <c r="Q127" s="122"/>
      <c r="R127" s="122"/>
      <c r="S127" s="122"/>
      <c r="T127" s="119"/>
      <c r="U127" s="119"/>
      <c r="V127" s="119"/>
      <c r="W127" s="119"/>
      <c r="X127" s="119"/>
      <c r="Y127" s="119"/>
      <c r="Z127" s="119"/>
      <c r="AA127" s="119"/>
    </row>
    <row r="128" spans="1:27" s="149" customFormat="1" ht="12" x14ac:dyDescent="0.2">
      <c r="A128" s="148"/>
      <c r="C128" s="484"/>
      <c r="D128" s="486"/>
      <c r="E128" s="280"/>
      <c r="F128" s="254"/>
      <c r="G128" s="254"/>
      <c r="H128" s="254"/>
      <c r="I128" s="252"/>
      <c r="K128" s="148"/>
      <c r="L128" s="42" t="str">
        <f t="shared" si="1"/>
        <v/>
      </c>
      <c r="M128" s="119"/>
      <c r="N128" s="122"/>
      <c r="O128" s="122"/>
      <c r="P128" s="122"/>
      <c r="Q128" s="122"/>
      <c r="R128" s="122"/>
      <c r="S128" s="122"/>
      <c r="T128" s="119"/>
      <c r="U128" s="119"/>
      <c r="V128" s="119"/>
      <c r="W128" s="119"/>
      <c r="X128" s="119"/>
      <c r="Y128" s="119"/>
      <c r="Z128" s="119"/>
      <c r="AA128" s="119"/>
    </row>
    <row r="129" spans="1:27" s="149" customFormat="1" ht="12" x14ac:dyDescent="0.2">
      <c r="A129" s="148"/>
      <c r="C129" s="484"/>
      <c r="D129" s="486"/>
      <c r="E129" s="280"/>
      <c r="F129" s="254"/>
      <c r="G129" s="254"/>
      <c r="H129" s="254"/>
      <c r="I129" s="252"/>
      <c r="J129" s="117"/>
      <c r="K129" s="148"/>
      <c r="L129" s="42" t="str">
        <f t="shared" si="1"/>
        <v/>
      </c>
      <c r="M129" s="119"/>
      <c r="N129" s="122"/>
      <c r="O129" s="122"/>
      <c r="P129" s="122"/>
      <c r="Q129" s="122"/>
      <c r="R129" s="122"/>
      <c r="S129" s="122"/>
      <c r="T129" s="119"/>
      <c r="U129" s="119"/>
      <c r="V129" s="119"/>
      <c r="W129" s="119"/>
      <c r="X129" s="119"/>
      <c r="Y129" s="119"/>
      <c r="Z129" s="119"/>
      <c r="AA129" s="119"/>
    </row>
    <row r="130" spans="1:27" s="19" customFormat="1" ht="12" x14ac:dyDescent="0.2">
      <c r="A130" s="138"/>
      <c r="C130" s="42"/>
      <c r="D130" s="42"/>
      <c r="E130" s="42"/>
      <c r="F130" s="42"/>
      <c r="G130" s="42"/>
      <c r="H130" s="42"/>
      <c r="I130" s="42"/>
      <c r="J130" s="23"/>
      <c r="K130" s="138"/>
      <c r="L130" s="42" t="str">
        <f t="shared" si="1"/>
        <v/>
      </c>
      <c r="M130" s="119"/>
      <c r="N130" s="5"/>
      <c r="O130" s="5"/>
      <c r="P130" s="5"/>
      <c r="Q130" s="5"/>
      <c r="R130" s="5"/>
      <c r="S130" s="5"/>
      <c r="T130" s="42"/>
      <c r="U130" s="42"/>
      <c r="V130" s="42"/>
      <c r="W130" s="42"/>
      <c r="X130" s="42"/>
      <c r="Y130" s="42"/>
      <c r="Z130" s="42"/>
      <c r="AA130" s="42"/>
    </row>
    <row r="131" spans="1:27" s="19" customFormat="1" ht="12" x14ac:dyDescent="0.2">
      <c r="A131" s="138"/>
      <c r="C131" s="546" t="s">
        <v>555</v>
      </c>
      <c r="D131" s="546"/>
      <c r="E131" s="546"/>
      <c r="F131" s="546"/>
      <c r="G131" s="546"/>
      <c r="H131" s="546"/>
      <c r="I131" s="255" t="s">
        <v>15</v>
      </c>
      <c r="K131" s="138"/>
      <c r="L131" s="42" t="str">
        <f t="shared" si="1"/>
        <v/>
      </c>
      <c r="M131" s="119"/>
      <c r="N131" s="5"/>
      <c r="O131" s="5"/>
      <c r="P131" s="5"/>
      <c r="Q131" s="5"/>
      <c r="R131" s="5"/>
      <c r="S131" s="5"/>
      <c r="T131" s="42"/>
      <c r="U131" s="42"/>
      <c r="V131" s="42"/>
      <c r="W131" s="42"/>
      <c r="X131" s="42"/>
      <c r="Y131" s="42"/>
      <c r="Z131" s="42"/>
      <c r="AA131" s="42"/>
    </row>
    <row r="132" spans="1:27" s="19" customFormat="1" ht="17.25" customHeight="1" x14ac:dyDescent="0.2">
      <c r="A132" s="138"/>
      <c r="C132" s="484"/>
      <c r="D132" s="485"/>
      <c r="E132" s="485"/>
      <c r="F132" s="485"/>
      <c r="G132" s="485"/>
      <c r="H132" s="486"/>
      <c r="I132" s="252"/>
      <c r="K132" s="138"/>
      <c r="L132" s="42" t="str">
        <f t="shared" si="1"/>
        <v/>
      </c>
      <c r="M132" s="119"/>
      <c r="N132" s="5"/>
      <c r="O132" s="5"/>
      <c r="P132" s="5"/>
      <c r="Q132" s="5"/>
      <c r="R132" s="5"/>
      <c r="S132" s="5"/>
      <c r="T132" s="42"/>
      <c r="U132" s="42"/>
      <c r="V132" s="42"/>
      <c r="W132" s="42"/>
      <c r="X132" s="42"/>
      <c r="Y132" s="42"/>
      <c r="Z132" s="42"/>
      <c r="AA132" s="42"/>
    </row>
    <row r="133" spans="1:27" s="19" customFormat="1" ht="12" x14ac:dyDescent="0.2">
      <c r="A133" s="138"/>
      <c r="C133" s="42"/>
      <c r="D133" s="42"/>
      <c r="E133" s="42"/>
      <c r="F133" s="42"/>
      <c r="G133" s="42"/>
      <c r="H133" s="42"/>
      <c r="I133" s="42"/>
      <c r="J133" s="23"/>
      <c r="K133" s="138"/>
      <c r="L133" s="42" t="str">
        <f t="shared" si="1"/>
        <v/>
      </c>
      <c r="M133" s="119"/>
      <c r="N133" s="5"/>
      <c r="O133" s="5"/>
      <c r="P133" s="5"/>
      <c r="Q133" s="5"/>
      <c r="R133" s="5"/>
      <c r="S133" s="5"/>
      <c r="T133" s="42"/>
      <c r="U133" s="42"/>
      <c r="V133" s="42"/>
      <c r="W133" s="42"/>
      <c r="X133" s="42"/>
      <c r="Y133" s="42"/>
      <c r="Z133" s="42"/>
      <c r="AA133" s="42"/>
    </row>
    <row r="134" spans="1:27" s="19" customFormat="1" ht="38.25" customHeight="1" x14ac:dyDescent="0.2">
      <c r="A134" s="138"/>
      <c r="C134" s="539" t="s">
        <v>863</v>
      </c>
      <c r="D134" s="539"/>
      <c r="E134" s="539"/>
      <c r="F134" s="539"/>
      <c r="G134" s="539"/>
      <c r="H134" s="539"/>
      <c r="I134" s="539"/>
      <c r="J134" s="23"/>
      <c r="K134" s="138"/>
      <c r="L134" s="42" t="str">
        <f t="shared" si="1"/>
        <v/>
      </c>
      <c r="M134" s="119"/>
      <c r="N134" s="5"/>
      <c r="O134" s="5"/>
      <c r="P134" s="5"/>
      <c r="Q134" s="5"/>
      <c r="R134" s="5"/>
      <c r="S134" s="5"/>
      <c r="T134" s="42"/>
      <c r="U134" s="42"/>
      <c r="V134" s="42"/>
      <c r="W134" s="42"/>
      <c r="X134" s="42"/>
      <c r="Y134" s="42"/>
      <c r="Z134" s="42"/>
      <c r="AA134" s="42"/>
    </row>
    <row r="135" spans="1:27" s="19" customFormat="1" ht="66.75" customHeight="1" x14ac:dyDescent="0.2">
      <c r="A135" s="138"/>
      <c r="C135" s="109" t="s">
        <v>724</v>
      </c>
      <c r="D135" s="109" t="s">
        <v>547</v>
      </c>
      <c r="E135" s="109" t="s">
        <v>560</v>
      </c>
      <c r="F135" s="109" t="s">
        <v>558</v>
      </c>
      <c r="G135" s="109" t="s">
        <v>559</v>
      </c>
      <c r="H135" s="230" t="s">
        <v>28</v>
      </c>
      <c r="I135" s="255" t="s">
        <v>15</v>
      </c>
      <c r="J135" s="23"/>
      <c r="K135" s="138"/>
      <c r="L135" s="42" t="str">
        <f t="shared" si="1"/>
        <v/>
      </c>
      <c r="M135" s="119"/>
      <c r="N135" s="5"/>
      <c r="O135" s="5"/>
      <c r="P135" s="5"/>
      <c r="Q135" s="5"/>
      <c r="R135" s="5"/>
      <c r="S135" s="5"/>
      <c r="T135" s="42"/>
      <c r="U135" s="42"/>
      <c r="V135" s="42"/>
      <c r="W135" s="42"/>
      <c r="X135" s="42"/>
      <c r="Y135" s="42"/>
      <c r="Z135" s="42"/>
      <c r="AA135" s="42"/>
    </row>
    <row r="136" spans="1:27" s="19" customFormat="1" ht="12" x14ac:dyDescent="0.2">
      <c r="A136" s="148"/>
      <c r="B136" s="149"/>
      <c r="C136" s="256"/>
      <c r="D136" s="256"/>
      <c r="E136" s="256"/>
      <c r="F136" s="256"/>
      <c r="G136" s="130"/>
      <c r="H136" s="281"/>
      <c r="I136" s="252"/>
      <c r="J136" s="117"/>
      <c r="K136" s="148"/>
      <c r="L136" s="42" t="str">
        <f t="shared" si="1"/>
        <v/>
      </c>
      <c r="M136" s="119"/>
      <c r="N136" s="5"/>
      <c r="O136" s="5"/>
      <c r="P136" s="5"/>
      <c r="Q136" s="5"/>
      <c r="R136" s="5"/>
      <c r="S136" s="5"/>
      <c r="T136" s="42"/>
      <c r="U136" s="42"/>
      <c r="V136" s="42"/>
      <c r="W136" s="42"/>
      <c r="X136" s="42"/>
      <c r="Y136" s="42"/>
      <c r="Z136" s="42"/>
      <c r="AA136" s="42"/>
    </row>
    <row r="137" spans="1:27" s="19" customFormat="1" ht="12" x14ac:dyDescent="0.2">
      <c r="A137" s="148"/>
      <c r="B137" s="149"/>
      <c r="C137" s="256"/>
      <c r="D137" s="256"/>
      <c r="E137" s="256"/>
      <c r="F137" s="256"/>
      <c r="G137" s="130"/>
      <c r="H137" s="281"/>
      <c r="I137" s="252"/>
      <c r="J137" s="117"/>
      <c r="K137" s="148"/>
      <c r="L137" s="42" t="str">
        <f t="shared" si="1"/>
        <v/>
      </c>
      <c r="M137" s="119"/>
      <c r="N137" s="5"/>
      <c r="O137" s="5"/>
      <c r="P137" s="5"/>
      <c r="Q137" s="5"/>
      <c r="R137" s="5"/>
      <c r="S137" s="5"/>
      <c r="T137" s="42"/>
      <c r="U137" s="42"/>
      <c r="V137" s="42"/>
      <c r="W137" s="42"/>
      <c r="X137" s="42"/>
      <c r="Y137" s="42"/>
      <c r="Z137" s="42"/>
      <c r="AA137" s="42"/>
    </row>
    <row r="138" spans="1:27" s="19" customFormat="1" ht="12" x14ac:dyDescent="0.2">
      <c r="A138" s="148"/>
      <c r="B138" s="149"/>
      <c r="C138" s="256"/>
      <c r="D138" s="256"/>
      <c r="E138" s="256"/>
      <c r="F138" s="256"/>
      <c r="G138" s="130"/>
      <c r="H138" s="281"/>
      <c r="I138" s="252"/>
      <c r="J138" s="149"/>
      <c r="K138" s="148"/>
      <c r="L138" s="42" t="str">
        <f t="shared" si="1"/>
        <v/>
      </c>
      <c r="M138" s="119"/>
      <c r="N138" s="5"/>
      <c r="O138" s="5"/>
      <c r="P138" s="5"/>
      <c r="Q138" s="5"/>
      <c r="R138" s="5"/>
      <c r="S138" s="5"/>
      <c r="T138" s="42"/>
      <c r="U138" s="42"/>
      <c r="V138" s="42"/>
      <c r="W138" s="42"/>
      <c r="X138" s="42"/>
      <c r="Y138" s="42"/>
      <c r="Z138" s="42"/>
      <c r="AA138" s="42"/>
    </row>
    <row r="139" spans="1:27" s="19" customFormat="1" ht="12" hidden="1" outlineLevel="1" collapsed="1" x14ac:dyDescent="0.2">
      <c r="A139" s="148"/>
      <c r="B139" s="149"/>
      <c r="C139" s="256"/>
      <c r="D139" s="256"/>
      <c r="E139" s="256"/>
      <c r="F139" s="256"/>
      <c r="G139" s="130"/>
      <c r="H139" s="281"/>
      <c r="I139" s="252"/>
      <c r="J139" s="149"/>
      <c r="K139" s="148"/>
      <c r="L139" s="42" t="str">
        <f t="shared" si="1"/>
        <v/>
      </c>
      <c r="M139" s="119"/>
      <c r="N139" s="5"/>
      <c r="O139" s="5"/>
      <c r="P139" s="5"/>
      <c r="Q139" s="5"/>
      <c r="R139" s="5"/>
      <c r="S139" s="5"/>
      <c r="T139" s="42"/>
      <c r="U139" s="42"/>
      <c r="V139" s="42"/>
      <c r="W139" s="42"/>
      <c r="X139" s="42"/>
      <c r="Y139" s="42"/>
      <c r="Z139" s="42"/>
      <c r="AA139" s="42"/>
    </row>
    <row r="140" spans="1:27" s="19" customFormat="1" ht="12" hidden="1" outlineLevel="1" x14ac:dyDescent="0.2">
      <c r="A140" s="148"/>
      <c r="B140" s="149"/>
      <c r="C140" s="256"/>
      <c r="D140" s="256"/>
      <c r="E140" s="256"/>
      <c r="F140" s="256"/>
      <c r="G140" s="130"/>
      <c r="H140" s="281"/>
      <c r="I140" s="252"/>
      <c r="J140" s="149"/>
      <c r="K140" s="148"/>
      <c r="L140" s="42" t="str">
        <f t="shared" si="1"/>
        <v/>
      </c>
      <c r="M140" s="119"/>
      <c r="N140" s="5"/>
      <c r="O140" s="5"/>
      <c r="P140" s="5"/>
      <c r="Q140" s="5"/>
      <c r="R140" s="5"/>
      <c r="S140" s="5"/>
      <c r="T140" s="42"/>
      <c r="U140" s="42"/>
      <c r="V140" s="42"/>
      <c r="W140" s="42"/>
      <c r="X140" s="42"/>
      <c r="Y140" s="42"/>
      <c r="Z140" s="42"/>
      <c r="AA140" s="42"/>
    </row>
    <row r="141" spans="1:27" s="19" customFormat="1" ht="12" hidden="1" outlineLevel="1" x14ac:dyDescent="0.2">
      <c r="A141" s="148"/>
      <c r="B141" s="149"/>
      <c r="C141" s="256"/>
      <c r="D141" s="256"/>
      <c r="E141" s="256"/>
      <c r="F141" s="256"/>
      <c r="G141" s="130"/>
      <c r="H141" s="281"/>
      <c r="I141" s="252"/>
      <c r="J141" s="149"/>
      <c r="K141" s="148"/>
      <c r="L141" s="42" t="str">
        <f t="shared" si="1"/>
        <v/>
      </c>
      <c r="M141" s="119"/>
      <c r="N141" s="5"/>
      <c r="O141" s="5"/>
      <c r="P141" s="5"/>
      <c r="Q141" s="5"/>
      <c r="R141" s="5"/>
      <c r="S141" s="5"/>
      <c r="T141" s="42"/>
      <c r="U141" s="42"/>
      <c r="V141" s="42"/>
      <c r="W141" s="42"/>
      <c r="X141" s="42"/>
      <c r="Y141" s="42"/>
      <c r="Z141" s="42"/>
      <c r="AA141" s="42"/>
    </row>
    <row r="142" spans="1:27" s="19" customFormat="1" ht="12" hidden="1" outlineLevel="1" x14ac:dyDescent="0.2">
      <c r="A142" s="148"/>
      <c r="B142" s="149"/>
      <c r="C142" s="256"/>
      <c r="D142" s="256"/>
      <c r="E142" s="256"/>
      <c r="F142" s="256"/>
      <c r="G142" s="130"/>
      <c r="H142" s="281"/>
      <c r="I142" s="252"/>
      <c r="J142" s="149"/>
      <c r="K142" s="148"/>
      <c r="L142" s="42" t="str">
        <f t="shared" si="1"/>
        <v/>
      </c>
      <c r="M142" s="119"/>
      <c r="N142" s="5"/>
      <c r="O142" s="5"/>
      <c r="P142" s="5"/>
      <c r="Q142" s="5"/>
      <c r="R142" s="5"/>
      <c r="S142" s="5"/>
      <c r="T142" s="42"/>
      <c r="U142" s="42"/>
      <c r="V142" s="42"/>
      <c r="W142" s="42"/>
      <c r="X142" s="42"/>
      <c r="Y142" s="42"/>
      <c r="Z142" s="42"/>
      <c r="AA142" s="42"/>
    </row>
    <row r="143" spans="1:27" s="19" customFormat="1" ht="12" hidden="1" outlineLevel="1" x14ac:dyDescent="0.2">
      <c r="A143" s="148"/>
      <c r="B143" s="149"/>
      <c r="C143" s="256"/>
      <c r="D143" s="256"/>
      <c r="E143" s="256"/>
      <c r="F143" s="256"/>
      <c r="G143" s="130"/>
      <c r="H143" s="281"/>
      <c r="I143" s="252"/>
      <c r="J143" s="149"/>
      <c r="K143" s="148"/>
      <c r="L143" s="42" t="str">
        <f t="shared" si="1"/>
        <v/>
      </c>
      <c r="M143" s="119"/>
      <c r="N143" s="5"/>
      <c r="O143" s="5"/>
      <c r="P143" s="5"/>
      <c r="Q143" s="5"/>
      <c r="R143" s="5"/>
      <c r="S143" s="5"/>
      <c r="T143" s="42"/>
      <c r="U143" s="42"/>
      <c r="V143" s="42"/>
      <c r="W143" s="42"/>
      <c r="X143" s="42"/>
      <c r="Y143" s="42"/>
      <c r="Z143" s="42"/>
      <c r="AA143" s="42"/>
    </row>
    <row r="144" spans="1:27" s="19" customFormat="1" ht="12" collapsed="1" x14ac:dyDescent="0.2">
      <c r="A144" s="148"/>
      <c r="B144" s="149"/>
      <c r="C144" s="256"/>
      <c r="D144" s="256"/>
      <c r="E144" s="256"/>
      <c r="F144" s="256"/>
      <c r="G144" s="130"/>
      <c r="H144" s="281"/>
      <c r="I144" s="252"/>
      <c r="J144" s="149"/>
      <c r="K144" s="148"/>
      <c r="L144" s="42" t="str">
        <f t="shared" si="1"/>
        <v/>
      </c>
      <c r="M144" s="119"/>
      <c r="N144" s="5"/>
      <c r="O144" s="5"/>
      <c r="P144" s="5"/>
      <c r="Q144" s="5"/>
      <c r="R144" s="5"/>
      <c r="S144" s="5"/>
      <c r="T144" s="42"/>
      <c r="U144" s="42"/>
      <c r="V144" s="42"/>
      <c r="W144" s="42"/>
      <c r="X144" s="42"/>
      <c r="Y144" s="42"/>
      <c r="Z144" s="42"/>
      <c r="AA144" s="42"/>
    </row>
    <row r="145" spans="1:27" s="19" customFormat="1" ht="12" hidden="1" outlineLevel="1" x14ac:dyDescent="0.2">
      <c r="A145" s="148"/>
      <c r="B145" s="149"/>
      <c r="C145" s="256"/>
      <c r="D145" s="256"/>
      <c r="E145" s="256"/>
      <c r="F145" s="256"/>
      <c r="G145" s="130"/>
      <c r="H145" s="281"/>
      <c r="I145" s="252"/>
      <c r="J145" s="149"/>
      <c r="K145" s="148"/>
      <c r="L145" s="42" t="str">
        <f t="shared" si="1"/>
        <v/>
      </c>
      <c r="M145" s="119"/>
      <c r="N145" s="5"/>
      <c r="O145" s="5"/>
      <c r="P145" s="5"/>
      <c r="Q145" s="5"/>
      <c r="R145" s="5"/>
      <c r="S145" s="5"/>
      <c r="T145" s="42"/>
      <c r="U145" s="42"/>
      <c r="V145" s="42"/>
      <c r="W145" s="42"/>
      <c r="X145" s="42"/>
      <c r="Y145" s="42"/>
      <c r="Z145" s="42"/>
      <c r="AA145" s="42"/>
    </row>
    <row r="146" spans="1:27" s="19" customFormat="1" ht="12" hidden="1" outlineLevel="1" x14ac:dyDescent="0.2">
      <c r="A146" s="148"/>
      <c r="B146" s="149"/>
      <c r="C146" s="256"/>
      <c r="D146" s="256"/>
      <c r="E146" s="256"/>
      <c r="F146" s="256"/>
      <c r="G146" s="130"/>
      <c r="H146" s="281"/>
      <c r="I146" s="252"/>
      <c r="J146" s="149"/>
      <c r="K146" s="148"/>
      <c r="L146" s="42" t="str">
        <f t="shared" si="1"/>
        <v/>
      </c>
      <c r="M146" s="119"/>
      <c r="N146" s="5"/>
      <c r="O146" s="5"/>
      <c r="P146" s="5"/>
      <c r="Q146" s="5"/>
      <c r="R146" s="5"/>
      <c r="S146" s="5"/>
      <c r="T146" s="42"/>
      <c r="U146" s="42"/>
      <c r="V146" s="42"/>
      <c r="W146" s="42"/>
      <c r="X146" s="42"/>
      <c r="Y146" s="42"/>
      <c r="Z146" s="42"/>
      <c r="AA146" s="42"/>
    </row>
    <row r="147" spans="1:27" s="19" customFormat="1" ht="12" hidden="1" outlineLevel="1" x14ac:dyDescent="0.2">
      <c r="A147" s="148"/>
      <c r="B147" s="149"/>
      <c r="C147" s="256"/>
      <c r="D147" s="256"/>
      <c r="E147" s="256"/>
      <c r="F147" s="256"/>
      <c r="G147" s="130"/>
      <c r="H147" s="281"/>
      <c r="I147" s="252"/>
      <c r="J147" s="149"/>
      <c r="K147" s="148"/>
      <c r="L147" s="42" t="str">
        <f t="shared" si="1"/>
        <v/>
      </c>
      <c r="M147" s="119"/>
      <c r="N147" s="5"/>
      <c r="O147" s="5"/>
      <c r="P147" s="5"/>
      <c r="Q147" s="5"/>
      <c r="R147" s="5"/>
      <c r="S147" s="5"/>
      <c r="T147" s="42"/>
      <c r="U147" s="42"/>
      <c r="V147" s="42"/>
      <c r="W147" s="42"/>
      <c r="X147" s="42"/>
      <c r="Y147" s="42"/>
      <c r="Z147" s="42"/>
      <c r="AA147" s="42"/>
    </row>
    <row r="148" spans="1:27" s="19" customFormat="1" ht="12" hidden="1" outlineLevel="1" x14ac:dyDescent="0.2">
      <c r="A148" s="148"/>
      <c r="B148" s="149"/>
      <c r="C148" s="256"/>
      <c r="D148" s="256"/>
      <c r="E148" s="256"/>
      <c r="F148" s="256"/>
      <c r="G148" s="130"/>
      <c r="H148" s="281"/>
      <c r="I148" s="252"/>
      <c r="J148" s="149"/>
      <c r="K148" s="148"/>
      <c r="L148" s="42" t="str">
        <f t="shared" si="1"/>
        <v/>
      </c>
      <c r="M148" s="119"/>
      <c r="N148" s="5"/>
      <c r="O148" s="5"/>
      <c r="P148" s="5"/>
      <c r="Q148" s="5"/>
      <c r="R148" s="5"/>
      <c r="S148" s="5"/>
      <c r="T148" s="42"/>
      <c r="U148" s="42"/>
      <c r="V148" s="42"/>
      <c r="W148" s="42"/>
      <c r="X148" s="42"/>
      <c r="Y148" s="42"/>
      <c r="Z148" s="42"/>
      <c r="AA148" s="42"/>
    </row>
    <row r="149" spans="1:27" s="19" customFormat="1" ht="12" hidden="1" outlineLevel="1" x14ac:dyDescent="0.2">
      <c r="A149" s="148"/>
      <c r="B149" s="149"/>
      <c r="C149" s="256"/>
      <c r="D149" s="256"/>
      <c r="E149" s="256"/>
      <c r="F149" s="256"/>
      <c r="G149" s="130"/>
      <c r="H149" s="281"/>
      <c r="I149" s="252"/>
      <c r="J149" s="149"/>
      <c r="K149" s="148"/>
      <c r="L149" s="42" t="str">
        <f t="shared" si="1"/>
        <v/>
      </c>
      <c r="M149" s="119"/>
      <c r="N149" s="5"/>
      <c r="O149" s="5"/>
      <c r="P149" s="5"/>
      <c r="Q149" s="5"/>
      <c r="R149" s="5"/>
      <c r="S149" s="5"/>
      <c r="T149" s="42"/>
      <c r="U149" s="42"/>
      <c r="V149" s="42"/>
      <c r="W149" s="42"/>
      <c r="X149" s="42"/>
      <c r="Y149" s="42"/>
      <c r="Z149" s="42"/>
      <c r="AA149" s="42"/>
    </row>
    <row r="150" spans="1:27" s="19" customFormat="1" ht="37.5" customHeight="1" collapsed="1" x14ac:dyDescent="0.2">
      <c r="A150" s="138"/>
      <c r="C150" s="479" t="s">
        <v>663</v>
      </c>
      <c r="D150" s="479"/>
      <c r="E150" s="479"/>
      <c r="F150" s="479"/>
      <c r="G150" s="480" t="s">
        <v>26</v>
      </c>
      <c r="H150" s="481"/>
      <c r="I150" s="255" t="s">
        <v>15</v>
      </c>
      <c r="K150" s="138"/>
      <c r="L150" s="42" t="str">
        <f t="shared" si="1"/>
        <v/>
      </c>
      <c r="M150" s="119"/>
      <c r="N150" s="5"/>
      <c r="O150" s="5"/>
      <c r="P150" s="5"/>
      <c r="Q150" s="5"/>
      <c r="R150" s="5"/>
      <c r="S150" s="5"/>
      <c r="T150" s="42"/>
      <c r="U150" s="42"/>
      <c r="V150" s="42"/>
      <c r="W150" s="42"/>
      <c r="X150" s="42"/>
      <c r="Y150" s="42"/>
      <c r="Z150" s="42"/>
      <c r="AA150" s="42"/>
    </row>
    <row r="151" spans="1:27" s="19" customFormat="1" ht="12" x14ac:dyDescent="0.2">
      <c r="A151" s="138"/>
      <c r="C151" s="484"/>
      <c r="D151" s="485"/>
      <c r="E151" s="485"/>
      <c r="F151" s="486"/>
      <c r="G151" s="482"/>
      <c r="H151" s="483"/>
      <c r="I151" s="252"/>
      <c r="K151" s="138"/>
      <c r="L151" s="42" t="str">
        <f t="shared" si="1"/>
        <v/>
      </c>
      <c r="M151" s="119"/>
      <c r="N151" s="5"/>
      <c r="O151" s="5"/>
      <c r="P151" s="5"/>
      <c r="Q151" s="5"/>
      <c r="R151" s="5"/>
      <c r="S151" s="5"/>
      <c r="T151" s="42"/>
      <c r="U151" s="42"/>
      <c r="V151" s="42"/>
      <c r="W151" s="42"/>
      <c r="X151" s="42"/>
      <c r="Y151" s="42"/>
      <c r="Z151" s="42"/>
      <c r="AA151" s="42"/>
    </row>
    <row r="152" spans="1:27" s="19" customFormat="1" ht="27" customHeight="1" x14ac:dyDescent="0.2">
      <c r="A152" s="138"/>
      <c r="C152" s="545" t="s">
        <v>664</v>
      </c>
      <c r="D152" s="545"/>
      <c r="E152" s="545"/>
      <c r="F152" s="545"/>
      <c r="G152" s="480" t="s">
        <v>26</v>
      </c>
      <c r="H152" s="481"/>
      <c r="I152" s="255" t="s">
        <v>15</v>
      </c>
      <c r="K152" s="138"/>
      <c r="L152" s="42"/>
      <c r="M152" s="119"/>
      <c r="N152" s="5"/>
      <c r="O152" s="5"/>
      <c r="P152" s="5"/>
      <c r="Q152" s="5"/>
      <c r="R152" s="5"/>
      <c r="S152" s="5"/>
      <c r="T152" s="42"/>
      <c r="U152" s="42"/>
      <c r="V152" s="42"/>
      <c r="W152" s="42"/>
      <c r="X152" s="42"/>
      <c r="Y152" s="42"/>
      <c r="Z152" s="42"/>
      <c r="AA152" s="42"/>
    </row>
    <row r="153" spans="1:27" s="19" customFormat="1" ht="12" x14ac:dyDescent="0.2">
      <c r="A153" s="138"/>
      <c r="C153" s="484"/>
      <c r="D153" s="485"/>
      <c r="E153" s="485"/>
      <c r="F153" s="486"/>
      <c r="G153" s="482"/>
      <c r="H153" s="483"/>
      <c r="I153" s="252"/>
      <c r="K153" s="138"/>
      <c r="L153" s="42"/>
      <c r="M153" s="119"/>
      <c r="N153" s="5"/>
      <c r="O153" s="5"/>
      <c r="P153" s="5"/>
      <c r="Q153" s="5"/>
      <c r="R153" s="5"/>
      <c r="S153" s="5"/>
      <c r="T153" s="42"/>
      <c r="U153" s="42"/>
      <c r="V153" s="42"/>
      <c r="W153" s="42"/>
      <c r="X153" s="42"/>
      <c r="Y153" s="42"/>
      <c r="Z153" s="42"/>
      <c r="AA153" s="42"/>
    </row>
    <row r="154" spans="1:27" s="19" customFormat="1" ht="50.65" customHeight="1" x14ac:dyDescent="0.2">
      <c r="A154" s="138"/>
      <c r="C154" s="479" t="s">
        <v>665</v>
      </c>
      <c r="D154" s="479"/>
      <c r="E154" s="479"/>
      <c r="F154" s="479"/>
      <c r="G154" s="480" t="s">
        <v>26</v>
      </c>
      <c r="H154" s="481"/>
      <c r="I154" s="255" t="s">
        <v>15</v>
      </c>
      <c r="K154" s="138"/>
      <c r="L154" s="42"/>
      <c r="M154" s="119"/>
      <c r="N154" s="5"/>
      <c r="O154" s="5"/>
      <c r="P154" s="5"/>
      <c r="Q154" s="5"/>
      <c r="R154" s="5"/>
      <c r="S154" s="5"/>
      <c r="T154" s="42"/>
      <c r="U154" s="42"/>
      <c r="V154" s="42"/>
      <c r="W154" s="42"/>
      <c r="X154" s="42"/>
      <c r="Y154" s="42"/>
      <c r="Z154" s="42"/>
      <c r="AA154" s="42"/>
    </row>
    <row r="155" spans="1:27" s="19" customFormat="1" ht="12" x14ac:dyDescent="0.2">
      <c r="A155" s="138"/>
      <c r="C155" s="484"/>
      <c r="D155" s="485"/>
      <c r="E155" s="485"/>
      <c r="F155" s="486"/>
      <c r="G155" s="482"/>
      <c r="H155" s="483"/>
      <c r="I155" s="252"/>
      <c r="K155" s="138"/>
      <c r="L155" s="42"/>
      <c r="M155" s="119"/>
      <c r="N155" s="5"/>
      <c r="O155" s="5"/>
      <c r="P155" s="5"/>
      <c r="Q155" s="5"/>
      <c r="R155" s="5"/>
      <c r="S155" s="5"/>
      <c r="T155" s="42"/>
      <c r="U155" s="42"/>
      <c r="V155" s="42"/>
      <c r="W155" s="42"/>
      <c r="X155" s="42"/>
      <c r="Y155" s="42"/>
      <c r="Z155" s="42"/>
      <c r="AA155" s="42"/>
    </row>
    <row r="156" spans="1:27" s="19" customFormat="1" ht="12" x14ac:dyDescent="0.2">
      <c r="A156" s="138"/>
      <c r="C156" s="42"/>
      <c r="D156" s="42"/>
      <c r="E156" s="42"/>
      <c r="F156" s="42"/>
      <c r="G156" s="42"/>
      <c r="H156" s="42"/>
      <c r="I156" s="42"/>
      <c r="K156" s="138"/>
      <c r="L156" s="42" t="str">
        <f t="shared" si="1"/>
        <v/>
      </c>
      <c r="M156" s="119"/>
      <c r="N156" s="5"/>
      <c r="O156" s="5"/>
      <c r="P156" s="5"/>
      <c r="Q156" s="5"/>
      <c r="R156" s="5"/>
      <c r="S156" s="5"/>
      <c r="T156" s="42"/>
      <c r="U156" s="42"/>
      <c r="V156" s="42"/>
      <c r="W156" s="42"/>
      <c r="X156" s="42"/>
      <c r="Y156" s="42"/>
      <c r="Z156" s="42"/>
      <c r="AA156" s="42"/>
    </row>
    <row r="157" spans="1:27" s="19" customFormat="1" ht="12" x14ac:dyDescent="0.2">
      <c r="A157" s="138"/>
      <c r="C157" s="42" t="s">
        <v>725</v>
      </c>
      <c r="D157" s="42"/>
      <c r="E157" s="42"/>
      <c r="F157" s="42"/>
      <c r="G157" s="42"/>
      <c r="H157" s="42"/>
      <c r="I157" s="42"/>
      <c r="J157" s="23"/>
      <c r="K157" s="138"/>
      <c r="L157" s="42" t="str">
        <f t="shared" si="1"/>
        <v/>
      </c>
      <c r="M157" s="119"/>
      <c r="N157" s="5"/>
      <c r="O157" s="5"/>
      <c r="P157" s="5"/>
      <c r="Q157" s="5"/>
      <c r="R157" s="5"/>
      <c r="S157" s="5"/>
      <c r="T157" s="42"/>
      <c r="U157" s="42"/>
      <c r="V157" s="42"/>
      <c r="W157" s="42"/>
      <c r="X157" s="42"/>
      <c r="Y157" s="42"/>
      <c r="Z157" s="42"/>
      <c r="AA157" s="42"/>
    </row>
    <row r="158" spans="1:27" s="19" customFormat="1" ht="12" x14ac:dyDescent="0.2">
      <c r="A158" s="138"/>
      <c r="C158" s="538" t="s">
        <v>27</v>
      </c>
      <c r="D158" s="538"/>
      <c r="E158" s="538"/>
      <c r="F158" s="538"/>
      <c r="G158" s="540" t="s">
        <v>26</v>
      </c>
      <c r="H158" s="541"/>
      <c r="I158" s="282" t="s">
        <v>15</v>
      </c>
      <c r="J158" s="23"/>
      <c r="K158" s="138"/>
      <c r="L158" s="42" t="str">
        <f t="shared" si="1"/>
        <v/>
      </c>
      <c r="M158" s="119"/>
      <c r="N158" s="5"/>
      <c r="O158" s="5"/>
      <c r="P158" s="5"/>
      <c r="Q158" s="5"/>
      <c r="R158" s="5"/>
      <c r="S158" s="5"/>
      <c r="T158" s="42"/>
      <c r="U158" s="42"/>
      <c r="V158" s="42"/>
      <c r="W158" s="42"/>
      <c r="X158" s="42"/>
      <c r="Y158" s="42"/>
      <c r="Z158" s="42"/>
      <c r="AA158" s="42"/>
    </row>
    <row r="159" spans="1:27" s="19" customFormat="1" ht="12" x14ac:dyDescent="0.2">
      <c r="A159" s="138"/>
      <c r="C159" s="547" t="s">
        <v>474</v>
      </c>
      <c r="D159" s="548"/>
      <c r="E159" s="548"/>
      <c r="F159" s="549"/>
      <c r="G159" s="482"/>
      <c r="H159" s="483"/>
      <c r="I159" s="252"/>
      <c r="J159" s="23"/>
      <c r="K159" s="138"/>
      <c r="L159" s="42" t="str">
        <f t="shared" si="1"/>
        <v/>
      </c>
      <c r="M159" s="119"/>
      <c r="N159" s="5"/>
      <c r="O159" s="5"/>
      <c r="P159" s="5"/>
      <c r="Q159" s="5"/>
      <c r="R159" s="5"/>
      <c r="S159" s="5"/>
      <c r="T159" s="42"/>
      <c r="U159" s="42"/>
      <c r="V159" s="42"/>
      <c r="W159" s="42"/>
      <c r="X159" s="42"/>
      <c r="Y159" s="42"/>
      <c r="Z159" s="42"/>
      <c r="AA159" s="42"/>
    </row>
    <row r="160" spans="1:27" s="19" customFormat="1" ht="12" x14ac:dyDescent="0.2">
      <c r="A160" s="138"/>
      <c r="C160" s="547" t="s">
        <v>25</v>
      </c>
      <c r="D160" s="548"/>
      <c r="E160" s="548"/>
      <c r="F160" s="549"/>
      <c r="G160" s="482"/>
      <c r="H160" s="483"/>
      <c r="I160" s="252"/>
      <c r="J160" s="23"/>
      <c r="K160" s="138"/>
      <c r="L160" s="42" t="str">
        <f t="shared" si="1"/>
        <v/>
      </c>
      <c r="M160" s="119"/>
      <c r="N160" s="5"/>
      <c r="O160" s="5"/>
      <c r="P160" s="5"/>
      <c r="Q160" s="5"/>
      <c r="R160" s="5"/>
      <c r="S160" s="5"/>
      <c r="T160" s="42"/>
      <c r="U160" s="42"/>
      <c r="V160" s="42"/>
      <c r="W160" s="42"/>
      <c r="X160" s="42"/>
      <c r="Y160" s="42"/>
      <c r="Z160" s="42"/>
      <c r="AA160" s="42"/>
    </row>
    <row r="161" spans="1:27" s="19" customFormat="1" ht="12" x14ac:dyDescent="0.2">
      <c r="A161" s="138"/>
      <c r="C161" s="532" t="s">
        <v>24</v>
      </c>
      <c r="D161" s="533"/>
      <c r="E161" s="533"/>
      <c r="F161" s="534"/>
      <c r="G161" s="482"/>
      <c r="H161" s="483"/>
      <c r="I161" s="252"/>
      <c r="K161" s="138"/>
      <c r="L161" s="42" t="str">
        <f t="shared" si="1"/>
        <v/>
      </c>
      <c r="M161" s="119"/>
      <c r="N161" s="5"/>
      <c r="O161" s="5"/>
      <c r="P161" s="5"/>
      <c r="Q161" s="5"/>
      <c r="R161" s="5"/>
      <c r="S161" s="5"/>
      <c r="T161" s="42"/>
      <c r="U161" s="42"/>
      <c r="V161" s="42"/>
      <c r="W161" s="42"/>
      <c r="X161" s="42"/>
      <c r="Y161" s="42"/>
      <c r="Z161" s="42"/>
      <c r="AA161" s="42"/>
    </row>
    <row r="162" spans="1:27" s="19" customFormat="1" ht="12" x14ac:dyDescent="0.2">
      <c r="A162" s="138"/>
      <c r="C162" s="535" t="s">
        <v>23</v>
      </c>
      <c r="D162" s="536"/>
      <c r="E162" s="536"/>
      <c r="F162" s="537"/>
      <c r="G162" s="482"/>
      <c r="H162" s="483"/>
      <c r="I162" s="252"/>
      <c r="K162" s="138"/>
      <c r="L162" s="42" t="str">
        <f t="shared" si="1"/>
        <v/>
      </c>
      <c r="M162" s="119"/>
      <c r="N162" s="5"/>
      <c r="O162" s="5"/>
      <c r="P162" s="5"/>
      <c r="Q162" s="5"/>
      <c r="R162" s="5"/>
      <c r="S162" s="5"/>
      <c r="T162" s="42"/>
      <c r="U162" s="42"/>
      <c r="V162" s="42"/>
      <c r="W162" s="42"/>
      <c r="X162" s="42"/>
      <c r="Y162" s="42"/>
      <c r="Z162" s="42"/>
      <c r="AA162" s="42"/>
    </row>
    <row r="163" spans="1:27" s="19" customFormat="1" ht="12" x14ac:dyDescent="0.2">
      <c r="A163" s="138"/>
      <c r="C163" s="42"/>
      <c r="D163" s="42"/>
      <c r="E163" s="42"/>
      <c r="F163" s="42"/>
      <c r="G163" s="42"/>
      <c r="H163" s="42"/>
      <c r="I163" s="42"/>
      <c r="J163" s="23"/>
      <c r="K163" s="138"/>
      <c r="L163" s="42" t="str">
        <f t="shared" si="1"/>
        <v/>
      </c>
      <c r="M163" s="119"/>
      <c r="N163" s="5"/>
      <c r="O163" s="5"/>
      <c r="P163" s="5"/>
      <c r="Q163" s="5"/>
      <c r="R163" s="5"/>
      <c r="S163" s="5"/>
      <c r="T163" s="42"/>
      <c r="U163" s="42"/>
      <c r="V163" s="42"/>
      <c r="W163" s="42"/>
      <c r="X163" s="42"/>
      <c r="Y163" s="42"/>
      <c r="Z163" s="42"/>
      <c r="AA163" s="42"/>
    </row>
    <row r="164" spans="1:27" s="19" customFormat="1" ht="12" x14ac:dyDescent="0.2">
      <c r="A164" s="138"/>
      <c r="C164" s="553" t="s">
        <v>556</v>
      </c>
      <c r="D164" s="553"/>
      <c r="E164" s="553"/>
      <c r="F164" s="553"/>
      <c r="G164" s="553"/>
      <c r="H164" s="553"/>
      <c r="I164" s="255" t="s">
        <v>15</v>
      </c>
      <c r="J164" s="23"/>
      <c r="K164" s="138"/>
      <c r="L164" s="42" t="str">
        <f t="shared" si="1"/>
        <v/>
      </c>
      <c r="M164" s="119"/>
      <c r="N164" s="5"/>
      <c r="O164" s="5"/>
      <c r="P164" s="5"/>
      <c r="Q164" s="5"/>
      <c r="R164" s="5"/>
      <c r="S164" s="5"/>
      <c r="T164" s="42"/>
      <c r="U164" s="42"/>
      <c r="V164" s="42"/>
      <c r="W164" s="42"/>
      <c r="X164" s="42"/>
      <c r="Y164" s="42"/>
      <c r="Z164" s="42"/>
      <c r="AA164" s="42"/>
    </row>
    <row r="165" spans="1:27" s="19" customFormat="1" ht="12" x14ac:dyDescent="0.2">
      <c r="A165" s="138"/>
      <c r="C165" s="491" t="s">
        <v>43</v>
      </c>
      <c r="D165" s="491"/>
      <c r="E165" s="491"/>
      <c r="F165" s="491"/>
      <c r="G165" s="491"/>
      <c r="H165" s="159"/>
      <c r="I165" s="252"/>
      <c r="K165" s="138"/>
      <c r="L165" s="42" t="str">
        <f t="shared" si="1"/>
        <v/>
      </c>
      <c r="M165" s="119"/>
      <c r="N165" s="5"/>
      <c r="O165" s="5"/>
      <c r="P165" s="5"/>
      <c r="Q165" s="5"/>
      <c r="R165" s="5"/>
      <c r="S165" s="5"/>
      <c r="T165" s="42"/>
      <c r="U165" s="42"/>
      <c r="V165" s="42"/>
      <c r="W165" s="42"/>
      <c r="X165" s="42"/>
      <c r="Y165" s="42"/>
      <c r="Z165" s="42"/>
      <c r="AA165" s="42"/>
    </row>
    <row r="166" spans="1:27" s="19" customFormat="1" ht="12" x14ac:dyDescent="0.2">
      <c r="A166" s="138"/>
      <c r="C166" s="551" t="s">
        <v>42</v>
      </c>
      <c r="D166" s="551"/>
      <c r="E166" s="551"/>
      <c r="F166" s="551"/>
      <c r="G166" s="551"/>
      <c r="H166" s="159"/>
      <c r="I166" s="252"/>
      <c r="K166" s="138"/>
      <c r="L166" s="42" t="str">
        <f t="shared" si="1"/>
        <v/>
      </c>
      <c r="M166" s="119"/>
      <c r="N166" s="5"/>
      <c r="O166" s="5"/>
      <c r="P166" s="5"/>
      <c r="Q166" s="5"/>
      <c r="R166" s="5"/>
      <c r="S166" s="5"/>
      <c r="T166" s="42"/>
      <c r="U166" s="42"/>
      <c r="V166" s="42"/>
      <c r="W166" s="42"/>
      <c r="X166" s="42"/>
      <c r="Y166" s="42"/>
      <c r="Z166" s="42"/>
      <c r="AA166" s="42"/>
    </row>
    <row r="167" spans="1:27" s="19" customFormat="1" ht="24" customHeight="1" x14ac:dyDescent="0.2">
      <c r="A167" s="138"/>
      <c r="C167" s="490" t="s">
        <v>396</v>
      </c>
      <c r="D167" s="490"/>
      <c r="E167" s="490"/>
      <c r="F167" s="490"/>
      <c r="G167" s="490"/>
      <c r="H167" s="490"/>
      <c r="I167" s="521" t="s">
        <v>15</v>
      </c>
      <c r="J167" s="23"/>
      <c r="K167" s="138"/>
      <c r="L167" s="42" t="str">
        <f t="shared" si="1"/>
        <v/>
      </c>
      <c r="M167" s="119"/>
      <c r="N167" s="5"/>
      <c r="O167" s="5"/>
      <c r="P167" s="5"/>
      <c r="Q167" s="5"/>
      <c r="R167" s="5"/>
      <c r="S167" s="5"/>
      <c r="T167" s="42"/>
      <c r="U167" s="42"/>
      <c r="V167" s="42"/>
      <c r="W167" s="42"/>
      <c r="X167" s="42"/>
      <c r="Y167" s="42"/>
      <c r="Z167" s="42"/>
      <c r="AA167" s="42"/>
    </row>
    <row r="168" spans="1:27" s="19" customFormat="1" ht="15" customHeight="1" x14ac:dyDescent="0.2">
      <c r="A168" s="138"/>
      <c r="C168" s="492" t="s">
        <v>41</v>
      </c>
      <c r="D168" s="492"/>
      <c r="E168" s="492"/>
      <c r="F168" s="493" t="s">
        <v>465</v>
      </c>
      <c r="G168" s="493"/>
      <c r="H168" s="494"/>
      <c r="I168" s="521"/>
      <c r="J168" s="23"/>
      <c r="K168" s="138"/>
      <c r="L168" s="42" t="str">
        <f t="shared" si="1"/>
        <v/>
      </c>
      <c r="M168" s="119"/>
      <c r="N168" s="5"/>
      <c r="O168" s="5"/>
      <c r="P168" s="5"/>
      <c r="Q168" s="5"/>
      <c r="R168" s="5"/>
      <c r="S168" s="5"/>
      <c r="T168" s="42"/>
      <c r="U168" s="42"/>
      <c r="V168" s="42"/>
      <c r="W168" s="42"/>
      <c r="X168" s="42"/>
      <c r="Y168" s="42"/>
      <c r="Z168" s="42"/>
      <c r="AA168" s="42"/>
    </row>
    <row r="169" spans="1:27" s="19" customFormat="1" ht="15" customHeight="1" x14ac:dyDescent="0.2">
      <c r="A169" s="138"/>
      <c r="C169" s="487" t="s">
        <v>40</v>
      </c>
      <c r="D169" s="488"/>
      <c r="E169" s="489"/>
      <c r="F169" s="476"/>
      <c r="G169" s="477"/>
      <c r="H169" s="478"/>
      <c r="I169" s="252"/>
      <c r="J169" s="23"/>
      <c r="K169" s="138"/>
      <c r="L169" s="42" t="str">
        <f t="shared" si="1"/>
        <v/>
      </c>
      <c r="M169" s="119"/>
      <c r="N169" s="5"/>
      <c r="O169" s="5"/>
      <c r="P169" s="5"/>
      <c r="Q169" s="5"/>
      <c r="R169" s="5"/>
      <c r="S169" s="5"/>
      <c r="T169" s="42"/>
      <c r="U169" s="42"/>
      <c r="V169" s="42"/>
      <c r="W169" s="42"/>
      <c r="X169" s="42"/>
      <c r="Y169" s="42"/>
      <c r="Z169" s="42"/>
      <c r="AA169" s="42"/>
    </row>
    <row r="170" spans="1:27" s="19" customFormat="1" ht="12" x14ac:dyDescent="0.2">
      <c r="A170" s="138"/>
      <c r="C170" s="487" t="s">
        <v>39</v>
      </c>
      <c r="D170" s="488"/>
      <c r="E170" s="489"/>
      <c r="F170" s="476"/>
      <c r="G170" s="477"/>
      <c r="H170" s="478"/>
      <c r="I170" s="252"/>
      <c r="J170" s="23"/>
      <c r="K170" s="138"/>
      <c r="L170" s="42" t="str">
        <f t="shared" si="1"/>
        <v/>
      </c>
      <c r="M170" s="119"/>
      <c r="N170" s="5"/>
      <c r="O170" s="5"/>
      <c r="P170" s="5"/>
      <c r="Q170" s="5"/>
      <c r="R170" s="5"/>
      <c r="S170" s="5"/>
      <c r="T170" s="42"/>
      <c r="U170" s="42"/>
      <c r="V170" s="42"/>
      <c r="W170" s="42"/>
      <c r="X170" s="42"/>
      <c r="Y170" s="42"/>
      <c r="Z170" s="42"/>
      <c r="AA170" s="42"/>
    </row>
    <row r="171" spans="1:27" s="19" customFormat="1" ht="12" x14ac:dyDescent="0.2">
      <c r="A171" s="138"/>
      <c r="C171" s="487" t="s">
        <v>38</v>
      </c>
      <c r="D171" s="488"/>
      <c r="E171" s="489"/>
      <c r="F171" s="476"/>
      <c r="G171" s="477"/>
      <c r="H171" s="478"/>
      <c r="I171" s="252"/>
      <c r="J171" s="23"/>
      <c r="K171" s="138"/>
      <c r="L171" s="42" t="str">
        <f t="shared" si="1"/>
        <v/>
      </c>
      <c r="M171" s="119"/>
      <c r="N171" s="5"/>
      <c r="O171" s="5"/>
      <c r="P171" s="5"/>
      <c r="Q171" s="5"/>
      <c r="R171" s="5"/>
      <c r="S171" s="5"/>
      <c r="T171" s="42"/>
      <c r="U171" s="42"/>
      <c r="V171" s="42"/>
      <c r="W171" s="42"/>
      <c r="X171" s="42"/>
      <c r="Y171" s="42"/>
      <c r="Z171" s="42"/>
      <c r="AA171" s="42"/>
    </row>
    <row r="172" spans="1:27" s="19" customFormat="1" ht="15" customHeight="1" x14ac:dyDescent="0.2">
      <c r="A172" s="138"/>
      <c r="C172" s="487" t="s">
        <v>37</v>
      </c>
      <c r="D172" s="488"/>
      <c r="E172" s="489"/>
      <c r="F172" s="476"/>
      <c r="G172" s="477"/>
      <c r="H172" s="478"/>
      <c r="I172" s="252"/>
      <c r="J172" s="23"/>
      <c r="K172" s="138"/>
      <c r="L172" s="42" t="str">
        <f t="shared" si="1"/>
        <v/>
      </c>
      <c r="M172" s="119"/>
      <c r="N172" s="5"/>
      <c r="O172" s="5"/>
      <c r="P172" s="5"/>
      <c r="Q172" s="5"/>
      <c r="R172" s="5"/>
      <c r="S172" s="5"/>
      <c r="T172" s="42"/>
      <c r="U172" s="42"/>
      <c r="V172" s="42"/>
      <c r="W172" s="42"/>
      <c r="X172" s="42"/>
      <c r="Y172" s="42"/>
      <c r="Z172" s="42"/>
      <c r="AA172" s="42"/>
    </row>
    <row r="173" spans="1:27" s="19" customFormat="1" ht="15" customHeight="1" x14ac:dyDescent="0.2">
      <c r="A173" s="138"/>
      <c r="C173" s="487" t="s">
        <v>36</v>
      </c>
      <c r="D173" s="488"/>
      <c r="E173" s="489"/>
      <c r="F173" s="476"/>
      <c r="G173" s="477"/>
      <c r="H173" s="478"/>
      <c r="I173" s="252"/>
      <c r="J173" s="23"/>
      <c r="K173" s="138"/>
      <c r="L173" s="42" t="str">
        <f t="shared" si="1"/>
        <v/>
      </c>
      <c r="M173" s="119"/>
      <c r="N173" s="5"/>
      <c r="O173" s="5"/>
      <c r="P173" s="5"/>
      <c r="Q173" s="5"/>
      <c r="R173" s="5"/>
      <c r="S173" s="5"/>
      <c r="T173" s="42"/>
      <c r="U173" s="42"/>
      <c r="V173" s="42"/>
      <c r="W173" s="42"/>
      <c r="X173" s="42"/>
      <c r="Y173" s="42"/>
      <c r="Z173" s="42"/>
      <c r="AA173" s="42"/>
    </row>
    <row r="174" spans="1:27" s="19" customFormat="1" ht="15" customHeight="1" x14ac:dyDescent="0.2">
      <c r="A174" s="138"/>
      <c r="C174" s="487" t="s">
        <v>35</v>
      </c>
      <c r="D174" s="488"/>
      <c r="E174" s="489"/>
      <c r="F174" s="476"/>
      <c r="G174" s="477"/>
      <c r="H174" s="478"/>
      <c r="I174" s="252"/>
      <c r="J174" s="23"/>
      <c r="K174" s="138"/>
      <c r="L174" s="42" t="str">
        <f t="shared" si="1"/>
        <v/>
      </c>
      <c r="M174" s="119"/>
      <c r="N174" s="5"/>
      <c r="O174" s="5"/>
      <c r="P174" s="5"/>
      <c r="Q174" s="5"/>
      <c r="R174" s="5"/>
      <c r="S174" s="5"/>
      <c r="T174" s="42"/>
      <c r="U174" s="42"/>
      <c r="V174" s="42"/>
      <c r="W174" s="42"/>
      <c r="X174" s="42"/>
      <c r="Y174" s="42"/>
      <c r="Z174" s="42"/>
      <c r="AA174" s="42"/>
    </row>
    <row r="175" spans="1:27" s="19" customFormat="1" ht="28.5" customHeight="1" x14ac:dyDescent="0.2">
      <c r="A175" s="138"/>
      <c r="C175" s="487" t="s">
        <v>34</v>
      </c>
      <c r="D175" s="488"/>
      <c r="E175" s="489"/>
      <c r="F175" s="476"/>
      <c r="G175" s="477"/>
      <c r="H175" s="478"/>
      <c r="I175" s="252"/>
      <c r="J175" s="23"/>
      <c r="K175" s="138"/>
      <c r="L175" s="42" t="str">
        <f t="shared" si="1"/>
        <v/>
      </c>
      <c r="M175" s="119"/>
      <c r="N175" s="5"/>
      <c r="O175" s="5"/>
      <c r="P175" s="5"/>
      <c r="Q175" s="5"/>
      <c r="R175" s="5"/>
      <c r="S175" s="5"/>
      <c r="T175" s="42"/>
      <c r="U175" s="42"/>
      <c r="V175" s="42"/>
      <c r="W175" s="42"/>
      <c r="X175" s="42"/>
      <c r="Y175" s="42"/>
      <c r="Z175" s="42"/>
      <c r="AA175" s="42"/>
    </row>
    <row r="176" spans="1:27" s="19" customFormat="1" ht="30" customHeight="1" x14ac:dyDescent="0.2">
      <c r="A176" s="138"/>
      <c r="C176" s="487" t="s">
        <v>33</v>
      </c>
      <c r="D176" s="488"/>
      <c r="E176" s="489"/>
      <c r="F176" s="476"/>
      <c r="G176" s="477"/>
      <c r="H176" s="478"/>
      <c r="I176" s="252"/>
      <c r="J176" s="23"/>
      <c r="K176" s="138"/>
      <c r="L176" s="42" t="str">
        <f t="shared" si="1"/>
        <v/>
      </c>
      <c r="M176" s="119"/>
      <c r="N176" s="5"/>
      <c r="O176" s="5"/>
      <c r="P176" s="5"/>
      <c r="Q176" s="5"/>
      <c r="R176" s="5"/>
      <c r="S176" s="5"/>
      <c r="T176" s="42"/>
      <c r="U176" s="42"/>
      <c r="V176" s="42"/>
      <c r="W176" s="42"/>
      <c r="X176" s="42"/>
      <c r="Y176" s="42"/>
      <c r="Z176" s="42"/>
      <c r="AA176" s="42"/>
    </row>
    <row r="177" spans="1:27" s="19" customFormat="1" ht="12" x14ac:dyDescent="0.2">
      <c r="A177" s="138"/>
      <c r="C177" s="487" t="s">
        <v>29</v>
      </c>
      <c r="D177" s="488"/>
      <c r="E177" s="489"/>
      <c r="F177" s="476"/>
      <c r="G177" s="477"/>
      <c r="H177" s="478"/>
      <c r="I177" s="252"/>
      <c r="K177" s="138"/>
      <c r="L177" s="42" t="str">
        <f t="shared" si="1"/>
        <v/>
      </c>
      <c r="M177" s="119"/>
      <c r="N177" s="5"/>
      <c r="O177" s="5"/>
      <c r="P177" s="5"/>
      <c r="Q177" s="5"/>
      <c r="R177" s="5"/>
      <c r="S177" s="5"/>
      <c r="T177" s="42"/>
      <c r="U177" s="42"/>
      <c r="V177" s="42"/>
      <c r="W177" s="42"/>
      <c r="X177" s="42"/>
      <c r="Y177" s="42"/>
      <c r="Z177" s="42"/>
      <c r="AA177" s="42"/>
    </row>
    <row r="178" spans="1:27" s="19" customFormat="1" ht="24.75" customHeight="1" x14ac:dyDescent="0.2">
      <c r="A178" s="138"/>
      <c r="C178" s="487" t="s">
        <v>32</v>
      </c>
      <c r="D178" s="488"/>
      <c r="E178" s="489"/>
      <c r="F178" s="476"/>
      <c r="G178" s="477"/>
      <c r="H178" s="478"/>
      <c r="I178" s="252"/>
      <c r="J178" s="24"/>
      <c r="K178" s="138"/>
      <c r="L178" s="42" t="str">
        <f t="shared" si="1"/>
        <v/>
      </c>
      <c r="M178" s="119"/>
      <c r="N178" s="5"/>
      <c r="O178" s="5"/>
      <c r="P178" s="5"/>
      <c r="Q178" s="5"/>
      <c r="R178" s="5"/>
      <c r="S178" s="5"/>
      <c r="T178" s="42"/>
      <c r="U178" s="42"/>
      <c r="V178" s="42"/>
      <c r="W178" s="42"/>
      <c r="X178" s="42"/>
      <c r="Y178" s="42"/>
      <c r="Z178" s="42"/>
      <c r="AA178" s="42"/>
    </row>
    <row r="179" spans="1:27" s="19" customFormat="1" ht="12" x14ac:dyDescent="0.2">
      <c r="A179" s="138"/>
      <c r="C179" s="42"/>
      <c r="D179" s="42"/>
      <c r="E179" s="42"/>
      <c r="F179" s="42"/>
      <c r="G179" s="42"/>
      <c r="H179" s="42"/>
      <c r="I179" s="42"/>
      <c r="J179" s="23"/>
      <c r="K179" s="138"/>
      <c r="L179" s="42" t="str">
        <f t="shared" si="1"/>
        <v/>
      </c>
      <c r="M179" s="119"/>
      <c r="N179" s="5"/>
      <c r="O179" s="5"/>
      <c r="P179" s="5"/>
      <c r="Q179" s="5"/>
      <c r="R179" s="5"/>
      <c r="S179" s="5"/>
      <c r="T179" s="42"/>
      <c r="U179" s="42"/>
      <c r="V179" s="42"/>
      <c r="W179" s="42"/>
      <c r="X179" s="42"/>
      <c r="Y179" s="42"/>
      <c r="Z179" s="42"/>
      <c r="AA179" s="42"/>
    </row>
    <row r="180" spans="1:27" s="19" customFormat="1" ht="25.5" customHeight="1" x14ac:dyDescent="0.2">
      <c r="A180" s="138"/>
      <c r="C180" s="546" t="s">
        <v>557</v>
      </c>
      <c r="D180" s="546"/>
      <c r="E180" s="546"/>
      <c r="F180" s="546"/>
      <c r="G180" s="546"/>
      <c r="H180" s="546"/>
      <c r="I180" s="546"/>
      <c r="J180" s="23"/>
      <c r="K180" s="138"/>
      <c r="L180" s="42" t="str">
        <f t="shared" si="1"/>
        <v/>
      </c>
      <c r="M180" s="119"/>
      <c r="N180" s="5"/>
      <c r="O180" s="5"/>
      <c r="P180" s="5"/>
      <c r="Q180" s="5"/>
      <c r="R180" s="5"/>
      <c r="S180" s="5"/>
      <c r="T180" s="42"/>
      <c r="U180" s="42"/>
      <c r="V180" s="42"/>
      <c r="W180" s="42"/>
      <c r="X180" s="42"/>
      <c r="Y180" s="42"/>
      <c r="Z180" s="42"/>
      <c r="AA180" s="42"/>
    </row>
    <row r="181" spans="1:27" s="19" customFormat="1" ht="30.75" customHeight="1" x14ac:dyDescent="0.2">
      <c r="A181" s="138"/>
      <c r="C181" s="492" t="s">
        <v>397</v>
      </c>
      <c r="D181" s="492"/>
      <c r="E181" s="492"/>
      <c r="F181" s="493" t="s">
        <v>726</v>
      </c>
      <c r="G181" s="493"/>
      <c r="H181" s="494"/>
      <c r="I181" s="255" t="s">
        <v>15</v>
      </c>
      <c r="J181" s="23"/>
      <c r="K181" s="138"/>
      <c r="L181" s="42" t="str">
        <f t="shared" si="1"/>
        <v/>
      </c>
      <c r="M181" s="119"/>
      <c r="N181" s="5"/>
      <c r="O181" s="5"/>
      <c r="P181" s="5"/>
      <c r="Q181" s="5"/>
      <c r="R181" s="5"/>
      <c r="S181" s="5"/>
      <c r="T181" s="42"/>
      <c r="U181" s="42"/>
      <c r="V181" s="42"/>
      <c r="W181" s="42"/>
      <c r="X181" s="42"/>
      <c r="Y181" s="42"/>
      <c r="Z181" s="42"/>
      <c r="AA181" s="42"/>
    </row>
    <row r="182" spans="1:27" s="19" customFormat="1" ht="12" x14ac:dyDescent="0.2">
      <c r="A182" s="138"/>
      <c r="C182" s="544" t="s">
        <v>31</v>
      </c>
      <c r="D182" s="544"/>
      <c r="E182" s="544"/>
      <c r="F182" s="501"/>
      <c r="G182" s="501"/>
      <c r="H182" s="501"/>
      <c r="I182" s="252"/>
      <c r="J182" s="23"/>
      <c r="K182" s="138"/>
      <c r="L182" s="42" t="str">
        <f t="shared" si="1"/>
        <v/>
      </c>
      <c r="M182" s="119"/>
      <c r="N182" s="5"/>
      <c r="O182" s="5"/>
      <c r="P182" s="5"/>
      <c r="Q182" s="5"/>
      <c r="R182" s="5"/>
      <c r="S182" s="5"/>
      <c r="T182" s="42"/>
      <c r="U182" s="42"/>
      <c r="V182" s="42"/>
      <c r="W182" s="42"/>
      <c r="X182" s="42"/>
      <c r="Y182" s="42"/>
      <c r="Z182" s="42"/>
      <c r="AA182" s="42"/>
    </row>
    <row r="183" spans="1:27" s="19" customFormat="1" ht="26.25" customHeight="1" x14ac:dyDescent="0.2">
      <c r="A183" s="138"/>
      <c r="C183" s="544" t="s">
        <v>30</v>
      </c>
      <c r="D183" s="544"/>
      <c r="E183" s="544"/>
      <c r="F183" s="501"/>
      <c r="G183" s="501"/>
      <c r="H183" s="501"/>
      <c r="I183" s="252"/>
      <c r="J183" s="23"/>
      <c r="K183" s="138"/>
      <c r="L183" s="42" t="str">
        <f t="shared" si="1"/>
        <v/>
      </c>
      <c r="M183" s="119"/>
      <c r="N183" s="5"/>
      <c r="O183" s="5"/>
      <c r="P183" s="5"/>
      <c r="Q183" s="5"/>
      <c r="R183" s="5"/>
      <c r="S183" s="5"/>
      <c r="T183" s="42"/>
      <c r="U183" s="42"/>
      <c r="V183" s="42"/>
      <c r="W183" s="42"/>
      <c r="X183" s="42"/>
      <c r="Y183" s="42"/>
      <c r="Z183" s="42"/>
      <c r="AA183" s="42"/>
    </row>
    <row r="184" spans="1:27" s="19" customFormat="1" ht="12" x14ac:dyDescent="0.2">
      <c r="A184" s="138"/>
      <c r="C184" s="544" t="s">
        <v>29</v>
      </c>
      <c r="D184" s="544"/>
      <c r="E184" s="544"/>
      <c r="F184" s="501"/>
      <c r="G184" s="501"/>
      <c r="H184" s="501"/>
      <c r="I184" s="252"/>
      <c r="K184" s="138"/>
      <c r="L184" s="42" t="str">
        <f t="shared" si="1"/>
        <v/>
      </c>
      <c r="M184" s="119"/>
      <c r="N184" s="5"/>
      <c r="O184" s="5"/>
      <c r="P184" s="5"/>
      <c r="Q184" s="5"/>
      <c r="R184" s="5"/>
      <c r="S184" s="5"/>
      <c r="T184" s="42"/>
      <c r="U184" s="42"/>
      <c r="V184" s="42"/>
      <c r="W184" s="42"/>
      <c r="X184" s="42"/>
      <c r="Y184" s="42"/>
      <c r="Z184" s="42"/>
      <c r="AA184" s="42"/>
    </row>
    <row r="185" spans="1:27" s="19" customFormat="1" ht="27.75" customHeight="1" x14ac:dyDescent="0.2">
      <c r="A185" s="138"/>
      <c r="C185" s="544" t="s">
        <v>727</v>
      </c>
      <c r="D185" s="544"/>
      <c r="E185" s="544"/>
      <c r="F185" s="501"/>
      <c r="G185" s="501"/>
      <c r="H185" s="501"/>
      <c r="I185" s="252"/>
      <c r="K185" s="138"/>
      <c r="L185" s="42" t="str">
        <f t="shared" si="1"/>
        <v/>
      </c>
      <c r="M185" s="119"/>
      <c r="N185" s="5"/>
      <c r="O185" s="5"/>
      <c r="P185" s="5"/>
      <c r="Q185" s="5"/>
      <c r="R185" s="5"/>
      <c r="S185" s="5"/>
      <c r="T185" s="42"/>
      <c r="U185" s="42"/>
      <c r="V185" s="42"/>
      <c r="W185" s="42"/>
      <c r="X185" s="42"/>
      <c r="Y185" s="42"/>
      <c r="Z185" s="42"/>
      <c r="AA185" s="42"/>
    </row>
    <row r="186" spans="1:27" s="19" customFormat="1" ht="24" customHeight="1" x14ac:dyDescent="0.2">
      <c r="A186" s="138"/>
      <c r="C186" s="42"/>
      <c r="D186" s="42"/>
      <c r="E186" s="42"/>
      <c r="F186" s="42"/>
      <c r="G186" s="42"/>
      <c r="H186" s="42"/>
      <c r="I186" s="42"/>
      <c r="J186" s="36"/>
      <c r="K186" s="138"/>
      <c r="L186" s="42" t="str">
        <f t="shared" si="1"/>
        <v/>
      </c>
      <c r="M186" s="5"/>
      <c r="N186" s="5"/>
      <c r="O186" s="5"/>
      <c r="P186" s="5"/>
      <c r="Q186" s="5"/>
      <c r="R186" s="5"/>
      <c r="S186" s="5"/>
      <c r="T186" s="42"/>
      <c r="U186" s="42"/>
      <c r="V186" s="42"/>
      <c r="W186" s="42"/>
      <c r="X186" s="42"/>
      <c r="Y186" s="42"/>
      <c r="Z186" s="42"/>
      <c r="AA186" s="42"/>
    </row>
    <row r="187" spans="1:27" s="19" customFormat="1" ht="30" customHeight="1" x14ac:dyDescent="0.2">
      <c r="A187" s="138"/>
      <c r="C187" s="529" t="s">
        <v>462</v>
      </c>
      <c r="D187" s="529"/>
      <c r="E187" s="529"/>
      <c r="F187" s="529"/>
      <c r="G187" s="529"/>
      <c r="H187" s="529"/>
      <c r="I187" s="529"/>
      <c r="K187" s="138"/>
      <c r="L187" s="42" t="str">
        <f t="shared" si="1"/>
        <v/>
      </c>
      <c r="M187" s="5"/>
      <c r="N187" s="5"/>
      <c r="O187" s="5"/>
      <c r="P187" s="5"/>
      <c r="Q187" s="5"/>
      <c r="R187" s="5"/>
      <c r="S187" s="5"/>
      <c r="T187" s="42"/>
      <c r="U187" s="42"/>
      <c r="V187" s="42"/>
      <c r="W187" s="42"/>
      <c r="X187" s="42"/>
      <c r="Y187" s="42"/>
      <c r="Z187" s="42"/>
      <c r="AA187" s="42"/>
    </row>
    <row r="188" spans="1:27" s="19" customFormat="1" ht="12" x14ac:dyDescent="0.2">
      <c r="A188" s="138"/>
      <c r="C188" s="42"/>
      <c r="D188" s="42"/>
      <c r="E188" s="42"/>
      <c r="F188" s="42"/>
      <c r="G188" s="42"/>
      <c r="H188" s="42"/>
      <c r="I188" s="42"/>
      <c r="K188" s="138"/>
      <c r="L188" s="42" t="str">
        <f t="shared" ref="L188:L219" si="2">IF(I188="X","[Bracket] the information you claim as confidential","")</f>
        <v/>
      </c>
      <c r="M188" s="5"/>
      <c r="N188" s="5"/>
      <c r="O188" s="5"/>
      <c r="P188" s="5"/>
      <c r="Q188" s="5"/>
      <c r="R188" s="5"/>
      <c r="S188" s="5"/>
      <c r="T188" s="42"/>
      <c r="U188" s="42"/>
      <c r="V188" s="42"/>
      <c r="W188" s="42"/>
      <c r="X188" s="42"/>
      <c r="Y188" s="42"/>
      <c r="Z188" s="42"/>
      <c r="AA188" s="42"/>
    </row>
    <row r="189" spans="1:27" x14ac:dyDescent="0.25">
      <c r="C189" s="34"/>
      <c r="D189" s="34"/>
      <c r="E189" s="34"/>
      <c r="F189" s="34"/>
      <c r="G189" s="34"/>
      <c r="H189" s="34"/>
      <c r="I189" s="42"/>
      <c r="L189" s="42" t="str">
        <f t="shared" si="2"/>
        <v/>
      </c>
    </row>
    <row r="190" spans="1:27" x14ac:dyDescent="0.25">
      <c r="C190" s="34"/>
      <c r="D190" s="34"/>
      <c r="E190" s="34"/>
      <c r="F190" s="34"/>
      <c r="G190" s="34"/>
      <c r="H190" s="34"/>
      <c r="I190" s="42"/>
      <c r="L190" s="42" t="str">
        <f t="shared" si="2"/>
        <v/>
      </c>
    </row>
    <row r="191" spans="1:27" x14ac:dyDescent="0.25">
      <c r="C191" s="34"/>
      <c r="D191" s="34"/>
      <c r="E191" s="34"/>
      <c r="F191" s="34"/>
      <c r="G191" s="34"/>
      <c r="H191" s="34"/>
      <c r="I191" s="42"/>
      <c r="L191" s="42" t="str">
        <f t="shared" si="2"/>
        <v/>
      </c>
    </row>
    <row r="192" spans="1:27" x14ac:dyDescent="0.25">
      <c r="C192" s="34"/>
      <c r="D192" s="34"/>
      <c r="E192" s="34"/>
      <c r="F192" s="34"/>
      <c r="G192" s="34"/>
      <c r="H192" s="34"/>
      <c r="I192" s="42"/>
      <c r="L192" s="42" t="str">
        <f t="shared" si="2"/>
        <v/>
      </c>
    </row>
    <row r="193" spans="3:12" x14ac:dyDescent="0.25">
      <c r="C193" s="34"/>
      <c r="D193" s="34"/>
      <c r="E193" s="34"/>
      <c r="F193" s="34"/>
      <c r="G193" s="34"/>
      <c r="H193" s="34"/>
      <c r="I193" s="42"/>
      <c r="L193" s="42" t="str">
        <f t="shared" si="2"/>
        <v/>
      </c>
    </row>
    <row r="194" spans="3:12" x14ac:dyDescent="0.25">
      <c r="C194" s="34"/>
      <c r="D194" s="34"/>
      <c r="E194" s="34"/>
      <c r="F194" s="34"/>
      <c r="G194" s="34"/>
      <c r="H194" s="34"/>
      <c r="I194" s="42"/>
      <c r="L194" s="42" t="str">
        <f t="shared" si="2"/>
        <v/>
      </c>
    </row>
    <row r="195" spans="3:12" x14ac:dyDescent="0.25">
      <c r="C195" s="34"/>
      <c r="D195" s="34"/>
      <c r="E195" s="34"/>
      <c r="F195" s="34"/>
      <c r="G195" s="34"/>
      <c r="H195" s="34"/>
      <c r="I195" s="42"/>
      <c r="L195" s="42" t="str">
        <f t="shared" si="2"/>
        <v/>
      </c>
    </row>
    <row r="196" spans="3:12" x14ac:dyDescent="0.25">
      <c r="C196" s="34"/>
      <c r="D196" s="34"/>
      <c r="E196" s="34"/>
      <c r="F196" s="34"/>
      <c r="G196" s="34"/>
      <c r="H196" s="34"/>
      <c r="I196" s="42"/>
      <c r="L196" s="42" t="str">
        <f t="shared" si="2"/>
        <v/>
      </c>
    </row>
    <row r="197" spans="3:12" x14ac:dyDescent="0.25">
      <c r="C197" s="34"/>
      <c r="D197" s="34"/>
      <c r="E197" s="34"/>
      <c r="F197" s="34"/>
      <c r="G197" s="34"/>
      <c r="H197" s="34"/>
      <c r="I197" s="42"/>
      <c r="L197" s="42" t="str">
        <f t="shared" si="2"/>
        <v/>
      </c>
    </row>
    <row r="198" spans="3:12" x14ac:dyDescent="0.25">
      <c r="C198" s="34"/>
      <c r="D198" s="34"/>
      <c r="E198" s="34"/>
      <c r="F198" s="34"/>
      <c r="G198" s="34"/>
      <c r="H198" s="34"/>
      <c r="I198" s="42"/>
      <c r="L198" s="42" t="str">
        <f t="shared" si="2"/>
        <v/>
      </c>
    </row>
    <row r="199" spans="3:12" x14ac:dyDescent="0.25">
      <c r="C199" s="34"/>
      <c r="D199" s="34"/>
      <c r="E199" s="34"/>
      <c r="F199" s="34"/>
      <c r="G199" s="34"/>
      <c r="H199" s="34"/>
      <c r="I199" s="42"/>
      <c r="L199" s="42" t="str">
        <f t="shared" si="2"/>
        <v/>
      </c>
    </row>
    <row r="200" spans="3:12" x14ac:dyDescent="0.25">
      <c r="C200" s="34"/>
      <c r="D200" s="34"/>
      <c r="E200" s="34"/>
      <c r="F200" s="34"/>
      <c r="G200" s="34"/>
      <c r="H200" s="34"/>
      <c r="I200" s="42"/>
      <c r="L200" s="42" t="str">
        <f t="shared" si="2"/>
        <v/>
      </c>
    </row>
    <row r="201" spans="3:12" x14ac:dyDescent="0.25">
      <c r="C201" s="34"/>
      <c r="D201" s="34"/>
      <c r="E201" s="34"/>
      <c r="F201" s="34"/>
      <c r="G201" s="34"/>
      <c r="H201" s="34"/>
      <c r="I201" s="42"/>
      <c r="L201" s="42" t="str">
        <f t="shared" si="2"/>
        <v/>
      </c>
    </row>
    <row r="202" spans="3:12" x14ac:dyDescent="0.25">
      <c r="C202" s="34"/>
      <c r="D202" s="34"/>
      <c r="E202" s="34"/>
      <c r="F202" s="34"/>
      <c r="G202" s="34"/>
      <c r="H202" s="34"/>
      <c r="I202" s="42"/>
      <c r="L202" s="42" t="str">
        <f t="shared" si="2"/>
        <v/>
      </c>
    </row>
    <row r="203" spans="3:12" x14ac:dyDescent="0.25">
      <c r="C203" s="34"/>
      <c r="D203" s="34"/>
      <c r="E203" s="34"/>
      <c r="F203" s="34"/>
      <c r="G203" s="34"/>
      <c r="H203" s="34"/>
      <c r="I203" s="42"/>
      <c r="L203" s="42" t="str">
        <f t="shared" si="2"/>
        <v/>
      </c>
    </row>
    <row r="204" spans="3:12" x14ac:dyDescent="0.25">
      <c r="C204" s="34"/>
      <c r="D204" s="34"/>
      <c r="E204" s="34"/>
      <c r="F204" s="34"/>
      <c r="G204" s="34"/>
      <c r="H204" s="34"/>
      <c r="I204" s="42"/>
      <c r="L204" s="42" t="str">
        <f t="shared" si="2"/>
        <v/>
      </c>
    </row>
    <row r="205" spans="3:12" x14ac:dyDescent="0.25">
      <c r="C205" s="34"/>
      <c r="D205" s="34"/>
      <c r="E205" s="34"/>
      <c r="F205" s="34"/>
      <c r="G205" s="34"/>
      <c r="H205" s="34"/>
      <c r="I205" s="42"/>
      <c r="L205" s="42" t="str">
        <f t="shared" si="2"/>
        <v/>
      </c>
    </row>
    <row r="206" spans="3:12" x14ac:dyDescent="0.25">
      <c r="C206" s="34"/>
      <c r="D206" s="34"/>
      <c r="E206" s="34"/>
      <c r="F206" s="34"/>
      <c r="G206" s="34"/>
      <c r="H206" s="34"/>
      <c r="I206" s="42"/>
      <c r="L206" s="42" t="str">
        <f t="shared" si="2"/>
        <v/>
      </c>
    </row>
    <row r="207" spans="3:12" x14ac:dyDescent="0.25">
      <c r="C207" s="34"/>
      <c r="D207" s="34"/>
      <c r="E207" s="34"/>
      <c r="F207" s="34"/>
      <c r="G207" s="34"/>
      <c r="H207" s="34"/>
      <c r="I207" s="42"/>
      <c r="L207" s="42" t="str">
        <f t="shared" si="2"/>
        <v/>
      </c>
    </row>
    <row r="208" spans="3:12" x14ac:dyDescent="0.25">
      <c r="C208" s="34"/>
      <c r="D208" s="34"/>
      <c r="E208" s="34"/>
      <c r="F208" s="34"/>
      <c r="G208" s="34"/>
      <c r="H208" s="34"/>
      <c r="I208" s="42"/>
      <c r="L208" s="42" t="str">
        <f t="shared" si="2"/>
        <v/>
      </c>
    </row>
    <row r="209" spans="3:12" x14ac:dyDescent="0.25">
      <c r="C209" s="34"/>
      <c r="D209" s="34"/>
      <c r="E209" s="34"/>
      <c r="F209" s="34"/>
      <c r="G209" s="34"/>
      <c r="H209" s="34"/>
      <c r="I209" s="42"/>
      <c r="L209" s="42" t="str">
        <f t="shared" si="2"/>
        <v/>
      </c>
    </row>
    <row r="210" spans="3:12" x14ac:dyDescent="0.25">
      <c r="C210" s="34"/>
      <c r="D210" s="34"/>
      <c r="E210" s="34"/>
      <c r="F210" s="34"/>
      <c r="G210" s="34"/>
      <c r="H210" s="34"/>
      <c r="I210" s="42"/>
      <c r="L210" s="42" t="str">
        <f t="shared" si="2"/>
        <v/>
      </c>
    </row>
    <row r="211" spans="3:12" x14ac:dyDescent="0.25">
      <c r="C211" s="34"/>
      <c r="D211" s="34"/>
      <c r="E211" s="34"/>
      <c r="F211" s="34"/>
      <c r="G211" s="34"/>
      <c r="H211" s="34"/>
      <c r="I211" s="42"/>
      <c r="L211" s="42" t="str">
        <f t="shared" si="2"/>
        <v/>
      </c>
    </row>
    <row r="212" spans="3:12" x14ac:dyDescent="0.25">
      <c r="C212" s="34"/>
      <c r="D212" s="34"/>
      <c r="E212" s="34"/>
      <c r="F212" s="34"/>
      <c r="G212" s="34"/>
      <c r="H212" s="34"/>
      <c r="I212" s="42"/>
      <c r="L212" s="42" t="str">
        <f t="shared" si="2"/>
        <v/>
      </c>
    </row>
    <row r="213" spans="3:12" x14ac:dyDescent="0.25">
      <c r="C213" s="34"/>
      <c r="D213" s="34"/>
      <c r="E213" s="34"/>
      <c r="F213" s="34"/>
      <c r="G213" s="34"/>
      <c r="H213" s="34"/>
      <c r="I213" s="42"/>
      <c r="L213" s="42" t="str">
        <f t="shared" si="2"/>
        <v/>
      </c>
    </row>
    <row r="214" spans="3:12" x14ac:dyDescent="0.25">
      <c r="C214" s="34"/>
      <c r="D214" s="34"/>
      <c r="E214" s="34"/>
      <c r="F214" s="34"/>
      <c r="G214" s="34"/>
      <c r="H214" s="34"/>
      <c r="I214" s="42"/>
      <c r="L214" s="42" t="str">
        <f t="shared" si="2"/>
        <v/>
      </c>
    </row>
    <row r="215" spans="3:12" x14ac:dyDescent="0.25">
      <c r="C215" s="34"/>
      <c r="D215" s="34"/>
      <c r="E215" s="34"/>
      <c r="F215" s="34"/>
      <c r="G215" s="34"/>
      <c r="H215" s="34"/>
      <c r="I215" s="42"/>
      <c r="L215" s="42" t="str">
        <f t="shared" si="2"/>
        <v/>
      </c>
    </row>
    <row r="216" spans="3:12" x14ac:dyDescent="0.25">
      <c r="C216" s="34"/>
      <c r="D216" s="34"/>
      <c r="E216" s="34"/>
      <c r="F216" s="34"/>
      <c r="G216" s="34"/>
      <c r="H216" s="34"/>
      <c r="I216" s="42"/>
      <c r="L216" s="42" t="str">
        <f t="shared" si="2"/>
        <v/>
      </c>
    </row>
    <row r="217" spans="3:12" x14ac:dyDescent="0.25">
      <c r="C217" s="34"/>
      <c r="D217" s="34"/>
      <c r="E217" s="34"/>
      <c r="F217" s="34"/>
      <c r="G217" s="34"/>
      <c r="H217" s="34"/>
      <c r="I217" s="42"/>
      <c r="L217" s="42" t="str">
        <f t="shared" si="2"/>
        <v/>
      </c>
    </row>
    <row r="218" spans="3:12" x14ac:dyDescent="0.25">
      <c r="C218" s="34"/>
      <c r="D218" s="34"/>
      <c r="E218" s="34"/>
      <c r="F218" s="34"/>
      <c r="G218" s="34"/>
      <c r="H218" s="34"/>
      <c r="I218" s="42"/>
      <c r="L218" s="42" t="str">
        <f t="shared" si="2"/>
        <v/>
      </c>
    </row>
    <row r="219" spans="3:12" x14ac:dyDescent="0.25">
      <c r="C219" s="34"/>
      <c r="D219" s="34"/>
      <c r="E219" s="34"/>
      <c r="F219" s="34"/>
      <c r="G219" s="34"/>
      <c r="H219" s="34"/>
      <c r="I219" s="42"/>
      <c r="L219" s="42" t="str">
        <f t="shared" si="2"/>
        <v/>
      </c>
    </row>
    <row r="220" spans="3:12" x14ac:dyDescent="0.25">
      <c r="C220" s="34"/>
      <c r="D220" s="34"/>
      <c r="E220" s="34"/>
      <c r="F220" s="34"/>
      <c r="G220" s="34"/>
      <c r="H220" s="34"/>
      <c r="I220" s="42"/>
      <c r="L220" s="42" t="str">
        <f t="shared" ref="L220:L251" si="3">IF(I220="X","[Bracket] the information you claim as confidential","")</f>
        <v/>
      </c>
    </row>
    <row r="221" spans="3:12" x14ac:dyDescent="0.25">
      <c r="C221" s="34"/>
      <c r="D221" s="34"/>
      <c r="E221" s="34"/>
      <c r="F221" s="34"/>
      <c r="G221" s="34"/>
      <c r="H221" s="34"/>
      <c r="I221" s="42"/>
      <c r="L221" s="42" t="str">
        <f t="shared" si="3"/>
        <v/>
      </c>
    </row>
    <row r="222" spans="3:12" x14ac:dyDescent="0.25">
      <c r="C222" s="34"/>
      <c r="D222" s="34"/>
      <c r="E222" s="34"/>
      <c r="F222" s="34"/>
      <c r="G222" s="34"/>
      <c r="H222" s="34"/>
      <c r="I222" s="42"/>
      <c r="L222" s="42" t="str">
        <f t="shared" si="3"/>
        <v/>
      </c>
    </row>
    <row r="223" spans="3:12" x14ac:dyDescent="0.25">
      <c r="C223" s="34"/>
      <c r="D223" s="34"/>
      <c r="E223" s="34"/>
      <c r="F223" s="34"/>
      <c r="G223" s="34"/>
      <c r="H223" s="34"/>
      <c r="I223" s="42"/>
      <c r="L223" s="42" t="str">
        <f t="shared" si="3"/>
        <v/>
      </c>
    </row>
    <row r="224" spans="3:12" x14ac:dyDescent="0.25">
      <c r="C224" s="34"/>
      <c r="D224" s="34"/>
      <c r="E224" s="34"/>
      <c r="F224" s="34"/>
      <c r="G224" s="34"/>
      <c r="H224" s="34"/>
      <c r="I224" s="42"/>
      <c r="L224" s="42" t="str">
        <f t="shared" si="3"/>
        <v/>
      </c>
    </row>
    <row r="225" spans="3:12" x14ac:dyDescent="0.25">
      <c r="C225" s="34"/>
      <c r="D225" s="34"/>
      <c r="E225" s="34"/>
      <c r="F225" s="34"/>
      <c r="G225" s="34"/>
      <c r="H225" s="34"/>
      <c r="I225" s="42"/>
      <c r="L225" s="42" t="str">
        <f t="shared" si="3"/>
        <v/>
      </c>
    </row>
    <row r="226" spans="3:12" x14ac:dyDescent="0.25">
      <c r="C226" s="34"/>
      <c r="D226" s="34"/>
      <c r="E226" s="34"/>
      <c r="F226" s="34"/>
      <c r="G226" s="34"/>
      <c r="H226" s="34"/>
      <c r="I226" s="42"/>
      <c r="L226" s="42" t="str">
        <f t="shared" si="3"/>
        <v/>
      </c>
    </row>
    <row r="227" spans="3:12" x14ac:dyDescent="0.25">
      <c r="C227" s="34"/>
      <c r="D227" s="34"/>
      <c r="E227" s="34"/>
      <c r="F227" s="34"/>
      <c r="G227" s="34"/>
      <c r="H227" s="34"/>
      <c r="I227" s="42"/>
      <c r="L227" s="42" t="str">
        <f t="shared" si="3"/>
        <v/>
      </c>
    </row>
    <row r="228" spans="3:12" x14ac:dyDescent="0.25">
      <c r="C228" s="34"/>
      <c r="D228" s="34"/>
      <c r="E228" s="34"/>
      <c r="F228" s="34"/>
      <c r="G228" s="34"/>
      <c r="H228" s="34"/>
      <c r="I228" s="42"/>
      <c r="L228" s="42" t="str">
        <f t="shared" si="3"/>
        <v/>
      </c>
    </row>
    <row r="229" spans="3:12" x14ac:dyDescent="0.25">
      <c r="C229" s="34"/>
      <c r="D229" s="34"/>
      <c r="E229" s="34"/>
      <c r="F229" s="34"/>
      <c r="G229" s="34"/>
      <c r="H229" s="34"/>
      <c r="I229" s="42"/>
      <c r="L229" s="42" t="str">
        <f t="shared" si="3"/>
        <v/>
      </c>
    </row>
    <row r="230" spans="3:12" x14ac:dyDescent="0.25">
      <c r="C230" s="34"/>
      <c r="D230" s="34"/>
      <c r="E230" s="34"/>
      <c r="F230" s="34"/>
      <c r="G230" s="34"/>
      <c r="H230" s="34"/>
      <c r="I230" s="42"/>
      <c r="L230" s="42" t="str">
        <f t="shared" si="3"/>
        <v/>
      </c>
    </row>
    <row r="231" spans="3:12" x14ac:dyDescent="0.25">
      <c r="C231" s="34"/>
      <c r="D231" s="34"/>
      <c r="E231" s="34"/>
      <c r="F231" s="34"/>
      <c r="G231" s="34"/>
      <c r="H231" s="34"/>
      <c r="I231" s="42"/>
      <c r="L231" s="42" t="str">
        <f t="shared" si="3"/>
        <v/>
      </c>
    </row>
    <row r="232" spans="3:12" x14ac:dyDescent="0.25">
      <c r="C232" s="34"/>
      <c r="D232" s="34"/>
      <c r="E232" s="34"/>
      <c r="F232" s="34"/>
      <c r="G232" s="34"/>
      <c r="H232" s="34"/>
      <c r="I232" s="42"/>
      <c r="L232" s="42" t="str">
        <f t="shared" si="3"/>
        <v/>
      </c>
    </row>
    <row r="233" spans="3:12" x14ac:dyDescent="0.25">
      <c r="C233" s="34"/>
      <c r="D233" s="34"/>
      <c r="E233" s="34"/>
      <c r="F233" s="34"/>
      <c r="G233" s="34"/>
      <c r="H233" s="34"/>
      <c r="I233" s="42"/>
      <c r="L233" s="42" t="str">
        <f t="shared" si="3"/>
        <v/>
      </c>
    </row>
    <row r="234" spans="3:12" x14ac:dyDescent="0.25">
      <c r="C234" s="34"/>
      <c r="D234" s="34"/>
      <c r="E234" s="34"/>
      <c r="F234" s="34"/>
      <c r="G234" s="34"/>
      <c r="H234" s="34"/>
      <c r="I234" s="42"/>
      <c r="L234" s="42" t="str">
        <f t="shared" si="3"/>
        <v/>
      </c>
    </row>
    <row r="235" spans="3:12" x14ac:dyDescent="0.25">
      <c r="C235" s="34"/>
      <c r="D235" s="34"/>
      <c r="E235" s="34"/>
      <c r="F235" s="34"/>
      <c r="G235" s="34"/>
      <c r="H235" s="34"/>
      <c r="I235" s="42"/>
      <c r="L235" s="42" t="str">
        <f t="shared" si="3"/>
        <v/>
      </c>
    </row>
    <row r="236" spans="3:12" x14ac:dyDescent="0.25">
      <c r="C236" s="34"/>
      <c r="D236" s="34"/>
      <c r="E236" s="34"/>
      <c r="F236" s="34"/>
      <c r="G236" s="34"/>
      <c r="H236" s="34"/>
      <c r="I236" s="42"/>
      <c r="L236" s="42" t="str">
        <f t="shared" si="3"/>
        <v/>
      </c>
    </row>
    <row r="237" spans="3:12" x14ac:dyDescent="0.25">
      <c r="C237" s="34"/>
      <c r="D237" s="34"/>
      <c r="E237" s="34"/>
      <c r="F237" s="34"/>
      <c r="G237" s="34"/>
      <c r="H237" s="34"/>
      <c r="I237" s="42"/>
      <c r="L237" s="42" t="str">
        <f t="shared" si="3"/>
        <v/>
      </c>
    </row>
    <row r="238" spans="3:12" x14ac:dyDescent="0.25">
      <c r="C238" s="34"/>
      <c r="D238" s="34"/>
      <c r="E238" s="34"/>
      <c r="F238" s="34"/>
      <c r="G238" s="34"/>
      <c r="H238" s="34"/>
      <c r="I238" s="42"/>
      <c r="L238" s="42" t="str">
        <f t="shared" si="3"/>
        <v/>
      </c>
    </row>
    <row r="239" spans="3:12" x14ac:dyDescent="0.25">
      <c r="C239" s="34"/>
      <c r="D239" s="34"/>
      <c r="E239" s="34"/>
      <c r="F239" s="34"/>
      <c r="G239" s="34"/>
      <c r="H239" s="34"/>
      <c r="I239" s="42"/>
      <c r="L239" s="42" t="str">
        <f t="shared" si="3"/>
        <v/>
      </c>
    </row>
    <row r="240" spans="3:12" x14ac:dyDescent="0.25">
      <c r="C240" s="34"/>
      <c r="D240" s="34"/>
      <c r="E240" s="34"/>
      <c r="F240" s="34"/>
      <c r="G240" s="34"/>
      <c r="H240" s="34"/>
      <c r="I240" s="42"/>
      <c r="L240" s="42" t="str">
        <f t="shared" si="3"/>
        <v/>
      </c>
    </row>
    <row r="241" spans="3:12" x14ac:dyDescent="0.25">
      <c r="C241" s="34"/>
      <c r="D241" s="34"/>
      <c r="E241" s="34"/>
      <c r="F241" s="34"/>
      <c r="G241" s="34"/>
      <c r="H241" s="34"/>
      <c r="I241" s="42"/>
      <c r="L241" s="42" t="str">
        <f t="shared" si="3"/>
        <v/>
      </c>
    </row>
    <row r="242" spans="3:12" x14ac:dyDescent="0.25">
      <c r="C242" s="34"/>
      <c r="D242" s="34"/>
      <c r="E242" s="34"/>
      <c r="F242" s="34"/>
      <c r="G242" s="34"/>
      <c r="H242" s="34"/>
      <c r="I242" s="42"/>
      <c r="L242" s="42" t="str">
        <f t="shared" si="3"/>
        <v/>
      </c>
    </row>
    <row r="243" spans="3:12" x14ac:dyDescent="0.25">
      <c r="C243" s="34"/>
      <c r="D243" s="34"/>
      <c r="E243" s="34"/>
      <c r="F243" s="34"/>
      <c r="G243" s="34"/>
      <c r="H243" s="34"/>
      <c r="I243" s="42"/>
      <c r="L243" s="42" t="str">
        <f t="shared" si="3"/>
        <v/>
      </c>
    </row>
    <row r="244" spans="3:12" x14ac:dyDescent="0.25">
      <c r="C244" s="34"/>
      <c r="D244" s="34"/>
      <c r="E244" s="34"/>
      <c r="F244" s="34"/>
      <c r="G244" s="34"/>
      <c r="H244" s="34"/>
      <c r="I244" s="42"/>
      <c r="L244" s="42" t="str">
        <f t="shared" si="3"/>
        <v/>
      </c>
    </row>
    <row r="245" spans="3:12" x14ac:dyDescent="0.25">
      <c r="C245" s="34"/>
      <c r="D245" s="34"/>
      <c r="E245" s="34"/>
      <c r="F245" s="34"/>
      <c r="G245" s="34"/>
      <c r="H245" s="34"/>
      <c r="I245" s="42"/>
      <c r="L245" s="42" t="str">
        <f t="shared" si="3"/>
        <v/>
      </c>
    </row>
    <row r="246" spans="3:12" x14ac:dyDescent="0.25">
      <c r="C246" s="34"/>
      <c r="D246" s="34"/>
      <c r="E246" s="34"/>
      <c r="F246" s="34"/>
      <c r="G246" s="34"/>
      <c r="H246" s="34"/>
      <c r="I246" s="42"/>
      <c r="L246" s="42" t="str">
        <f t="shared" si="3"/>
        <v/>
      </c>
    </row>
    <row r="247" spans="3:12" x14ac:dyDescent="0.25">
      <c r="C247" s="34"/>
      <c r="D247" s="34"/>
      <c r="E247" s="34"/>
      <c r="F247" s="34"/>
      <c r="G247" s="34"/>
      <c r="H247" s="34"/>
      <c r="I247" s="42"/>
      <c r="L247" s="42" t="str">
        <f t="shared" si="3"/>
        <v/>
      </c>
    </row>
    <row r="248" spans="3:12" x14ac:dyDescent="0.25">
      <c r="C248" s="34"/>
      <c r="D248" s="34"/>
      <c r="E248" s="34"/>
      <c r="F248" s="34"/>
      <c r="G248" s="34"/>
      <c r="H248" s="34"/>
      <c r="I248" s="42"/>
      <c r="L248" s="42" t="str">
        <f t="shared" si="3"/>
        <v/>
      </c>
    </row>
    <row r="249" spans="3:12" x14ac:dyDescent="0.25">
      <c r="C249" s="34"/>
      <c r="D249" s="34"/>
      <c r="E249" s="34"/>
      <c r="F249" s="34"/>
      <c r="G249" s="34"/>
      <c r="H249" s="34"/>
      <c r="I249" s="42"/>
      <c r="L249" s="42" t="str">
        <f t="shared" si="3"/>
        <v/>
      </c>
    </row>
    <row r="250" spans="3:12" x14ac:dyDescent="0.25">
      <c r="C250" s="34"/>
      <c r="D250" s="34"/>
      <c r="E250" s="34"/>
      <c r="F250" s="34"/>
      <c r="G250" s="34"/>
      <c r="H250" s="34"/>
      <c r="I250" s="42"/>
      <c r="L250" s="42" t="str">
        <f t="shared" si="3"/>
        <v/>
      </c>
    </row>
    <row r="251" spans="3:12" x14ac:dyDescent="0.25">
      <c r="L251" s="42" t="str">
        <f t="shared" si="3"/>
        <v/>
      </c>
    </row>
    <row r="252" spans="3:12" x14ac:dyDescent="0.25">
      <c r="L252" s="42" t="str">
        <f t="shared" ref="L252:L270" si="4">IF(I252="X","[Bracket] the information you claim as confidential","")</f>
        <v/>
      </c>
    </row>
    <row r="253" spans="3:12" x14ac:dyDescent="0.25">
      <c r="L253" s="42" t="str">
        <f t="shared" si="4"/>
        <v/>
      </c>
    </row>
    <row r="254" spans="3:12" x14ac:dyDescent="0.25">
      <c r="L254" s="42" t="str">
        <f t="shared" si="4"/>
        <v/>
      </c>
    </row>
    <row r="255" spans="3:12" x14ac:dyDescent="0.25">
      <c r="L255" s="42" t="str">
        <f t="shared" si="4"/>
        <v/>
      </c>
    </row>
    <row r="256" spans="3:12" x14ac:dyDescent="0.25">
      <c r="L256" s="42" t="str">
        <f t="shared" si="4"/>
        <v/>
      </c>
    </row>
    <row r="257" spans="12:12" x14ac:dyDescent="0.25">
      <c r="L257" s="42" t="str">
        <f t="shared" si="4"/>
        <v/>
      </c>
    </row>
    <row r="258" spans="12:12" x14ac:dyDescent="0.25">
      <c r="L258" s="42" t="str">
        <f t="shared" si="4"/>
        <v/>
      </c>
    </row>
    <row r="259" spans="12:12" x14ac:dyDescent="0.25">
      <c r="L259" s="42" t="str">
        <f t="shared" si="4"/>
        <v/>
      </c>
    </row>
    <row r="260" spans="12:12" x14ac:dyDescent="0.25">
      <c r="L260" s="42" t="str">
        <f t="shared" si="4"/>
        <v/>
      </c>
    </row>
    <row r="261" spans="12:12" x14ac:dyDescent="0.25">
      <c r="L261" s="42" t="str">
        <f t="shared" si="4"/>
        <v/>
      </c>
    </row>
    <row r="262" spans="12:12" x14ac:dyDescent="0.25">
      <c r="L262" s="42" t="str">
        <f t="shared" si="4"/>
        <v/>
      </c>
    </row>
    <row r="263" spans="12:12" x14ac:dyDescent="0.25">
      <c r="L263" s="42" t="str">
        <f t="shared" si="4"/>
        <v/>
      </c>
    </row>
    <row r="264" spans="12:12" x14ac:dyDescent="0.25">
      <c r="L264" s="42" t="str">
        <f t="shared" si="4"/>
        <v/>
      </c>
    </row>
    <row r="265" spans="12:12" x14ac:dyDescent="0.25">
      <c r="L265" s="42" t="str">
        <f t="shared" si="4"/>
        <v/>
      </c>
    </row>
    <row r="266" spans="12:12" x14ac:dyDescent="0.25">
      <c r="L266" s="42" t="str">
        <f t="shared" si="4"/>
        <v/>
      </c>
    </row>
    <row r="267" spans="12:12" x14ac:dyDescent="0.25">
      <c r="L267" s="42" t="str">
        <f t="shared" si="4"/>
        <v/>
      </c>
    </row>
    <row r="268" spans="12:12" x14ac:dyDescent="0.25">
      <c r="L268" s="42" t="str">
        <f t="shared" si="4"/>
        <v/>
      </c>
    </row>
    <row r="269" spans="12:12" x14ac:dyDescent="0.25">
      <c r="L269" s="42" t="str">
        <f t="shared" si="4"/>
        <v/>
      </c>
    </row>
    <row r="270" spans="12:12" x14ac:dyDescent="0.25">
      <c r="L270" s="42" t="str">
        <f t="shared" si="4"/>
        <v/>
      </c>
    </row>
    <row r="271" spans="12:12" x14ac:dyDescent="0.25">
      <c r="L271" s="34" t="str">
        <f t="shared" ref="L271:L274" si="5">IF(I273="X","[Bracket] the information you claim as confidential","")</f>
        <v/>
      </c>
    </row>
    <row r="272" spans="12:12" x14ac:dyDescent="0.25">
      <c r="L272" s="34" t="str">
        <f t="shared" si="5"/>
        <v/>
      </c>
    </row>
    <row r="273" spans="12:12" x14ac:dyDescent="0.25">
      <c r="L273" s="34" t="str">
        <f t="shared" si="5"/>
        <v/>
      </c>
    </row>
    <row r="274" spans="12:12" x14ac:dyDescent="0.25">
      <c r="L274" s="34" t="str">
        <f t="shared" si="5"/>
        <v/>
      </c>
    </row>
  </sheetData>
  <sheetProtection formatCells="0" formatRows="0" insertColumns="0" insertRows="0" deleteRows="0" selectLockedCells="1"/>
  <dataConsolidate/>
  <mergeCells count="221">
    <mergeCell ref="C114:G114"/>
    <mergeCell ref="C112:D112"/>
    <mergeCell ref="G46:H46"/>
    <mergeCell ref="C86:F86"/>
    <mergeCell ref="C68:D68"/>
    <mergeCell ref="C69:D69"/>
    <mergeCell ref="C70:D70"/>
    <mergeCell ref="C63:D63"/>
    <mergeCell ref="C64:D64"/>
    <mergeCell ref="C65:D65"/>
    <mergeCell ref="C66:D66"/>
    <mergeCell ref="C67:D67"/>
    <mergeCell ref="C89:F89"/>
    <mergeCell ref="C105:E105"/>
    <mergeCell ref="F105:G105"/>
    <mergeCell ref="C104:E104"/>
    <mergeCell ref="G111:H111"/>
    <mergeCell ref="C98:E98"/>
    <mergeCell ref="C99:E99"/>
    <mergeCell ref="G98:H98"/>
    <mergeCell ref="C91:F91"/>
    <mergeCell ref="C93:F93"/>
    <mergeCell ref="G99:H99"/>
    <mergeCell ref="G102:H102"/>
    <mergeCell ref="C108:D108"/>
    <mergeCell ref="C111:D111"/>
    <mergeCell ref="C110:D110"/>
    <mergeCell ref="C109:D109"/>
    <mergeCell ref="C77:F77"/>
    <mergeCell ref="G77:H77"/>
    <mergeCell ref="G103:H103"/>
    <mergeCell ref="G101:H101"/>
    <mergeCell ref="G100:H100"/>
    <mergeCell ref="C87:F87"/>
    <mergeCell ref="C88:F88"/>
    <mergeCell ref="G88:H88"/>
    <mergeCell ref="G95:H95"/>
    <mergeCell ref="C95:F95"/>
    <mergeCell ref="C80:F80"/>
    <mergeCell ref="C81:F81"/>
    <mergeCell ref="C82:F82"/>
    <mergeCell ref="C79:H79"/>
    <mergeCell ref="C62:H62"/>
    <mergeCell ref="G43:H43"/>
    <mergeCell ref="C55:D55"/>
    <mergeCell ref="C57:D57"/>
    <mergeCell ref="C58:D58"/>
    <mergeCell ref="C59:D59"/>
    <mergeCell ref="G44:H44"/>
    <mergeCell ref="G45:H45"/>
    <mergeCell ref="C44:D44"/>
    <mergeCell ref="C45:D45"/>
    <mergeCell ref="C51:D51"/>
    <mergeCell ref="C50:D50"/>
    <mergeCell ref="C34:D34"/>
    <mergeCell ref="C35:D35"/>
    <mergeCell ref="C36:D36"/>
    <mergeCell ref="C37:D37"/>
    <mergeCell ref="C38:D38"/>
    <mergeCell ref="G38:H38"/>
    <mergeCell ref="C39:D39"/>
    <mergeCell ref="C40:D40"/>
    <mergeCell ref="C41:D41"/>
    <mergeCell ref="G39:H39"/>
    <mergeCell ref="G40:H40"/>
    <mergeCell ref="G41:H41"/>
    <mergeCell ref="I123:I124"/>
    <mergeCell ref="I167:I168"/>
    <mergeCell ref="C159:F159"/>
    <mergeCell ref="C160:F160"/>
    <mergeCell ref="C185:E185"/>
    <mergeCell ref="F185:H185"/>
    <mergeCell ref="C184:E184"/>
    <mergeCell ref="C100:E100"/>
    <mergeCell ref="C101:E101"/>
    <mergeCell ref="C102:E102"/>
    <mergeCell ref="C103:E103"/>
    <mergeCell ref="C166:G166"/>
    <mergeCell ref="C131:H131"/>
    <mergeCell ref="C121:G121"/>
    <mergeCell ref="C122:H122"/>
    <mergeCell ref="C123:H123"/>
    <mergeCell ref="C153:F153"/>
    <mergeCell ref="G153:H153"/>
    <mergeCell ref="F173:H173"/>
    <mergeCell ref="C164:H164"/>
    <mergeCell ref="C119:H119"/>
    <mergeCell ref="C118:G118"/>
    <mergeCell ref="C120:H120"/>
    <mergeCell ref="C113:D113"/>
    <mergeCell ref="C183:E183"/>
    <mergeCell ref="F183:H183"/>
    <mergeCell ref="C180:I180"/>
    <mergeCell ref="C181:E181"/>
    <mergeCell ref="C177:E177"/>
    <mergeCell ref="C178:E178"/>
    <mergeCell ref="F174:H174"/>
    <mergeCell ref="F175:H175"/>
    <mergeCell ref="F176:H176"/>
    <mergeCell ref="F177:H177"/>
    <mergeCell ref="F178:H178"/>
    <mergeCell ref="C187:I187"/>
    <mergeCell ref="G161:H161"/>
    <mergeCell ref="G162:H162"/>
    <mergeCell ref="F104:G104"/>
    <mergeCell ref="C161:F161"/>
    <mergeCell ref="C162:F162"/>
    <mergeCell ref="C158:F158"/>
    <mergeCell ref="C134:I134"/>
    <mergeCell ref="F184:H184"/>
    <mergeCell ref="G158:H158"/>
    <mergeCell ref="G159:H159"/>
    <mergeCell ref="G160:H160"/>
    <mergeCell ref="C107:I107"/>
    <mergeCell ref="G108:H108"/>
    <mergeCell ref="G109:H109"/>
    <mergeCell ref="G110:H110"/>
    <mergeCell ref="C182:E182"/>
    <mergeCell ref="F182:H182"/>
    <mergeCell ref="G112:H112"/>
    <mergeCell ref="C152:F152"/>
    <mergeCell ref="F181:H181"/>
    <mergeCell ref="C174:E174"/>
    <mergeCell ref="C175:E175"/>
    <mergeCell ref="C176:E176"/>
    <mergeCell ref="C75:H75"/>
    <mergeCell ref="C76:H76"/>
    <mergeCell ref="C10:E10"/>
    <mergeCell ref="C8:E8"/>
    <mergeCell ref="C60:D60"/>
    <mergeCell ref="C54:D54"/>
    <mergeCell ref="C53:D53"/>
    <mergeCell ref="C52:D52"/>
    <mergeCell ref="G30:H30"/>
    <mergeCell ref="C73:D73"/>
    <mergeCell ref="C71:D71"/>
    <mergeCell ref="C72:D72"/>
    <mergeCell ref="C56:D56"/>
    <mergeCell ref="G31:H31"/>
    <mergeCell ref="C49:H49"/>
    <mergeCell ref="C27:H27"/>
    <mergeCell ref="C31:D31"/>
    <mergeCell ref="C32:D32"/>
    <mergeCell ref="C33:D33"/>
    <mergeCell ref="G32:H32"/>
    <mergeCell ref="G28:H28"/>
    <mergeCell ref="F19:H19"/>
    <mergeCell ref="C16:I16"/>
    <mergeCell ref="G47:H47"/>
    <mergeCell ref="C2:G2"/>
    <mergeCell ref="C4:G4"/>
    <mergeCell ref="C7:G7"/>
    <mergeCell ref="C3:I3"/>
    <mergeCell ref="C25:I25"/>
    <mergeCell ref="C18:D18"/>
    <mergeCell ref="C17:D17"/>
    <mergeCell ref="C47:D47"/>
    <mergeCell ref="C43:D43"/>
    <mergeCell ref="C42:D42"/>
    <mergeCell ref="C29:D29"/>
    <mergeCell ref="C28:D28"/>
    <mergeCell ref="C19:D19"/>
    <mergeCell ref="C30:D30"/>
    <mergeCell ref="C46:D46"/>
    <mergeCell ref="C5:I5"/>
    <mergeCell ref="C15:H15"/>
    <mergeCell ref="F17:H17"/>
    <mergeCell ref="F18:H18"/>
    <mergeCell ref="G33:H33"/>
    <mergeCell ref="G34:H34"/>
    <mergeCell ref="G35:H35"/>
    <mergeCell ref="G36:H36"/>
    <mergeCell ref="G37:H37"/>
    <mergeCell ref="C173:E173"/>
    <mergeCell ref="F170:H170"/>
    <mergeCell ref="C129:D129"/>
    <mergeCell ref="C154:F154"/>
    <mergeCell ref="G154:H154"/>
    <mergeCell ref="C155:F155"/>
    <mergeCell ref="G155:H155"/>
    <mergeCell ref="C9:E9"/>
    <mergeCell ref="G94:H94"/>
    <mergeCell ref="C94:F94"/>
    <mergeCell ref="C97:I97"/>
    <mergeCell ref="C85:F85"/>
    <mergeCell ref="C11:E11"/>
    <mergeCell ref="C12:E12"/>
    <mergeCell ref="C21:H21"/>
    <mergeCell ref="C22:H22"/>
    <mergeCell ref="C24:H24"/>
    <mergeCell ref="C13:E13"/>
    <mergeCell ref="C14:H14"/>
    <mergeCell ref="G29:H29"/>
    <mergeCell ref="G42:H42"/>
    <mergeCell ref="C90:F90"/>
    <mergeCell ref="C83:F83"/>
    <mergeCell ref="C84:F84"/>
    <mergeCell ref="C115:G115"/>
    <mergeCell ref="G113:H113"/>
    <mergeCell ref="F171:H171"/>
    <mergeCell ref="F172:H172"/>
    <mergeCell ref="C150:F150"/>
    <mergeCell ref="G150:H150"/>
    <mergeCell ref="G151:H151"/>
    <mergeCell ref="C151:F151"/>
    <mergeCell ref="C170:E170"/>
    <mergeCell ref="C171:E171"/>
    <mergeCell ref="C172:E172"/>
    <mergeCell ref="C132:H132"/>
    <mergeCell ref="C167:H167"/>
    <mergeCell ref="C165:G165"/>
    <mergeCell ref="C169:E169"/>
    <mergeCell ref="C168:E168"/>
    <mergeCell ref="F168:H168"/>
    <mergeCell ref="F169:H169"/>
    <mergeCell ref="G152:H152"/>
    <mergeCell ref="C124:D124"/>
    <mergeCell ref="C125:D125"/>
    <mergeCell ref="C126:D126"/>
    <mergeCell ref="C127:D127"/>
    <mergeCell ref="C128:D128"/>
  </mergeCells>
  <dataValidations xWindow="244" yWindow="541" count="8">
    <dataValidation type="list" allowBlank="1" showInputMessage="1" showErrorMessage="1" sqref="G88 H165:H166 H118 H121 H105 H115 G159:H161 G155:H155 G151:H151 C153:H153 C76:D76" xr:uid="{00000000-0002-0000-0200-000000000000}">
      <formula1>$S$3:$S$4</formula1>
    </dataValidation>
    <dataValidation type="list" allowBlank="1" showInputMessage="1" showErrorMessage="1" sqref="I20 I122" xr:uid="{00000000-0002-0000-0200-000001000000}">
      <formula1>$R$4:$R$4</formula1>
    </dataValidation>
    <dataValidation type="list" allowBlank="1" showInputMessage="1" showErrorMessage="1" sqref="I159:I162 I9:I13 I15 I18:I19 I22 I29:I47 I64:I73 I76:I77 I95 I99:I103 I105 I109:I113 I115 I120 I118 I125:I129 I132 I165:I166 I169:I178 I182:I185 I136:I149 I80:I93 I151 I153 I155 I51:I59 A60:XFD60" xr:uid="{00000000-0002-0000-0200-000002000000}">
      <formula1>$R$4:$R$5</formula1>
    </dataValidation>
    <dataValidation allowBlank="1" showInputMessage="1" showErrorMessage="1" prompt="Please provide this information for impurities. For additional rows, please click + on the left-hand side of rows 39 and 46." sqref="C29:D29" xr:uid="{00000000-0002-0000-0200-000003000000}"/>
    <dataValidation allowBlank="1" showInputMessage="1" showErrorMessage="1" prompt="Please provide this information for byproducts. For additional rows, please click + on the left-hand side of rows 56 and 59." sqref="C51:D51" xr:uid="{00000000-0002-0000-0200-000004000000}"/>
    <dataValidation allowBlank="1" showInputMessage="1" showErrorMessage="1" prompt="Please provide this information for degradation products. For additional rows, please click + on the left-hand side of row 74." sqref="C64:D64" xr:uid="{00000000-0002-0000-0200-000005000000}"/>
    <dataValidation allowBlank="1" showInputMessage="1" showErrorMessage="1" prompt="Please provide this information for the proposed substitute, impurities, and/or byproducts. For additional rows, please click + on the left-hand side of row 146." sqref="C136" xr:uid="{00000000-0002-0000-0200-000006000000}"/>
    <dataValidation type="list" allowBlank="1" showInputMessage="1" showErrorMessage="1" sqref="C95:H95" xr:uid="{00000000-0002-0000-0200-000007000000}">
      <formula1>"Yes,No,Not Applicable"</formula1>
    </dataValidation>
  </dataValidations>
  <printOptions horizontalCentered="1"/>
  <pageMargins left="0.25" right="0.25" top="0.75" bottom="0.75" header="0.3" footer="0.3"/>
  <pageSetup scale="72" fitToHeight="3" orientation="portrait" r:id="rId1"/>
  <headerFooter>
    <oddHeader>&amp;CPart III: GENERAL INFORMATION</oddHeader>
    <oddFooter>&amp;CNOTE: Please [Bracket] the information you claim as confidential
&amp;P of &amp;N</oddFooter>
  </headerFooter>
  <ignoredErrors>
    <ignoredError sqref="L9:L32 L99:L104 L34:L47 L62:L73 L48:L59"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UD232"/>
  <sheetViews>
    <sheetView topLeftCell="A159" zoomScaleNormal="100" workbookViewId="0">
      <selection activeCell="C172" sqref="C172:F172"/>
    </sheetView>
  </sheetViews>
  <sheetFormatPr defaultColWidth="9.42578125" defaultRowHeight="15" outlineLevelRow="2" x14ac:dyDescent="0.25"/>
  <cols>
    <col min="1" max="1" width="3.5703125" style="59" customWidth="1"/>
    <col min="2" max="2" width="3.5703125" style="52" customWidth="1"/>
    <col min="3" max="3" width="27.5703125" style="52" customWidth="1"/>
    <col min="4" max="4" width="22.5703125" style="52" customWidth="1"/>
    <col min="5" max="5" width="11.42578125" style="52" customWidth="1"/>
    <col min="6" max="6" width="11" style="52" customWidth="1"/>
    <col min="7" max="7" width="14.42578125" style="52" customWidth="1"/>
    <col min="8" max="8" width="11.42578125" style="52" customWidth="1"/>
    <col min="9" max="9" width="11.5703125" style="52" customWidth="1"/>
    <col min="10" max="10" width="11.42578125" style="52" customWidth="1"/>
    <col min="11" max="11" width="11.5703125" style="52" customWidth="1"/>
    <col min="12" max="12" width="9.5703125" style="52" customWidth="1"/>
    <col min="13" max="13" width="5.5703125" style="19" customWidth="1"/>
    <col min="14" max="14" width="5" style="52" customWidth="1"/>
    <col min="15" max="15" width="4.5703125" style="59" customWidth="1"/>
    <col min="16" max="16" width="9.42578125" style="34" customWidth="1"/>
    <col min="17" max="17" width="9.5703125" style="34" hidden="1" customWidth="1"/>
    <col min="18" max="29" width="9.42578125" style="34" hidden="1" customWidth="1"/>
    <col min="30" max="35" width="9.42578125" style="34" customWidth="1"/>
    <col min="36" max="45" width="9.42578125" style="52" customWidth="1"/>
    <col min="46" max="16384" width="9.42578125" style="52"/>
  </cols>
  <sheetData>
    <row r="1" spans="1:35" s="59" customFormat="1" x14ac:dyDescent="0.25">
      <c r="M1" s="138"/>
      <c r="P1" s="37"/>
      <c r="Q1" s="37"/>
      <c r="R1" s="37"/>
      <c r="S1" s="37"/>
      <c r="T1" s="37"/>
      <c r="U1" s="37"/>
      <c r="V1" s="37"/>
      <c r="W1" s="37"/>
      <c r="X1" s="37"/>
      <c r="Y1" s="37"/>
      <c r="Z1" s="37"/>
      <c r="AA1" s="37"/>
      <c r="AB1" s="37"/>
      <c r="AC1" s="37"/>
      <c r="AD1" s="37"/>
      <c r="AE1" s="37"/>
      <c r="AF1" s="37"/>
      <c r="AG1" s="37"/>
      <c r="AH1" s="37"/>
      <c r="AI1" s="37"/>
    </row>
    <row r="2" spans="1:35" x14ac:dyDescent="0.25">
      <c r="C2" s="664"/>
      <c r="D2" s="664"/>
      <c r="E2" s="664"/>
      <c r="F2" s="664"/>
      <c r="G2" s="664"/>
      <c r="H2" s="194"/>
      <c r="I2" s="151"/>
      <c r="J2" s="194"/>
      <c r="K2" s="151"/>
      <c r="L2" s="194"/>
      <c r="M2" s="58"/>
      <c r="N2" s="152"/>
      <c r="P2" s="42"/>
      <c r="Q2" s="42"/>
      <c r="R2" s="76"/>
      <c r="S2" s="76"/>
      <c r="T2" s="76"/>
      <c r="U2" s="76"/>
      <c r="V2" s="42"/>
      <c r="W2" s="42"/>
    </row>
    <row r="3" spans="1:35" ht="44.25" customHeight="1" x14ac:dyDescent="0.25">
      <c r="C3" s="665" t="s">
        <v>470</v>
      </c>
      <c r="D3" s="665"/>
      <c r="E3" s="665"/>
      <c r="F3" s="665"/>
      <c r="G3" s="665"/>
      <c r="H3" s="665"/>
      <c r="I3" s="665"/>
      <c r="J3" s="665"/>
      <c r="K3" s="665"/>
      <c r="L3" s="665"/>
      <c r="M3" s="666"/>
      <c r="N3" s="153"/>
      <c r="S3" s="34" t="s">
        <v>2</v>
      </c>
      <c r="U3" s="42"/>
      <c r="V3" s="42"/>
      <c r="W3" s="76" t="s">
        <v>71</v>
      </c>
      <c r="X3" s="76" t="s">
        <v>72</v>
      </c>
      <c r="Y3" s="76" t="s">
        <v>2</v>
      </c>
    </row>
    <row r="4" spans="1:35" ht="30" customHeight="1" x14ac:dyDescent="0.25">
      <c r="C4" s="390" t="s">
        <v>73</v>
      </c>
      <c r="D4" s="390"/>
      <c r="E4" s="390"/>
      <c r="F4" s="390"/>
      <c r="G4" s="390"/>
      <c r="H4" s="191"/>
      <c r="I4" s="105"/>
      <c r="J4" s="191"/>
      <c r="K4" s="105"/>
      <c r="L4" s="191"/>
      <c r="M4" s="28"/>
      <c r="N4" s="154"/>
      <c r="S4" s="34" t="s">
        <v>4</v>
      </c>
      <c r="U4" s="42"/>
      <c r="V4" s="42"/>
      <c r="W4" s="76" t="s">
        <v>74</v>
      </c>
      <c r="X4" s="76"/>
      <c r="Y4" s="76" t="s">
        <v>4</v>
      </c>
    </row>
    <row r="5" spans="1:35" ht="11.25" customHeight="1" x14ac:dyDescent="0.25">
      <c r="C5" s="667" t="str">
        <f>IFERROR(IF(MATCH('Part IV Refrigeration and AC'!$U$5,'Part I Introduction &amp; CBI'!$C$30:$C$35,0),"This section is required-Refrigeration and Air Conditioning was selected as a sector for the proposed substitute in Part I, Section B, Number 2.",""),"")</f>
        <v/>
      </c>
      <c r="D5" s="667"/>
      <c r="E5" s="667"/>
      <c r="F5" s="667"/>
      <c r="G5" s="667"/>
      <c r="H5" s="667"/>
      <c r="I5" s="667"/>
      <c r="J5" s="667"/>
      <c r="K5" s="667"/>
      <c r="L5" s="203"/>
      <c r="M5" s="28"/>
      <c r="N5" s="154"/>
      <c r="U5" s="42" t="s">
        <v>75</v>
      </c>
      <c r="V5" s="42"/>
      <c r="W5" s="76" t="s">
        <v>76</v>
      </c>
      <c r="X5" s="76"/>
      <c r="Y5" s="76"/>
    </row>
    <row r="6" spans="1:35" ht="15" customHeight="1" x14ac:dyDescent="0.25">
      <c r="C6" s="682" t="s">
        <v>77</v>
      </c>
      <c r="D6" s="683"/>
      <c r="E6" s="683"/>
      <c r="F6" s="683"/>
      <c r="G6" s="683"/>
      <c r="H6" s="683"/>
      <c r="I6" s="683"/>
      <c r="J6" s="683"/>
      <c r="K6" s="683"/>
      <c r="L6" s="683"/>
      <c r="M6" s="684"/>
      <c r="N6" s="153"/>
      <c r="U6" s="42"/>
      <c r="V6" s="42"/>
      <c r="W6" s="76"/>
      <c r="X6" s="76"/>
      <c r="Y6" s="76"/>
    </row>
    <row r="7" spans="1:35" ht="15" customHeight="1" x14ac:dyDescent="0.25">
      <c r="C7" s="248"/>
      <c r="D7" s="248"/>
      <c r="E7" s="248"/>
      <c r="F7" s="248"/>
      <c r="G7" s="248"/>
      <c r="H7" s="248"/>
      <c r="I7" s="248"/>
      <c r="J7" s="248"/>
      <c r="K7" s="248"/>
      <c r="L7" s="248"/>
      <c r="M7" s="93"/>
      <c r="N7" s="153"/>
      <c r="P7" s="42"/>
      <c r="Q7" s="42"/>
      <c r="R7" s="76"/>
      <c r="S7" s="76"/>
      <c r="T7" s="76"/>
      <c r="U7" s="76"/>
      <c r="V7" s="42"/>
      <c r="W7" s="42"/>
      <c r="X7" s="42"/>
    </row>
    <row r="8" spans="1:35" s="19" customFormat="1" ht="105" customHeight="1" x14ac:dyDescent="0.2">
      <c r="A8" s="138"/>
      <c r="C8" s="671" t="s">
        <v>851</v>
      </c>
      <c r="D8" s="671"/>
      <c r="E8" s="671"/>
      <c r="F8" s="671"/>
      <c r="G8" s="671"/>
      <c r="H8" s="671"/>
      <c r="I8" s="671"/>
      <c r="J8" s="671"/>
      <c r="K8" s="671"/>
      <c r="L8" s="671"/>
      <c r="M8" s="671"/>
      <c r="N8" s="58"/>
      <c r="O8" s="138"/>
      <c r="P8" s="42"/>
      <c r="Q8" s="42"/>
      <c r="R8" s="76"/>
      <c r="S8" s="76"/>
      <c r="T8" s="76"/>
      <c r="U8" s="76"/>
      <c r="V8" s="42"/>
      <c r="W8" s="42"/>
      <c r="X8" s="42"/>
      <c r="Y8" s="42"/>
      <c r="Z8" s="42"/>
      <c r="AA8" s="42"/>
      <c r="AB8" s="42"/>
      <c r="AC8" s="42"/>
      <c r="AD8" s="42"/>
      <c r="AE8" s="42"/>
      <c r="AF8" s="42"/>
      <c r="AG8" s="42"/>
      <c r="AH8" s="42"/>
      <c r="AI8" s="42"/>
    </row>
    <row r="9" spans="1:35" s="19" customFormat="1" ht="39" customHeight="1" x14ac:dyDescent="0.2">
      <c r="A9" s="138"/>
      <c r="C9" s="283" t="s">
        <v>78</v>
      </c>
      <c r="D9" s="571" t="s">
        <v>79</v>
      </c>
      <c r="E9" s="572"/>
      <c r="F9" s="284" t="s">
        <v>80</v>
      </c>
      <c r="G9" s="571" t="s">
        <v>81</v>
      </c>
      <c r="H9" s="572"/>
      <c r="I9" s="571" t="s">
        <v>601</v>
      </c>
      <c r="J9" s="572"/>
      <c r="K9" s="571" t="s">
        <v>82</v>
      </c>
      <c r="L9" s="572"/>
      <c r="M9" s="285" t="s">
        <v>15</v>
      </c>
      <c r="N9" s="58"/>
      <c r="O9" s="138"/>
      <c r="P9" s="42"/>
      <c r="Q9" s="42"/>
      <c r="R9" s="42"/>
      <c r="S9" s="42"/>
      <c r="T9" s="42"/>
      <c r="U9" s="42"/>
      <c r="V9" s="42"/>
      <c r="W9" s="42"/>
      <c r="X9" s="42"/>
      <c r="Y9" s="42"/>
      <c r="Z9" s="42"/>
      <c r="AA9" s="42"/>
      <c r="AB9" s="42"/>
      <c r="AC9" s="42"/>
      <c r="AD9" s="42"/>
      <c r="AE9" s="42"/>
      <c r="AF9" s="42"/>
      <c r="AG9" s="42"/>
      <c r="AH9" s="42"/>
      <c r="AI9" s="42"/>
    </row>
    <row r="10" spans="1:35" s="19" customFormat="1" ht="12" x14ac:dyDescent="0.2">
      <c r="A10" s="138"/>
      <c r="C10" s="668" t="s">
        <v>83</v>
      </c>
      <c r="D10" s="676" t="s">
        <v>84</v>
      </c>
      <c r="E10" s="677"/>
      <c r="F10" s="286"/>
      <c r="G10" s="563"/>
      <c r="H10" s="564"/>
      <c r="I10" s="565"/>
      <c r="J10" s="566"/>
      <c r="K10" s="567"/>
      <c r="L10" s="568"/>
      <c r="M10" s="216"/>
      <c r="O10" s="138"/>
      <c r="P10" s="42" t="str">
        <f>IF(M10="X","[Bracket] the information you claim as confidential","")</f>
        <v/>
      </c>
      <c r="Q10" s="42"/>
      <c r="R10" s="42"/>
      <c r="S10" s="42"/>
      <c r="T10" s="42"/>
      <c r="U10" s="42"/>
      <c r="V10" s="42"/>
      <c r="W10" s="42"/>
      <c r="X10" s="42"/>
      <c r="Y10" s="42"/>
      <c r="Z10" s="42"/>
      <c r="AA10" s="42"/>
      <c r="AB10" s="42"/>
      <c r="AC10" s="42"/>
      <c r="AD10" s="42"/>
      <c r="AE10" s="42"/>
      <c r="AF10" s="42"/>
      <c r="AG10" s="42"/>
      <c r="AH10" s="42"/>
      <c r="AI10" s="42"/>
    </row>
    <row r="11" spans="1:35" s="19" customFormat="1" ht="36" customHeight="1" x14ac:dyDescent="0.2">
      <c r="A11" s="138"/>
      <c r="C11" s="670"/>
      <c r="D11" s="676" t="s">
        <v>85</v>
      </c>
      <c r="E11" s="677"/>
      <c r="F11" s="286"/>
      <c r="G11" s="563"/>
      <c r="H11" s="564"/>
      <c r="I11" s="565"/>
      <c r="J11" s="566"/>
      <c r="K11" s="567"/>
      <c r="L11" s="568"/>
      <c r="M11" s="216"/>
      <c r="O11" s="138"/>
      <c r="P11" s="42" t="str">
        <f t="shared" ref="P11:P124" si="0">IF(M11="X","[Bracket] the information you claim as confidential","")</f>
        <v/>
      </c>
      <c r="Q11" s="42"/>
      <c r="R11" s="42"/>
      <c r="S11" s="42"/>
      <c r="T11" s="42"/>
      <c r="U11" s="42"/>
      <c r="V11" s="42"/>
      <c r="W11" s="42"/>
      <c r="X11" s="42"/>
      <c r="Y11" s="42"/>
      <c r="Z11" s="42"/>
      <c r="AA11" s="42"/>
      <c r="AB11" s="42"/>
      <c r="AC11" s="42"/>
      <c r="AD11" s="42"/>
      <c r="AE11" s="42"/>
      <c r="AF11" s="42"/>
      <c r="AG11" s="42"/>
      <c r="AH11" s="42"/>
      <c r="AI11" s="42"/>
    </row>
    <row r="12" spans="1:35" s="19" customFormat="1" ht="24" x14ac:dyDescent="0.2">
      <c r="A12" s="138"/>
      <c r="C12" s="287" t="s">
        <v>86</v>
      </c>
      <c r="D12" s="691"/>
      <c r="E12" s="692"/>
      <c r="F12" s="286"/>
      <c r="G12" s="563"/>
      <c r="H12" s="564"/>
      <c r="I12" s="565"/>
      <c r="J12" s="566"/>
      <c r="K12" s="567"/>
      <c r="L12" s="568"/>
      <c r="M12" s="216"/>
      <c r="O12" s="138"/>
      <c r="P12" s="42" t="str">
        <f t="shared" si="0"/>
        <v/>
      </c>
      <c r="Q12" s="42"/>
      <c r="R12" s="42"/>
      <c r="S12" s="42"/>
      <c r="T12" s="42"/>
      <c r="U12" s="42"/>
      <c r="V12" s="42"/>
      <c r="W12" s="42"/>
      <c r="X12" s="42"/>
      <c r="Y12" s="42"/>
      <c r="Z12" s="42"/>
      <c r="AA12" s="42"/>
      <c r="AB12" s="42"/>
      <c r="AC12" s="42"/>
      <c r="AD12" s="42"/>
      <c r="AE12" s="42"/>
      <c r="AF12" s="42"/>
      <c r="AG12" s="42"/>
      <c r="AH12" s="42"/>
      <c r="AI12" s="42"/>
    </row>
    <row r="13" spans="1:35" s="19" customFormat="1" ht="24" x14ac:dyDescent="0.2">
      <c r="A13" s="138"/>
      <c r="C13" s="287" t="s">
        <v>87</v>
      </c>
      <c r="D13" s="693"/>
      <c r="E13" s="694"/>
      <c r="F13" s="286"/>
      <c r="G13" s="563"/>
      <c r="H13" s="564"/>
      <c r="I13" s="565"/>
      <c r="J13" s="566"/>
      <c r="K13" s="567"/>
      <c r="L13" s="568"/>
      <c r="M13" s="216"/>
      <c r="O13" s="138"/>
      <c r="P13" s="42" t="str">
        <f t="shared" si="0"/>
        <v/>
      </c>
      <c r="Q13" s="42"/>
      <c r="R13" s="42"/>
      <c r="S13" s="42"/>
      <c r="T13" s="42"/>
      <c r="U13" s="42"/>
      <c r="V13" s="42"/>
      <c r="W13" s="42"/>
      <c r="X13" s="42"/>
      <c r="Y13" s="42"/>
      <c r="Z13" s="42"/>
      <c r="AA13" s="42"/>
      <c r="AB13" s="42"/>
      <c r="AC13" s="42"/>
      <c r="AD13" s="42"/>
      <c r="AE13" s="42"/>
      <c r="AF13" s="42"/>
      <c r="AG13" s="42"/>
      <c r="AH13" s="42"/>
      <c r="AI13" s="42"/>
    </row>
    <row r="14" spans="1:35" s="19" customFormat="1" ht="12" x14ac:dyDescent="0.2">
      <c r="A14" s="138"/>
      <c r="C14" s="287" t="s">
        <v>88</v>
      </c>
      <c r="D14" s="691"/>
      <c r="E14" s="692"/>
      <c r="F14" s="286"/>
      <c r="G14" s="563"/>
      <c r="H14" s="564"/>
      <c r="I14" s="565"/>
      <c r="J14" s="566"/>
      <c r="K14" s="567"/>
      <c r="L14" s="568"/>
      <c r="M14" s="216"/>
      <c r="O14" s="138"/>
      <c r="P14" s="42" t="str">
        <f t="shared" si="0"/>
        <v/>
      </c>
      <c r="Q14" s="42"/>
      <c r="R14" s="42"/>
      <c r="S14" s="42"/>
      <c r="T14" s="42"/>
      <c r="U14" s="42"/>
      <c r="V14" s="42"/>
      <c r="W14" s="42"/>
      <c r="X14" s="42"/>
      <c r="Y14" s="42"/>
      <c r="Z14" s="42"/>
      <c r="AA14" s="42"/>
      <c r="AB14" s="42"/>
      <c r="AC14" s="42"/>
      <c r="AD14" s="42"/>
      <c r="AE14" s="42"/>
      <c r="AF14" s="42"/>
      <c r="AG14" s="42"/>
      <c r="AH14" s="42"/>
      <c r="AI14" s="42"/>
    </row>
    <row r="15" spans="1:35" s="19" customFormat="1" ht="15" customHeight="1" x14ac:dyDescent="0.2">
      <c r="A15" s="138"/>
      <c r="C15" s="680" t="s">
        <v>89</v>
      </c>
      <c r="D15" s="227" t="s">
        <v>638</v>
      </c>
      <c r="E15" s="228"/>
      <c r="F15" s="286"/>
      <c r="G15" s="563"/>
      <c r="H15" s="564"/>
      <c r="I15" s="565"/>
      <c r="J15" s="566"/>
      <c r="K15" s="567"/>
      <c r="L15" s="568"/>
      <c r="M15" s="216"/>
      <c r="O15" s="138"/>
      <c r="P15" s="42"/>
      <c r="Q15" s="42"/>
      <c r="R15" s="42"/>
      <c r="S15" s="42"/>
      <c r="T15" s="42"/>
      <c r="U15" s="42"/>
      <c r="V15" s="42"/>
      <c r="W15" s="42"/>
      <c r="X15" s="42"/>
      <c r="Y15" s="42"/>
      <c r="Z15" s="42"/>
      <c r="AA15" s="42"/>
      <c r="AB15" s="42"/>
      <c r="AC15" s="42"/>
      <c r="AD15" s="42"/>
      <c r="AE15" s="42"/>
      <c r="AF15" s="42"/>
      <c r="AG15" s="42"/>
      <c r="AH15" s="42"/>
      <c r="AI15" s="42"/>
    </row>
    <row r="16" spans="1:35" s="19" customFormat="1" ht="12" x14ac:dyDescent="0.2">
      <c r="A16" s="138"/>
      <c r="C16" s="681"/>
      <c r="D16" s="659" t="s">
        <v>637</v>
      </c>
      <c r="E16" s="661"/>
      <c r="F16" s="286"/>
      <c r="G16" s="563"/>
      <c r="H16" s="564"/>
      <c r="I16" s="565"/>
      <c r="J16" s="566"/>
      <c r="K16" s="567"/>
      <c r="L16" s="568"/>
      <c r="M16" s="216"/>
      <c r="O16" s="138"/>
      <c r="P16" s="42" t="str">
        <f t="shared" si="0"/>
        <v/>
      </c>
      <c r="Q16" s="42"/>
      <c r="R16" s="42"/>
      <c r="S16" s="42"/>
      <c r="T16" s="42"/>
      <c r="U16" s="42"/>
      <c r="V16" s="42"/>
      <c r="W16" s="42"/>
      <c r="X16" s="42"/>
      <c r="Y16" s="42"/>
      <c r="Z16" s="42"/>
      <c r="AA16" s="42"/>
      <c r="AB16" s="42"/>
      <c r="AC16" s="42"/>
      <c r="AD16" s="42"/>
      <c r="AE16" s="42"/>
      <c r="AF16" s="42"/>
      <c r="AG16" s="42"/>
      <c r="AH16" s="42"/>
      <c r="AI16" s="42"/>
    </row>
    <row r="17" spans="1:35" s="19" customFormat="1" ht="12" x14ac:dyDescent="0.2">
      <c r="A17" s="138"/>
      <c r="C17" s="668" t="s">
        <v>90</v>
      </c>
      <c r="D17" s="676" t="s">
        <v>91</v>
      </c>
      <c r="E17" s="677"/>
      <c r="F17" s="286"/>
      <c r="G17" s="563"/>
      <c r="H17" s="564"/>
      <c r="I17" s="565"/>
      <c r="J17" s="566"/>
      <c r="K17" s="567"/>
      <c r="L17" s="568"/>
      <c r="M17" s="216"/>
      <c r="O17" s="138"/>
      <c r="P17" s="42" t="str">
        <f t="shared" si="0"/>
        <v/>
      </c>
      <c r="Q17" s="42"/>
      <c r="R17" s="42"/>
      <c r="S17" s="42"/>
      <c r="T17" s="42"/>
      <c r="U17" s="42"/>
      <c r="V17" s="42"/>
      <c r="W17" s="42"/>
      <c r="X17" s="42"/>
      <c r="Y17" s="42"/>
      <c r="Z17" s="42"/>
      <c r="AA17" s="42"/>
      <c r="AB17" s="42"/>
      <c r="AC17" s="42"/>
      <c r="AD17" s="42"/>
      <c r="AE17" s="42"/>
      <c r="AF17" s="42"/>
      <c r="AG17" s="42"/>
      <c r="AH17" s="42"/>
      <c r="AI17" s="42"/>
    </row>
    <row r="18" spans="1:35" s="19" customFormat="1" ht="24" customHeight="1" x14ac:dyDescent="0.2">
      <c r="A18" s="138"/>
      <c r="C18" s="669"/>
      <c r="D18" s="676" t="s">
        <v>92</v>
      </c>
      <c r="E18" s="677"/>
      <c r="F18" s="286"/>
      <c r="G18" s="563"/>
      <c r="H18" s="564"/>
      <c r="I18" s="565"/>
      <c r="J18" s="566"/>
      <c r="K18" s="567"/>
      <c r="L18" s="568"/>
      <c r="M18" s="216"/>
      <c r="O18" s="138"/>
      <c r="P18" s="42" t="str">
        <f t="shared" si="0"/>
        <v/>
      </c>
      <c r="Q18" s="42"/>
      <c r="R18" s="42"/>
      <c r="S18" s="42"/>
      <c r="T18" s="42"/>
      <c r="U18" s="42"/>
      <c r="V18" s="42"/>
      <c r="W18" s="42"/>
      <c r="X18" s="42"/>
      <c r="Y18" s="42"/>
      <c r="Z18" s="42"/>
      <c r="AA18" s="42"/>
      <c r="AB18" s="42"/>
      <c r="AC18" s="42"/>
      <c r="AD18" s="42"/>
      <c r="AE18" s="42"/>
      <c r="AF18" s="42"/>
      <c r="AG18" s="42"/>
      <c r="AH18" s="42"/>
      <c r="AI18" s="42"/>
    </row>
    <row r="19" spans="1:35" s="19" customFormat="1" ht="12" x14ac:dyDescent="0.2">
      <c r="A19" s="138"/>
      <c r="C19" s="669"/>
      <c r="D19" s="676" t="s">
        <v>614</v>
      </c>
      <c r="E19" s="677"/>
      <c r="F19" s="286"/>
      <c r="G19" s="563"/>
      <c r="H19" s="564"/>
      <c r="I19" s="565"/>
      <c r="J19" s="566"/>
      <c r="K19" s="567"/>
      <c r="L19" s="568"/>
      <c r="M19" s="216"/>
      <c r="O19" s="138"/>
      <c r="P19" s="42"/>
      <c r="Q19" s="42"/>
      <c r="R19" s="42"/>
      <c r="S19" s="42"/>
      <c r="T19" s="42"/>
      <c r="U19" s="42"/>
      <c r="V19" s="42"/>
      <c r="W19" s="42"/>
      <c r="X19" s="42"/>
      <c r="Y19" s="42"/>
      <c r="Z19" s="42"/>
      <c r="AA19" s="42"/>
      <c r="AB19" s="42"/>
      <c r="AC19" s="42"/>
      <c r="AD19" s="42"/>
      <c r="AE19" s="42"/>
      <c r="AF19" s="42"/>
      <c r="AG19" s="42"/>
      <c r="AH19" s="42"/>
      <c r="AI19" s="42"/>
    </row>
    <row r="20" spans="1:35" s="19" customFormat="1" ht="48" customHeight="1" x14ac:dyDescent="0.2">
      <c r="A20" s="138"/>
      <c r="C20" s="670"/>
      <c r="D20" s="676" t="s">
        <v>728</v>
      </c>
      <c r="E20" s="677"/>
      <c r="F20" s="286"/>
      <c r="G20" s="563"/>
      <c r="H20" s="564"/>
      <c r="I20" s="565"/>
      <c r="J20" s="566"/>
      <c r="K20" s="567"/>
      <c r="L20" s="568"/>
      <c r="M20" s="216"/>
      <c r="O20" s="138"/>
      <c r="P20" s="42" t="str">
        <f t="shared" si="0"/>
        <v/>
      </c>
      <c r="Q20" s="42"/>
      <c r="R20" s="42"/>
      <c r="S20" s="42"/>
      <c r="T20" s="42"/>
      <c r="U20" s="42"/>
      <c r="V20" s="42"/>
      <c r="W20" s="42"/>
      <c r="X20" s="42"/>
      <c r="Y20" s="42"/>
      <c r="Z20" s="42"/>
      <c r="AA20" s="42"/>
      <c r="AB20" s="42"/>
      <c r="AC20" s="42"/>
      <c r="AD20" s="42"/>
      <c r="AE20" s="42"/>
      <c r="AF20" s="42"/>
      <c r="AG20" s="42"/>
      <c r="AH20" s="42"/>
      <c r="AI20" s="42"/>
    </row>
    <row r="21" spans="1:35" s="19" customFormat="1" ht="12" x14ac:dyDescent="0.2">
      <c r="A21" s="138"/>
      <c r="C21" s="680" t="s">
        <v>93</v>
      </c>
      <c r="D21" s="676" t="s">
        <v>606</v>
      </c>
      <c r="E21" s="677"/>
      <c r="F21" s="286"/>
      <c r="G21" s="563"/>
      <c r="H21" s="564"/>
      <c r="I21" s="565"/>
      <c r="J21" s="566"/>
      <c r="K21" s="567"/>
      <c r="L21" s="568"/>
      <c r="M21" s="216"/>
      <c r="O21" s="138"/>
      <c r="P21" s="42" t="str">
        <f t="shared" si="0"/>
        <v/>
      </c>
      <c r="Q21" s="42"/>
      <c r="R21" s="42"/>
      <c r="S21" s="42"/>
      <c r="T21" s="42"/>
      <c r="U21" s="42"/>
      <c r="V21" s="42"/>
      <c r="W21" s="42"/>
      <c r="X21" s="42"/>
      <c r="Y21" s="42"/>
      <c r="Z21" s="42"/>
      <c r="AA21" s="42"/>
      <c r="AB21" s="42"/>
      <c r="AC21" s="42"/>
      <c r="AD21" s="42"/>
      <c r="AE21" s="42"/>
      <c r="AF21" s="42"/>
      <c r="AG21" s="42"/>
      <c r="AH21" s="42"/>
      <c r="AI21" s="42"/>
    </row>
    <row r="22" spans="1:35" s="19" customFormat="1" ht="12" x14ac:dyDescent="0.2">
      <c r="A22" s="138"/>
      <c r="C22" s="712"/>
      <c r="D22" s="676" t="s">
        <v>607</v>
      </c>
      <c r="E22" s="677"/>
      <c r="F22" s="286"/>
      <c r="G22" s="563"/>
      <c r="H22" s="564"/>
      <c r="I22" s="565"/>
      <c r="J22" s="566"/>
      <c r="K22" s="567"/>
      <c r="L22" s="568"/>
      <c r="M22" s="216"/>
      <c r="O22" s="138"/>
      <c r="P22" s="42" t="str">
        <f t="shared" si="0"/>
        <v/>
      </c>
      <c r="Q22" s="42"/>
      <c r="R22" s="42"/>
      <c r="S22" s="42"/>
      <c r="T22" s="42"/>
      <c r="U22" s="42"/>
      <c r="V22" s="42"/>
      <c r="W22" s="42"/>
      <c r="X22" s="42"/>
      <c r="Y22" s="42"/>
      <c r="Z22" s="42"/>
      <c r="AA22" s="42"/>
      <c r="AB22" s="42"/>
      <c r="AC22" s="42"/>
      <c r="AD22" s="42"/>
      <c r="AE22" s="42"/>
      <c r="AF22" s="42"/>
      <c r="AG22" s="42"/>
      <c r="AH22" s="42"/>
      <c r="AI22" s="42"/>
    </row>
    <row r="23" spans="1:35" s="19" customFormat="1" ht="55.5" customHeight="1" x14ac:dyDescent="0.2">
      <c r="A23" s="138"/>
      <c r="C23" s="712"/>
      <c r="D23" s="676" t="s">
        <v>729</v>
      </c>
      <c r="E23" s="677"/>
      <c r="F23" s="286"/>
      <c r="G23" s="563"/>
      <c r="H23" s="564"/>
      <c r="I23" s="565"/>
      <c r="J23" s="566"/>
      <c r="K23" s="567"/>
      <c r="L23" s="568"/>
      <c r="M23" s="216"/>
      <c r="O23" s="138"/>
      <c r="P23" s="42"/>
      <c r="Q23" s="42"/>
      <c r="R23" s="42"/>
      <c r="S23" s="42"/>
      <c r="T23" s="42"/>
      <c r="U23" s="42"/>
      <c r="V23" s="42"/>
      <c r="W23" s="42"/>
      <c r="X23" s="42"/>
      <c r="Y23" s="42"/>
      <c r="Z23" s="42"/>
      <c r="AA23" s="42"/>
      <c r="AB23" s="42"/>
      <c r="AC23" s="42"/>
      <c r="AD23" s="42"/>
      <c r="AE23" s="42"/>
      <c r="AF23" s="42"/>
      <c r="AG23" s="42"/>
      <c r="AH23" s="42"/>
      <c r="AI23" s="42"/>
    </row>
    <row r="24" spans="1:35" s="19" customFormat="1" ht="53.25" customHeight="1" x14ac:dyDescent="0.2">
      <c r="A24" s="138"/>
      <c r="C24" s="712"/>
      <c r="D24" s="676" t="s">
        <v>730</v>
      </c>
      <c r="E24" s="677"/>
      <c r="F24" s="286"/>
      <c r="G24" s="563"/>
      <c r="H24" s="564"/>
      <c r="I24" s="565"/>
      <c r="J24" s="566"/>
      <c r="K24" s="567"/>
      <c r="L24" s="568"/>
      <c r="M24" s="216"/>
      <c r="O24" s="138"/>
      <c r="P24" s="42" t="str">
        <f t="shared" si="0"/>
        <v/>
      </c>
      <c r="Q24" s="42"/>
      <c r="R24" s="42"/>
      <c r="S24" s="42"/>
      <c r="T24" s="42"/>
      <c r="U24" s="42"/>
      <c r="V24" s="42"/>
      <c r="W24" s="42"/>
      <c r="X24" s="42"/>
      <c r="Y24" s="42"/>
      <c r="Z24" s="42"/>
      <c r="AA24" s="42"/>
      <c r="AB24" s="42"/>
      <c r="AC24" s="42"/>
      <c r="AD24" s="42"/>
      <c r="AE24" s="42"/>
      <c r="AF24" s="42"/>
      <c r="AG24" s="42"/>
      <c r="AH24" s="42"/>
      <c r="AI24" s="42"/>
    </row>
    <row r="25" spans="1:35" s="19" customFormat="1" ht="36" customHeight="1" x14ac:dyDescent="0.2">
      <c r="A25" s="138"/>
      <c r="C25" s="712"/>
      <c r="D25" s="676" t="s">
        <v>94</v>
      </c>
      <c r="E25" s="677"/>
      <c r="F25" s="286"/>
      <c r="G25" s="563"/>
      <c r="H25" s="564"/>
      <c r="I25" s="565"/>
      <c r="J25" s="566"/>
      <c r="K25" s="567"/>
      <c r="L25" s="568"/>
      <c r="M25" s="216"/>
      <c r="O25" s="138"/>
      <c r="P25" s="42" t="str">
        <f t="shared" si="0"/>
        <v/>
      </c>
      <c r="Q25" s="42"/>
      <c r="R25" s="42"/>
      <c r="S25" s="42"/>
      <c r="T25" s="42"/>
      <c r="U25" s="42"/>
      <c r="V25" s="42"/>
      <c r="W25" s="42"/>
      <c r="X25" s="42"/>
      <c r="Y25" s="42"/>
      <c r="Z25" s="42"/>
      <c r="AA25" s="42"/>
      <c r="AB25" s="42"/>
      <c r="AC25" s="42"/>
      <c r="AD25" s="42"/>
      <c r="AE25" s="42"/>
      <c r="AF25" s="42"/>
      <c r="AG25" s="42"/>
      <c r="AH25" s="42"/>
      <c r="AI25" s="42"/>
    </row>
    <row r="26" spans="1:35" s="19" customFormat="1" ht="59.25" customHeight="1" x14ac:dyDescent="0.2">
      <c r="A26" s="138"/>
      <c r="C26" s="681"/>
      <c r="D26" s="676" t="s">
        <v>731</v>
      </c>
      <c r="E26" s="677"/>
      <c r="F26" s="286"/>
      <c r="G26" s="563"/>
      <c r="H26" s="564"/>
      <c r="I26" s="565"/>
      <c r="J26" s="566"/>
      <c r="K26" s="567"/>
      <c r="L26" s="568"/>
      <c r="M26" s="216"/>
      <c r="O26" s="138"/>
      <c r="P26" s="42"/>
      <c r="Q26" s="42"/>
      <c r="R26" s="42"/>
      <c r="S26" s="42"/>
      <c r="T26" s="42"/>
      <c r="U26" s="42"/>
      <c r="V26" s="42"/>
      <c r="W26" s="42"/>
      <c r="X26" s="42"/>
      <c r="Y26" s="42"/>
      <c r="Z26" s="42"/>
      <c r="AA26" s="42"/>
      <c r="AB26" s="42"/>
      <c r="AC26" s="42"/>
      <c r="AD26" s="42"/>
      <c r="AE26" s="42"/>
      <c r="AF26" s="42"/>
      <c r="AG26" s="42"/>
      <c r="AH26" s="42"/>
      <c r="AI26" s="42"/>
    </row>
    <row r="27" spans="1:35" s="19" customFormat="1" ht="12" x14ac:dyDescent="0.2">
      <c r="A27" s="138"/>
      <c r="C27" s="287" t="s">
        <v>95</v>
      </c>
      <c r="D27" s="689"/>
      <c r="E27" s="690"/>
      <c r="F27" s="286"/>
      <c r="G27" s="563"/>
      <c r="H27" s="564"/>
      <c r="I27" s="565"/>
      <c r="J27" s="566"/>
      <c r="K27" s="567"/>
      <c r="L27" s="568"/>
      <c r="M27" s="216"/>
      <c r="O27" s="138"/>
      <c r="P27" s="42" t="str">
        <f t="shared" si="0"/>
        <v/>
      </c>
      <c r="Q27" s="42"/>
    </row>
    <row r="28" spans="1:35" s="19" customFormat="1" ht="12" x14ac:dyDescent="0.2">
      <c r="A28" s="138"/>
      <c r="C28" s="668" t="s">
        <v>96</v>
      </c>
      <c r="D28" s="676" t="s">
        <v>732</v>
      </c>
      <c r="E28" s="677"/>
      <c r="F28" s="286"/>
      <c r="G28" s="563"/>
      <c r="H28" s="564"/>
      <c r="I28" s="565"/>
      <c r="J28" s="566"/>
      <c r="K28" s="567"/>
      <c r="L28" s="568"/>
      <c r="M28" s="216"/>
      <c r="O28" s="138"/>
      <c r="P28" s="42" t="str">
        <f t="shared" si="0"/>
        <v/>
      </c>
      <c r="Q28" s="42"/>
    </row>
    <row r="29" spans="1:35" s="19" customFormat="1" ht="12" x14ac:dyDescent="0.2">
      <c r="A29" s="138"/>
      <c r="C29" s="670"/>
      <c r="D29" s="676" t="s">
        <v>97</v>
      </c>
      <c r="E29" s="677"/>
      <c r="F29" s="286"/>
      <c r="G29" s="563"/>
      <c r="H29" s="564"/>
      <c r="I29" s="565"/>
      <c r="J29" s="566"/>
      <c r="K29" s="567"/>
      <c r="L29" s="568"/>
      <c r="M29" s="216"/>
      <c r="O29" s="138"/>
      <c r="P29" s="42" t="str">
        <f t="shared" si="0"/>
        <v/>
      </c>
      <c r="Q29" s="42"/>
    </row>
    <row r="30" spans="1:35" s="19" customFormat="1" ht="12" x14ac:dyDescent="0.2">
      <c r="A30" s="138"/>
      <c r="C30" s="668" t="s">
        <v>98</v>
      </c>
      <c r="D30" s="676" t="s">
        <v>99</v>
      </c>
      <c r="E30" s="677"/>
      <c r="F30" s="286"/>
      <c r="G30" s="563"/>
      <c r="H30" s="564"/>
      <c r="I30" s="565"/>
      <c r="J30" s="566"/>
      <c r="K30" s="567"/>
      <c r="L30" s="568"/>
      <c r="M30" s="216"/>
      <c r="O30" s="138"/>
      <c r="P30" s="42" t="str">
        <f t="shared" si="0"/>
        <v/>
      </c>
      <c r="Q30" s="42"/>
    </row>
    <row r="31" spans="1:35" s="19" customFormat="1" ht="12" x14ac:dyDescent="0.2">
      <c r="A31" s="138"/>
      <c r="C31" s="670"/>
      <c r="D31" s="676" t="s">
        <v>733</v>
      </c>
      <c r="E31" s="677"/>
      <c r="F31" s="286"/>
      <c r="G31" s="563"/>
      <c r="H31" s="564"/>
      <c r="I31" s="565"/>
      <c r="J31" s="566"/>
      <c r="K31" s="567"/>
      <c r="L31" s="568"/>
      <c r="M31" s="216"/>
      <c r="O31" s="138"/>
      <c r="P31" s="42" t="str">
        <f t="shared" si="0"/>
        <v/>
      </c>
      <c r="Q31" s="42"/>
    </row>
    <row r="32" spans="1:35" s="19" customFormat="1" ht="24" customHeight="1" x14ac:dyDescent="0.2">
      <c r="A32" s="138"/>
      <c r="C32" s="668" t="s">
        <v>100</v>
      </c>
      <c r="D32" s="676" t="s">
        <v>101</v>
      </c>
      <c r="E32" s="677"/>
      <c r="F32" s="286"/>
      <c r="G32" s="563"/>
      <c r="H32" s="564"/>
      <c r="I32" s="565"/>
      <c r="J32" s="566"/>
      <c r="K32" s="567"/>
      <c r="L32" s="568"/>
      <c r="M32" s="216"/>
      <c r="O32" s="138"/>
      <c r="P32" s="42" t="str">
        <f t="shared" si="0"/>
        <v/>
      </c>
      <c r="Q32" s="42"/>
    </row>
    <row r="33" spans="1:17" s="19" customFormat="1" ht="48" customHeight="1" x14ac:dyDescent="0.2">
      <c r="A33" s="138"/>
      <c r="C33" s="669"/>
      <c r="D33" s="676" t="s">
        <v>734</v>
      </c>
      <c r="E33" s="677"/>
      <c r="F33" s="286"/>
      <c r="G33" s="563"/>
      <c r="H33" s="564"/>
      <c r="I33" s="565"/>
      <c r="J33" s="566"/>
      <c r="K33" s="567"/>
      <c r="L33" s="568"/>
      <c r="M33" s="216"/>
      <c r="O33" s="138"/>
      <c r="P33" s="42" t="str">
        <f t="shared" si="0"/>
        <v/>
      </c>
      <c r="Q33" s="42"/>
    </row>
    <row r="34" spans="1:17" s="19" customFormat="1" ht="72" customHeight="1" x14ac:dyDescent="0.2">
      <c r="A34" s="138"/>
      <c r="C34" s="668" t="s">
        <v>102</v>
      </c>
      <c r="D34" s="676" t="s">
        <v>735</v>
      </c>
      <c r="E34" s="677"/>
      <c r="F34" s="286"/>
      <c r="G34" s="563"/>
      <c r="H34" s="564"/>
      <c r="I34" s="565"/>
      <c r="J34" s="566"/>
      <c r="K34" s="567"/>
      <c r="L34" s="568"/>
      <c r="M34" s="216"/>
      <c r="O34" s="138"/>
      <c r="P34" s="42" t="str">
        <f t="shared" si="0"/>
        <v/>
      </c>
      <c r="Q34" s="42"/>
    </row>
    <row r="35" spans="1:17" s="19" customFormat="1" ht="12" x14ac:dyDescent="0.2">
      <c r="A35" s="138"/>
      <c r="C35" s="669"/>
      <c r="D35" s="676" t="s">
        <v>103</v>
      </c>
      <c r="E35" s="677"/>
      <c r="F35" s="286"/>
      <c r="G35" s="563"/>
      <c r="H35" s="564"/>
      <c r="I35" s="565"/>
      <c r="J35" s="566"/>
      <c r="K35" s="567"/>
      <c r="L35" s="568"/>
      <c r="M35" s="216"/>
      <c r="O35" s="138"/>
      <c r="P35" s="42" t="str">
        <f t="shared" si="0"/>
        <v/>
      </c>
      <c r="Q35" s="42"/>
    </row>
    <row r="36" spans="1:17" s="19" customFormat="1" ht="12" x14ac:dyDescent="0.2">
      <c r="A36" s="138"/>
      <c r="C36" s="669"/>
      <c r="D36" s="676" t="s">
        <v>104</v>
      </c>
      <c r="E36" s="677"/>
      <c r="F36" s="286"/>
      <c r="G36" s="563"/>
      <c r="H36" s="564"/>
      <c r="I36" s="565"/>
      <c r="J36" s="566"/>
      <c r="K36" s="567"/>
      <c r="L36" s="568"/>
      <c r="M36" s="216"/>
      <c r="O36" s="138"/>
      <c r="P36" s="42" t="str">
        <f t="shared" si="0"/>
        <v/>
      </c>
      <c r="Q36" s="42"/>
    </row>
    <row r="37" spans="1:17" s="19" customFormat="1" ht="24" customHeight="1" x14ac:dyDescent="0.2">
      <c r="A37" s="138"/>
      <c r="C37" s="669"/>
      <c r="D37" s="676" t="s">
        <v>105</v>
      </c>
      <c r="E37" s="677"/>
      <c r="F37" s="286"/>
      <c r="G37" s="563"/>
      <c r="H37" s="564"/>
      <c r="I37" s="565"/>
      <c r="J37" s="566"/>
      <c r="K37" s="567"/>
      <c r="L37" s="568"/>
      <c r="M37" s="216"/>
      <c r="O37" s="138"/>
      <c r="P37" s="42" t="str">
        <f t="shared" si="0"/>
        <v/>
      </c>
      <c r="Q37" s="42"/>
    </row>
    <row r="38" spans="1:17" s="19" customFormat="1" ht="24" customHeight="1" x14ac:dyDescent="0.2">
      <c r="A38" s="138"/>
      <c r="C38" s="669"/>
      <c r="D38" s="676" t="s">
        <v>106</v>
      </c>
      <c r="E38" s="677"/>
      <c r="F38" s="286"/>
      <c r="G38" s="563"/>
      <c r="H38" s="564"/>
      <c r="I38" s="565"/>
      <c r="J38" s="566"/>
      <c r="K38" s="567"/>
      <c r="L38" s="568"/>
      <c r="M38" s="216"/>
      <c r="O38" s="138"/>
      <c r="P38" s="42" t="str">
        <f t="shared" si="0"/>
        <v/>
      </c>
      <c r="Q38" s="42"/>
    </row>
    <row r="39" spans="1:17" s="19" customFormat="1" ht="12" x14ac:dyDescent="0.2">
      <c r="A39" s="138"/>
      <c r="C39" s="669"/>
      <c r="D39" s="676" t="s">
        <v>107</v>
      </c>
      <c r="E39" s="677"/>
      <c r="F39" s="286"/>
      <c r="G39" s="563"/>
      <c r="H39" s="564"/>
      <c r="I39" s="565"/>
      <c r="J39" s="566"/>
      <c r="K39" s="567"/>
      <c r="L39" s="568"/>
      <c r="M39" s="216"/>
      <c r="O39" s="138"/>
      <c r="P39" s="42" t="str">
        <f t="shared" si="0"/>
        <v/>
      </c>
      <c r="Q39" s="42"/>
    </row>
    <row r="40" spans="1:17" s="19" customFormat="1" ht="24" customHeight="1" x14ac:dyDescent="0.2">
      <c r="A40" s="138"/>
      <c r="C40" s="669"/>
      <c r="D40" s="676" t="s">
        <v>108</v>
      </c>
      <c r="E40" s="677"/>
      <c r="F40" s="286"/>
      <c r="G40" s="563"/>
      <c r="H40" s="564"/>
      <c r="I40" s="565"/>
      <c r="J40" s="566"/>
      <c r="K40" s="567"/>
      <c r="L40" s="568"/>
      <c r="M40" s="216"/>
      <c r="O40" s="138"/>
      <c r="P40" s="42" t="str">
        <f t="shared" si="0"/>
        <v/>
      </c>
      <c r="Q40" s="42"/>
    </row>
    <row r="41" spans="1:17" s="19" customFormat="1" ht="24" customHeight="1" x14ac:dyDescent="0.2">
      <c r="A41" s="138"/>
      <c r="C41" s="670"/>
      <c r="D41" s="676" t="s">
        <v>109</v>
      </c>
      <c r="E41" s="677"/>
      <c r="F41" s="286"/>
      <c r="G41" s="563"/>
      <c r="H41" s="564"/>
      <c r="I41" s="565"/>
      <c r="J41" s="566"/>
      <c r="K41" s="567"/>
      <c r="L41" s="568"/>
      <c r="M41" s="216"/>
      <c r="O41" s="138"/>
      <c r="P41" s="42" t="str">
        <f t="shared" si="0"/>
        <v/>
      </c>
      <c r="Q41" s="42"/>
    </row>
    <row r="42" spans="1:17" s="19" customFormat="1" ht="12" x14ac:dyDescent="0.2">
      <c r="A42" s="138"/>
      <c r="C42" s="287" t="s">
        <v>110</v>
      </c>
      <c r="D42" s="691"/>
      <c r="E42" s="692"/>
      <c r="F42" s="286"/>
      <c r="G42" s="563"/>
      <c r="H42" s="564"/>
      <c r="I42" s="565"/>
      <c r="J42" s="566"/>
      <c r="K42" s="567"/>
      <c r="L42" s="568"/>
      <c r="M42" s="216"/>
      <c r="O42" s="138"/>
      <c r="P42" s="42" t="str">
        <f t="shared" si="0"/>
        <v/>
      </c>
      <c r="Q42" s="42"/>
    </row>
    <row r="43" spans="1:17" s="19" customFormat="1" ht="24" customHeight="1" x14ac:dyDescent="0.2">
      <c r="A43" s="138"/>
      <c r="C43" s="668" t="s">
        <v>111</v>
      </c>
      <c r="D43" s="676" t="s">
        <v>736</v>
      </c>
      <c r="E43" s="677"/>
      <c r="F43" s="286"/>
      <c r="G43" s="563"/>
      <c r="H43" s="564"/>
      <c r="I43" s="565"/>
      <c r="J43" s="566"/>
      <c r="K43" s="567"/>
      <c r="L43" s="568"/>
      <c r="M43" s="216"/>
      <c r="O43" s="138"/>
      <c r="P43" s="42" t="str">
        <f t="shared" si="0"/>
        <v/>
      </c>
      <c r="Q43" s="42"/>
    </row>
    <row r="44" spans="1:17" s="19" customFormat="1" ht="36" customHeight="1" x14ac:dyDescent="0.2">
      <c r="A44" s="138"/>
      <c r="C44" s="669"/>
      <c r="D44" s="676" t="s">
        <v>737</v>
      </c>
      <c r="E44" s="677"/>
      <c r="F44" s="286"/>
      <c r="G44" s="563"/>
      <c r="H44" s="564"/>
      <c r="I44" s="565"/>
      <c r="J44" s="566"/>
      <c r="K44" s="567"/>
      <c r="L44" s="568"/>
      <c r="M44" s="216"/>
      <c r="O44" s="138"/>
      <c r="P44" s="42" t="str">
        <f t="shared" si="0"/>
        <v/>
      </c>
      <c r="Q44" s="42"/>
    </row>
    <row r="45" spans="1:17" s="19" customFormat="1" ht="60" customHeight="1" x14ac:dyDescent="0.2">
      <c r="A45" s="138"/>
      <c r="C45" s="669"/>
      <c r="D45" s="676" t="s">
        <v>738</v>
      </c>
      <c r="E45" s="677"/>
      <c r="F45" s="286"/>
      <c r="G45" s="563"/>
      <c r="H45" s="564"/>
      <c r="I45" s="565"/>
      <c r="J45" s="566"/>
      <c r="K45" s="567"/>
      <c r="L45" s="568"/>
      <c r="M45" s="216"/>
      <c r="O45" s="138"/>
      <c r="P45" s="42" t="str">
        <f t="shared" si="0"/>
        <v/>
      </c>
      <c r="Q45" s="42"/>
    </row>
    <row r="46" spans="1:17" s="19" customFormat="1" ht="24" customHeight="1" x14ac:dyDescent="0.2">
      <c r="A46" s="138"/>
      <c r="C46" s="669"/>
      <c r="D46" s="676" t="s">
        <v>739</v>
      </c>
      <c r="E46" s="677"/>
      <c r="F46" s="286"/>
      <c r="G46" s="563"/>
      <c r="H46" s="564"/>
      <c r="I46" s="565"/>
      <c r="J46" s="566"/>
      <c r="K46" s="567"/>
      <c r="L46" s="568"/>
      <c r="M46" s="216"/>
      <c r="O46" s="138"/>
      <c r="P46" s="42" t="str">
        <f t="shared" si="0"/>
        <v/>
      </c>
      <c r="Q46" s="42"/>
    </row>
    <row r="47" spans="1:17" s="19" customFormat="1" ht="12" x14ac:dyDescent="0.2">
      <c r="A47" s="138"/>
      <c r="C47" s="670"/>
      <c r="D47" s="676" t="s">
        <v>112</v>
      </c>
      <c r="E47" s="677"/>
      <c r="F47" s="286"/>
      <c r="G47" s="563"/>
      <c r="H47" s="564"/>
      <c r="I47" s="565"/>
      <c r="J47" s="566"/>
      <c r="K47" s="567"/>
      <c r="L47" s="568"/>
      <c r="M47" s="216"/>
      <c r="O47" s="138"/>
      <c r="P47" s="42" t="str">
        <f t="shared" si="0"/>
        <v/>
      </c>
      <c r="Q47" s="42"/>
    </row>
    <row r="48" spans="1:17" s="19" customFormat="1" ht="12" x14ac:dyDescent="0.2">
      <c r="A48" s="138"/>
      <c r="C48" s="668" t="s">
        <v>113</v>
      </c>
      <c r="D48" s="676" t="s">
        <v>114</v>
      </c>
      <c r="E48" s="677"/>
      <c r="F48" s="286"/>
      <c r="G48" s="563"/>
      <c r="H48" s="564"/>
      <c r="I48" s="565"/>
      <c r="J48" s="566"/>
      <c r="K48" s="567"/>
      <c r="L48" s="568"/>
      <c r="M48" s="216"/>
      <c r="O48" s="138"/>
      <c r="P48" s="42" t="str">
        <f t="shared" si="0"/>
        <v/>
      </c>
      <c r="Q48" s="42"/>
    </row>
    <row r="49" spans="1:550" s="19" customFormat="1" ht="12" x14ac:dyDescent="0.2">
      <c r="A49" s="138"/>
      <c r="C49" s="670"/>
      <c r="D49" s="676" t="s">
        <v>115</v>
      </c>
      <c r="E49" s="677"/>
      <c r="F49" s="286"/>
      <c r="G49" s="563"/>
      <c r="H49" s="564"/>
      <c r="I49" s="565"/>
      <c r="J49" s="566"/>
      <c r="K49" s="567"/>
      <c r="L49" s="568"/>
      <c r="M49" s="216"/>
      <c r="O49" s="138"/>
      <c r="P49" s="42" t="str">
        <f t="shared" si="0"/>
        <v/>
      </c>
      <c r="Q49" s="42"/>
    </row>
    <row r="50" spans="1:550" s="19" customFormat="1" ht="12" x14ac:dyDescent="0.2">
      <c r="A50" s="138"/>
      <c r="C50" s="287" t="s">
        <v>116</v>
      </c>
      <c r="D50" s="676" t="s">
        <v>117</v>
      </c>
      <c r="E50" s="677"/>
      <c r="F50" s="286"/>
      <c r="G50" s="563"/>
      <c r="H50" s="564"/>
      <c r="I50" s="565"/>
      <c r="J50" s="566"/>
      <c r="K50" s="567"/>
      <c r="L50" s="568"/>
      <c r="M50" s="216"/>
      <c r="O50" s="138"/>
      <c r="P50" s="42" t="str">
        <f t="shared" si="0"/>
        <v/>
      </c>
      <c r="Q50" s="42"/>
    </row>
    <row r="51" spans="1:550" s="19" customFormat="1" ht="40.5" customHeight="1" x14ac:dyDescent="0.2">
      <c r="A51" s="138"/>
      <c r="C51" s="287" t="s">
        <v>118</v>
      </c>
      <c r="D51" s="678" t="s">
        <v>740</v>
      </c>
      <c r="E51" s="679"/>
      <c r="F51" s="286"/>
      <c r="G51" s="563"/>
      <c r="H51" s="564"/>
      <c r="I51" s="565"/>
      <c r="J51" s="566"/>
      <c r="K51" s="567"/>
      <c r="L51" s="568"/>
      <c r="M51" s="216"/>
      <c r="O51" s="138"/>
      <c r="P51" s="42" t="str">
        <f t="shared" si="0"/>
        <v/>
      </c>
      <c r="Q51" s="42"/>
    </row>
    <row r="52" spans="1:550" s="19" customFormat="1" ht="24" customHeight="1" x14ac:dyDescent="0.2">
      <c r="A52" s="138"/>
      <c r="C52" s="668" t="s">
        <v>119</v>
      </c>
      <c r="D52" s="676" t="s">
        <v>120</v>
      </c>
      <c r="E52" s="677"/>
      <c r="F52" s="286"/>
      <c r="G52" s="563"/>
      <c r="H52" s="564"/>
      <c r="I52" s="565"/>
      <c r="J52" s="566"/>
      <c r="K52" s="567"/>
      <c r="L52" s="568"/>
      <c r="M52" s="216"/>
      <c r="O52" s="138"/>
      <c r="P52" s="42" t="str">
        <f t="shared" si="0"/>
        <v/>
      </c>
      <c r="Q52" s="42"/>
    </row>
    <row r="53" spans="1:550" s="19" customFormat="1" ht="46.5" customHeight="1" x14ac:dyDescent="0.2">
      <c r="A53" s="138"/>
      <c r="C53" s="669"/>
      <c r="D53" s="674" t="s">
        <v>741</v>
      </c>
      <c r="E53" s="675"/>
      <c r="F53" s="286"/>
      <c r="G53" s="563"/>
      <c r="H53" s="564"/>
      <c r="I53" s="565"/>
      <c r="J53" s="566"/>
      <c r="K53" s="567"/>
      <c r="L53" s="568"/>
      <c r="M53" s="216"/>
      <c r="O53" s="138"/>
      <c r="P53" s="42" t="str">
        <f t="shared" si="0"/>
        <v/>
      </c>
      <c r="Q53" s="42"/>
      <c r="R53" s="42"/>
      <c r="S53" s="42"/>
      <c r="T53" s="42"/>
      <c r="U53" s="42"/>
      <c r="V53" s="42"/>
      <c r="W53" s="42"/>
      <c r="X53" s="42"/>
      <c r="Y53" s="42"/>
      <c r="Z53" s="42"/>
      <c r="AA53" s="42"/>
      <c r="AB53" s="42"/>
      <c r="AC53" s="42"/>
      <c r="AD53" s="42"/>
      <c r="AE53" s="42"/>
      <c r="AF53" s="42"/>
      <c r="AG53" s="42"/>
      <c r="AH53" s="42"/>
      <c r="AI53" s="42"/>
    </row>
    <row r="54" spans="1:550" s="19" customFormat="1" ht="26.65" customHeight="1" x14ac:dyDescent="0.2">
      <c r="A54" s="138"/>
      <c r="C54" s="669"/>
      <c r="D54" s="672"/>
      <c r="E54" s="673"/>
      <c r="F54" s="286"/>
      <c r="G54" s="563"/>
      <c r="H54" s="564"/>
      <c r="I54" s="565"/>
      <c r="J54" s="566"/>
      <c r="K54" s="567"/>
      <c r="L54" s="568"/>
      <c r="M54" s="216"/>
      <c r="O54" s="138"/>
      <c r="P54" s="42" t="str">
        <f t="shared" si="0"/>
        <v/>
      </c>
      <c r="Q54" s="42"/>
      <c r="R54" s="42"/>
      <c r="S54" s="42"/>
      <c r="T54" s="42"/>
      <c r="U54" s="42"/>
      <c r="V54" s="42"/>
      <c r="W54" s="42"/>
      <c r="X54" s="42"/>
      <c r="Y54" s="42"/>
      <c r="Z54" s="42"/>
      <c r="AA54" s="42"/>
      <c r="AB54" s="42"/>
      <c r="AC54" s="42"/>
      <c r="AD54" s="42"/>
      <c r="AE54" s="42"/>
      <c r="AF54" s="42"/>
      <c r="AG54" s="42"/>
      <c r="AH54" s="42"/>
      <c r="AI54" s="42"/>
    </row>
    <row r="55" spans="1:550" s="19" customFormat="1" ht="27" customHeight="1" x14ac:dyDescent="0.2">
      <c r="A55" s="138"/>
      <c r="C55" s="669"/>
      <c r="D55" s="672"/>
      <c r="E55" s="673"/>
      <c r="F55" s="286"/>
      <c r="G55" s="563"/>
      <c r="H55" s="564"/>
      <c r="I55" s="565"/>
      <c r="J55" s="566"/>
      <c r="K55" s="567"/>
      <c r="L55" s="568"/>
      <c r="M55" s="216"/>
      <c r="O55" s="138"/>
      <c r="P55" s="42"/>
      <c r="Q55" s="42"/>
      <c r="R55" s="42"/>
      <c r="S55" s="42"/>
      <c r="T55" s="42"/>
      <c r="U55" s="42"/>
      <c r="V55" s="42"/>
      <c r="W55" s="42"/>
      <c r="X55" s="42"/>
      <c r="Y55" s="42"/>
      <c r="Z55" s="42"/>
      <c r="AA55" s="42"/>
      <c r="AB55" s="42"/>
      <c r="AC55" s="42"/>
      <c r="AD55" s="42"/>
      <c r="AE55" s="42"/>
      <c r="AF55" s="42"/>
      <c r="AG55" s="42"/>
      <c r="AH55" s="42"/>
      <c r="AI55" s="42"/>
    </row>
    <row r="56" spans="1:550" s="19" customFormat="1" ht="27" customHeight="1" x14ac:dyDescent="0.2">
      <c r="A56" s="138"/>
      <c r="C56" s="669"/>
      <c r="D56" s="672"/>
      <c r="E56" s="673"/>
      <c r="F56" s="286"/>
      <c r="G56" s="563"/>
      <c r="H56" s="564"/>
      <c r="I56" s="565"/>
      <c r="J56" s="566"/>
      <c r="K56" s="567"/>
      <c r="L56" s="568"/>
      <c r="M56" s="216"/>
      <c r="O56" s="138"/>
      <c r="P56" s="42"/>
      <c r="Q56" s="42"/>
      <c r="R56" s="42"/>
      <c r="S56" s="42"/>
      <c r="T56" s="42"/>
      <c r="U56" s="42"/>
      <c r="V56" s="42"/>
      <c r="W56" s="42"/>
      <c r="X56" s="42"/>
      <c r="Y56" s="42"/>
      <c r="Z56" s="42"/>
      <c r="AA56" s="42"/>
      <c r="AB56" s="42"/>
      <c r="AC56" s="42"/>
      <c r="AD56" s="42"/>
      <c r="AE56" s="42"/>
      <c r="AF56" s="42"/>
      <c r="AG56" s="42"/>
      <c r="AH56" s="42"/>
      <c r="AI56" s="42"/>
    </row>
    <row r="57" spans="1:550" s="19" customFormat="1" ht="25.5" customHeight="1" x14ac:dyDescent="0.2">
      <c r="A57" s="138"/>
      <c r="C57" s="670"/>
      <c r="D57" s="688"/>
      <c r="E57" s="688"/>
      <c r="F57" s="286"/>
      <c r="G57" s="563"/>
      <c r="H57" s="564"/>
      <c r="I57" s="565"/>
      <c r="J57" s="566"/>
      <c r="K57" s="567"/>
      <c r="L57" s="568"/>
      <c r="M57" s="216"/>
      <c r="O57" s="138"/>
      <c r="P57" s="42" t="str">
        <f t="shared" si="0"/>
        <v/>
      </c>
      <c r="Q57" s="42"/>
      <c r="R57" s="42"/>
      <c r="S57" s="42"/>
      <c r="T57" s="42"/>
      <c r="U57" s="42"/>
      <c r="V57" s="42"/>
      <c r="W57" s="42"/>
      <c r="X57" s="42"/>
      <c r="Y57" s="42"/>
      <c r="Z57" s="42"/>
      <c r="AA57" s="42"/>
      <c r="AB57" s="42"/>
      <c r="AC57" s="42"/>
      <c r="AD57" s="42"/>
      <c r="AE57" s="42"/>
      <c r="AF57" s="42"/>
      <c r="AG57" s="42"/>
      <c r="AH57" s="42"/>
      <c r="AI57" s="42"/>
    </row>
    <row r="58" spans="1:550" s="138" customFormat="1" ht="12" x14ac:dyDescent="0.2">
      <c r="B58" s="19"/>
      <c r="C58" s="86"/>
      <c r="D58" s="42"/>
      <c r="E58" s="42"/>
      <c r="F58" s="42"/>
      <c r="G58" s="42"/>
      <c r="H58" s="42"/>
      <c r="I58" s="93"/>
      <c r="J58" s="93"/>
      <c r="K58" s="93"/>
      <c r="L58" s="93"/>
      <c r="M58" s="289"/>
      <c r="N58" s="115"/>
      <c r="P58" s="42" t="str">
        <f t="shared" si="0"/>
        <v/>
      </c>
      <c r="Q58" s="42"/>
      <c r="R58" s="42"/>
      <c r="S58" s="42"/>
      <c r="T58" s="42"/>
      <c r="U58" s="42"/>
      <c r="V58" s="42"/>
      <c r="W58" s="42"/>
      <c r="X58" s="42"/>
      <c r="Y58" s="42"/>
      <c r="Z58" s="42"/>
      <c r="AA58" s="42"/>
      <c r="AB58" s="42"/>
      <c r="AC58" s="42"/>
      <c r="AD58" s="42"/>
      <c r="AE58" s="42"/>
      <c r="AF58" s="42"/>
      <c r="AG58" s="42"/>
      <c r="AH58" s="42"/>
      <c r="AI58" s="42"/>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c r="HI58" s="19"/>
      <c r="HJ58" s="19"/>
      <c r="HK58" s="19"/>
      <c r="HL58" s="19"/>
      <c r="HM58" s="19"/>
      <c r="HN58" s="19"/>
      <c r="HO58" s="19"/>
      <c r="HP58" s="19"/>
      <c r="HQ58" s="19"/>
      <c r="HR58" s="19"/>
      <c r="HS58" s="19"/>
      <c r="HT58" s="19"/>
      <c r="HU58" s="19"/>
      <c r="HV58" s="19"/>
      <c r="HW58" s="19"/>
      <c r="HX58" s="19"/>
      <c r="HY58" s="19"/>
      <c r="HZ58" s="19"/>
      <c r="IA58" s="19"/>
      <c r="IB58" s="19"/>
      <c r="IC58" s="19"/>
      <c r="ID58" s="19"/>
      <c r="IE58" s="19"/>
      <c r="IF58" s="19"/>
      <c r="IG58" s="19"/>
      <c r="IH58" s="19"/>
      <c r="II58" s="19"/>
      <c r="IJ58" s="19"/>
      <c r="IK58" s="19"/>
      <c r="IL58" s="19"/>
      <c r="IM58" s="19"/>
      <c r="IN58" s="19"/>
      <c r="IO58" s="19"/>
      <c r="IP58" s="19"/>
      <c r="IQ58" s="19"/>
      <c r="IR58" s="19"/>
      <c r="IS58" s="19"/>
      <c r="IT58" s="19"/>
      <c r="IU58" s="19"/>
      <c r="IV58" s="19"/>
      <c r="IW58" s="19"/>
      <c r="IX58" s="19"/>
      <c r="IY58" s="19"/>
      <c r="IZ58" s="19"/>
      <c r="JA58" s="19"/>
      <c r="JB58" s="19"/>
      <c r="JC58" s="19"/>
      <c r="JD58" s="19"/>
      <c r="JE58" s="19"/>
      <c r="JF58" s="19"/>
      <c r="JG58" s="19"/>
      <c r="JH58" s="19"/>
      <c r="JI58" s="19"/>
      <c r="JJ58" s="19"/>
      <c r="JK58" s="19"/>
      <c r="JL58" s="19"/>
      <c r="JM58" s="19"/>
      <c r="JN58" s="19"/>
      <c r="JO58" s="19"/>
      <c r="JP58" s="19"/>
      <c r="JQ58" s="19"/>
      <c r="JR58" s="19"/>
      <c r="JS58" s="19"/>
      <c r="JT58" s="19"/>
      <c r="JU58" s="19"/>
      <c r="JV58" s="19"/>
      <c r="JW58" s="19"/>
      <c r="JX58" s="19"/>
      <c r="JY58" s="19"/>
      <c r="JZ58" s="19"/>
      <c r="KA58" s="19"/>
      <c r="KB58" s="19"/>
      <c r="KC58" s="19"/>
      <c r="KD58" s="19"/>
      <c r="KE58" s="19"/>
      <c r="KF58" s="19"/>
      <c r="KG58" s="19"/>
      <c r="KH58" s="19"/>
      <c r="KI58" s="19"/>
      <c r="KJ58" s="19"/>
      <c r="KK58" s="19"/>
      <c r="KL58" s="19"/>
      <c r="KM58" s="19"/>
      <c r="KN58" s="19"/>
      <c r="KO58" s="19"/>
      <c r="KP58" s="19"/>
      <c r="KQ58" s="19"/>
      <c r="KR58" s="19"/>
      <c r="KS58" s="19"/>
      <c r="KT58" s="19"/>
      <c r="KU58" s="19"/>
      <c r="KV58" s="19"/>
      <c r="KW58" s="19"/>
      <c r="KX58" s="19"/>
      <c r="KY58" s="19"/>
      <c r="KZ58" s="19"/>
      <c r="LA58" s="19"/>
      <c r="LB58" s="19"/>
      <c r="LC58" s="19"/>
      <c r="LD58" s="19"/>
      <c r="LE58" s="19"/>
      <c r="LF58" s="19"/>
      <c r="LG58" s="19"/>
      <c r="LH58" s="19"/>
      <c r="LI58" s="19"/>
      <c r="LJ58" s="19"/>
      <c r="LK58" s="19"/>
      <c r="LL58" s="19"/>
      <c r="LM58" s="19"/>
      <c r="LN58" s="19"/>
      <c r="LO58" s="19"/>
      <c r="LP58" s="19"/>
      <c r="LQ58" s="19"/>
      <c r="LR58" s="19"/>
      <c r="LS58" s="19"/>
      <c r="LT58" s="19"/>
      <c r="LU58" s="19"/>
      <c r="LV58" s="19"/>
      <c r="LW58" s="19"/>
      <c r="LX58" s="19"/>
      <c r="LY58" s="19"/>
      <c r="LZ58" s="19"/>
      <c r="MA58" s="19"/>
      <c r="MB58" s="19"/>
      <c r="MC58" s="19"/>
      <c r="MD58" s="19"/>
      <c r="ME58" s="19"/>
      <c r="MF58" s="19"/>
      <c r="MG58" s="19"/>
      <c r="MH58" s="19"/>
      <c r="MI58" s="19"/>
      <c r="MJ58" s="19"/>
      <c r="MK58" s="19"/>
      <c r="ML58" s="19"/>
      <c r="MM58" s="19"/>
      <c r="MN58" s="19"/>
      <c r="MO58" s="19"/>
      <c r="MP58" s="19"/>
      <c r="MQ58" s="19"/>
      <c r="MR58" s="19"/>
      <c r="MS58" s="19"/>
      <c r="MT58" s="19"/>
      <c r="MU58" s="19"/>
      <c r="MV58" s="19"/>
      <c r="MW58" s="19"/>
      <c r="MX58" s="19"/>
      <c r="MY58" s="19"/>
      <c r="MZ58" s="19"/>
      <c r="NA58" s="19"/>
      <c r="NB58" s="19"/>
      <c r="NC58" s="19"/>
      <c r="ND58" s="19"/>
      <c r="NE58" s="19"/>
      <c r="NF58" s="19"/>
      <c r="NG58" s="19"/>
      <c r="NH58" s="19"/>
      <c r="NI58" s="19"/>
      <c r="NJ58" s="19"/>
      <c r="NK58" s="19"/>
      <c r="NL58" s="19"/>
      <c r="NM58" s="19"/>
      <c r="NN58" s="19"/>
      <c r="NO58" s="19"/>
      <c r="NP58" s="19"/>
      <c r="NQ58" s="19"/>
      <c r="NR58" s="19"/>
      <c r="NS58" s="19"/>
      <c r="NT58" s="19"/>
      <c r="NU58" s="19"/>
      <c r="NV58" s="19"/>
      <c r="NW58" s="19"/>
      <c r="NX58" s="19"/>
      <c r="NY58" s="19"/>
      <c r="NZ58" s="19"/>
      <c r="OA58" s="19"/>
      <c r="OB58" s="19"/>
      <c r="OC58" s="19"/>
      <c r="OD58" s="19"/>
      <c r="OE58" s="19"/>
      <c r="OF58" s="19"/>
      <c r="OG58" s="19"/>
      <c r="OH58" s="19"/>
      <c r="OI58" s="19"/>
      <c r="OJ58" s="19"/>
      <c r="OK58" s="19"/>
      <c r="OL58" s="19"/>
      <c r="OM58" s="19"/>
      <c r="ON58" s="19"/>
      <c r="OO58" s="19"/>
      <c r="OP58" s="19"/>
      <c r="OQ58" s="19"/>
      <c r="OR58" s="19"/>
      <c r="OS58" s="19"/>
      <c r="OT58" s="19"/>
      <c r="OU58" s="19"/>
      <c r="OV58" s="19"/>
      <c r="OW58" s="19"/>
      <c r="OX58" s="19"/>
      <c r="OY58" s="19"/>
      <c r="OZ58" s="19"/>
      <c r="PA58" s="19"/>
      <c r="PB58" s="19"/>
      <c r="PC58" s="19"/>
      <c r="PD58" s="19"/>
      <c r="PE58" s="19"/>
      <c r="PF58" s="19"/>
      <c r="PG58" s="19"/>
      <c r="PH58" s="19"/>
      <c r="PI58" s="19"/>
      <c r="PJ58" s="19"/>
      <c r="PK58" s="19"/>
      <c r="PL58" s="19"/>
      <c r="PM58" s="19"/>
      <c r="PN58" s="19"/>
      <c r="PO58" s="19"/>
      <c r="PP58" s="19"/>
      <c r="PQ58" s="19"/>
      <c r="PR58" s="19"/>
      <c r="PS58" s="19"/>
      <c r="PT58" s="19"/>
      <c r="PU58" s="19"/>
      <c r="PV58" s="19"/>
      <c r="PW58" s="19"/>
      <c r="PX58" s="19"/>
      <c r="PY58" s="19"/>
      <c r="PZ58" s="19"/>
      <c r="QA58" s="19"/>
      <c r="QB58" s="19"/>
      <c r="QC58" s="19"/>
      <c r="QD58" s="19"/>
      <c r="QE58" s="19"/>
      <c r="QF58" s="19"/>
      <c r="QG58" s="19"/>
      <c r="QH58" s="19"/>
      <c r="QI58" s="19"/>
      <c r="QJ58" s="19"/>
      <c r="QK58" s="19"/>
      <c r="QL58" s="19"/>
      <c r="QM58" s="19"/>
      <c r="QN58" s="19"/>
      <c r="QO58" s="19"/>
      <c r="QP58" s="19"/>
      <c r="QQ58" s="19"/>
      <c r="QR58" s="19"/>
      <c r="QS58" s="19"/>
      <c r="QT58" s="19"/>
      <c r="QU58" s="19"/>
      <c r="QV58" s="19"/>
      <c r="QW58" s="19"/>
      <c r="QX58" s="19"/>
      <c r="QY58" s="19"/>
      <c r="QZ58" s="19"/>
      <c r="RA58" s="19"/>
      <c r="RB58" s="19"/>
      <c r="RC58" s="19"/>
      <c r="RD58" s="19"/>
      <c r="RE58" s="19"/>
      <c r="RF58" s="19"/>
      <c r="RG58" s="19"/>
      <c r="RH58" s="19"/>
      <c r="RI58" s="19"/>
      <c r="RJ58" s="19"/>
      <c r="RK58" s="19"/>
      <c r="RL58" s="19"/>
      <c r="RM58" s="19"/>
      <c r="RN58" s="19"/>
      <c r="RO58" s="19"/>
      <c r="RP58" s="19"/>
      <c r="RQ58" s="19"/>
      <c r="RR58" s="19"/>
      <c r="RS58" s="19"/>
      <c r="RT58" s="19"/>
      <c r="RU58" s="19"/>
      <c r="RV58" s="19"/>
      <c r="RW58" s="19"/>
      <c r="RX58" s="19"/>
      <c r="RY58" s="19"/>
      <c r="RZ58" s="19"/>
      <c r="SA58" s="19"/>
      <c r="SB58" s="19"/>
      <c r="SC58" s="19"/>
      <c r="SD58" s="19"/>
      <c r="SE58" s="19"/>
      <c r="SF58" s="19"/>
      <c r="SG58" s="19"/>
      <c r="SH58" s="19"/>
      <c r="SI58" s="19"/>
      <c r="SJ58" s="19"/>
      <c r="SK58" s="19"/>
      <c r="SL58" s="19"/>
      <c r="SM58" s="19"/>
      <c r="SN58" s="19"/>
      <c r="SO58" s="19"/>
      <c r="SP58" s="19"/>
      <c r="SQ58" s="19"/>
      <c r="SR58" s="19"/>
      <c r="SS58" s="19"/>
      <c r="ST58" s="19"/>
      <c r="SU58" s="19"/>
      <c r="SV58" s="19"/>
      <c r="SW58" s="19"/>
      <c r="SX58" s="19"/>
      <c r="SY58" s="19"/>
      <c r="SZ58" s="19"/>
      <c r="TA58" s="19"/>
      <c r="TB58" s="19"/>
      <c r="TC58" s="19"/>
      <c r="TD58" s="19"/>
      <c r="TE58" s="19"/>
      <c r="TF58" s="19"/>
      <c r="TG58" s="19"/>
      <c r="TH58" s="19"/>
      <c r="TI58" s="19"/>
      <c r="TJ58" s="19"/>
      <c r="TK58" s="19"/>
      <c r="TL58" s="19"/>
      <c r="TM58" s="19"/>
      <c r="TN58" s="19"/>
      <c r="TO58" s="19"/>
      <c r="TP58" s="19"/>
      <c r="TQ58" s="19"/>
      <c r="TR58" s="19"/>
      <c r="TS58" s="19"/>
      <c r="TT58" s="19"/>
      <c r="TU58" s="19"/>
      <c r="TV58" s="19"/>
      <c r="TW58" s="19"/>
      <c r="TX58" s="19"/>
      <c r="TY58" s="19"/>
      <c r="TZ58" s="19"/>
      <c r="UA58" s="19"/>
      <c r="UB58" s="19"/>
      <c r="UC58" s="19"/>
      <c r="UD58" s="19"/>
    </row>
    <row r="59" spans="1:550" s="138" customFormat="1" ht="46.5" customHeight="1" x14ac:dyDescent="0.2">
      <c r="B59" s="19"/>
      <c r="C59" s="650" t="s">
        <v>742</v>
      </c>
      <c r="D59" s="650"/>
      <c r="E59" s="650"/>
      <c r="F59" s="650"/>
      <c r="G59" s="650"/>
      <c r="H59" s="650"/>
      <c r="I59" s="650"/>
      <c r="J59" s="650"/>
      <c r="K59" s="650"/>
      <c r="L59" s="687"/>
      <c r="M59" s="285" t="s">
        <v>15</v>
      </c>
      <c r="N59" s="115"/>
      <c r="P59" s="42" t="str">
        <f t="shared" si="0"/>
        <v/>
      </c>
      <c r="Q59" s="42"/>
      <c r="R59" s="42"/>
      <c r="S59" s="42"/>
      <c r="T59" s="42"/>
      <c r="U59" s="42"/>
      <c r="V59" s="42"/>
      <c r="W59" s="42"/>
      <c r="X59" s="42"/>
      <c r="Y59" s="42"/>
      <c r="Z59" s="42"/>
      <c r="AA59" s="42"/>
      <c r="AB59" s="42"/>
      <c r="AC59" s="42"/>
      <c r="AD59" s="42"/>
      <c r="AE59" s="42"/>
      <c r="AF59" s="42"/>
      <c r="AG59" s="42"/>
      <c r="AH59" s="42"/>
      <c r="AI59" s="42"/>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9"/>
      <c r="IQ59" s="19"/>
      <c r="IR59" s="19"/>
      <c r="IS59" s="19"/>
      <c r="IT59" s="19"/>
      <c r="IU59" s="19"/>
      <c r="IV59" s="19"/>
      <c r="IW59" s="19"/>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c r="JW59" s="19"/>
      <c r="JX59" s="19"/>
      <c r="JY59" s="19"/>
      <c r="JZ59" s="19"/>
      <c r="KA59" s="19"/>
      <c r="KB59" s="19"/>
      <c r="KC59" s="19"/>
      <c r="KD59" s="19"/>
      <c r="KE59" s="19"/>
      <c r="KF59" s="19"/>
      <c r="KG59" s="19"/>
      <c r="KH59" s="19"/>
      <c r="KI59" s="19"/>
      <c r="KJ59" s="19"/>
      <c r="KK59" s="19"/>
      <c r="KL59" s="19"/>
      <c r="KM59" s="19"/>
      <c r="KN59" s="19"/>
      <c r="KO59" s="19"/>
      <c r="KP59" s="19"/>
      <c r="KQ59" s="19"/>
      <c r="KR59" s="19"/>
      <c r="KS59" s="19"/>
      <c r="KT59" s="19"/>
      <c r="KU59" s="19"/>
      <c r="KV59" s="19"/>
      <c r="KW59" s="19"/>
      <c r="KX59" s="19"/>
      <c r="KY59" s="19"/>
      <c r="KZ59" s="19"/>
      <c r="LA59" s="19"/>
      <c r="LB59" s="19"/>
      <c r="LC59" s="19"/>
      <c r="LD59" s="19"/>
      <c r="LE59" s="19"/>
      <c r="LF59" s="19"/>
      <c r="LG59" s="19"/>
      <c r="LH59" s="19"/>
      <c r="LI59" s="19"/>
      <c r="LJ59" s="19"/>
      <c r="LK59" s="19"/>
      <c r="LL59" s="19"/>
      <c r="LM59" s="19"/>
      <c r="LN59" s="19"/>
      <c r="LO59" s="19"/>
      <c r="LP59" s="19"/>
      <c r="LQ59" s="19"/>
      <c r="LR59" s="19"/>
      <c r="LS59" s="19"/>
      <c r="LT59" s="19"/>
      <c r="LU59" s="19"/>
      <c r="LV59" s="19"/>
      <c r="LW59" s="19"/>
      <c r="LX59" s="19"/>
      <c r="LY59" s="19"/>
      <c r="LZ59" s="19"/>
      <c r="MA59" s="19"/>
      <c r="MB59" s="19"/>
      <c r="MC59" s="19"/>
      <c r="MD59" s="19"/>
      <c r="ME59" s="19"/>
      <c r="MF59" s="19"/>
      <c r="MG59" s="19"/>
      <c r="MH59" s="19"/>
      <c r="MI59" s="19"/>
      <c r="MJ59" s="19"/>
      <c r="MK59" s="19"/>
      <c r="ML59" s="19"/>
      <c r="MM59" s="19"/>
      <c r="MN59" s="19"/>
      <c r="MO59" s="19"/>
      <c r="MP59" s="19"/>
      <c r="MQ59" s="19"/>
      <c r="MR59" s="19"/>
      <c r="MS59" s="19"/>
      <c r="MT59" s="19"/>
      <c r="MU59" s="19"/>
      <c r="MV59" s="19"/>
      <c r="MW59" s="19"/>
      <c r="MX59" s="19"/>
      <c r="MY59" s="19"/>
      <c r="MZ59" s="19"/>
      <c r="NA59" s="19"/>
      <c r="NB59" s="19"/>
      <c r="NC59" s="19"/>
      <c r="ND59" s="19"/>
      <c r="NE59" s="19"/>
      <c r="NF59" s="19"/>
      <c r="NG59" s="19"/>
      <c r="NH59" s="19"/>
      <c r="NI59" s="19"/>
      <c r="NJ59" s="19"/>
      <c r="NK59" s="19"/>
      <c r="NL59" s="19"/>
      <c r="NM59" s="19"/>
      <c r="NN59" s="19"/>
      <c r="NO59" s="19"/>
      <c r="NP59" s="19"/>
      <c r="NQ59" s="19"/>
      <c r="NR59" s="19"/>
      <c r="NS59" s="19"/>
      <c r="NT59" s="19"/>
      <c r="NU59" s="19"/>
      <c r="NV59" s="19"/>
      <c r="NW59" s="19"/>
      <c r="NX59" s="19"/>
      <c r="NY59" s="19"/>
      <c r="NZ59" s="19"/>
      <c r="OA59" s="19"/>
      <c r="OB59" s="19"/>
      <c r="OC59" s="19"/>
      <c r="OD59" s="19"/>
      <c r="OE59" s="19"/>
      <c r="OF59" s="19"/>
      <c r="OG59" s="19"/>
      <c r="OH59" s="19"/>
      <c r="OI59" s="19"/>
      <c r="OJ59" s="19"/>
      <c r="OK59" s="19"/>
      <c r="OL59" s="19"/>
      <c r="OM59" s="19"/>
      <c r="ON59" s="19"/>
      <c r="OO59" s="19"/>
      <c r="OP59" s="19"/>
      <c r="OQ59" s="19"/>
      <c r="OR59" s="19"/>
      <c r="OS59" s="19"/>
      <c r="OT59" s="19"/>
      <c r="OU59" s="19"/>
      <c r="OV59" s="19"/>
      <c r="OW59" s="19"/>
      <c r="OX59" s="19"/>
      <c r="OY59" s="19"/>
      <c r="OZ59" s="19"/>
      <c r="PA59" s="19"/>
      <c r="PB59" s="19"/>
      <c r="PC59" s="19"/>
      <c r="PD59" s="19"/>
      <c r="PE59" s="19"/>
      <c r="PF59" s="19"/>
      <c r="PG59" s="19"/>
      <c r="PH59" s="19"/>
      <c r="PI59" s="19"/>
      <c r="PJ59" s="19"/>
      <c r="PK59" s="19"/>
      <c r="PL59" s="19"/>
      <c r="PM59" s="19"/>
      <c r="PN59" s="19"/>
      <c r="PO59" s="19"/>
      <c r="PP59" s="19"/>
      <c r="PQ59" s="19"/>
      <c r="PR59" s="19"/>
      <c r="PS59" s="19"/>
      <c r="PT59" s="19"/>
      <c r="PU59" s="19"/>
      <c r="PV59" s="19"/>
      <c r="PW59" s="19"/>
      <c r="PX59" s="19"/>
      <c r="PY59" s="19"/>
      <c r="PZ59" s="19"/>
      <c r="QA59" s="19"/>
      <c r="QB59" s="19"/>
      <c r="QC59" s="19"/>
      <c r="QD59" s="19"/>
      <c r="QE59" s="19"/>
      <c r="QF59" s="19"/>
      <c r="QG59" s="19"/>
      <c r="QH59" s="19"/>
      <c r="QI59" s="19"/>
      <c r="QJ59" s="19"/>
      <c r="QK59" s="19"/>
      <c r="QL59" s="19"/>
      <c r="QM59" s="19"/>
      <c r="QN59" s="19"/>
      <c r="QO59" s="19"/>
      <c r="QP59" s="19"/>
      <c r="QQ59" s="19"/>
      <c r="QR59" s="19"/>
      <c r="QS59" s="19"/>
      <c r="QT59" s="19"/>
      <c r="QU59" s="19"/>
      <c r="QV59" s="19"/>
      <c r="QW59" s="19"/>
      <c r="QX59" s="19"/>
      <c r="QY59" s="19"/>
      <c r="QZ59" s="19"/>
      <c r="RA59" s="19"/>
      <c r="RB59" s="19"/>
      <c r="RC59" s="19"/>
      <c r="RD59" s="19"/>
      <c r="RE59" s="19"/>
      <c r="RF59" s="19"/>
      <c r="RG59" s="19"/>
      <c r="RH59" s="19"/>
      <c r="RI59" s="19"/>
      <c r="RJ59" s="19"/>
      <c r="RK59" s="19"/>
      <c r="RL59" s="19"/>
      <c r="RM59" s="19"/>
      <c r="RN59" s="19"/>
      <c r="RO59" s="19"/>
      <c r="RP59" s="19"/>
      <c r="RQ59" s="19"/>
      <c r="RR59" s="19"/>
      <c r="RS59" s="19"/>
      <c r="RT59" s="19"/>
      <c r="RU59" s="19"/>
      <c r="RV59" s="19"/>
      <c r="RW59" s="19"/>
      <c r="RX59" s="19"/>
      <c r="RY59" s="19"/>
      <c r="RZ59" s="19"/>
      <c r="SA59" s="19"/>
      <c r="SB59" s="19"/>
      <c r="SC59" s="19"/>
      <c r="SD59" s="19"/>
      <c r="SE59" s="19"/>
      <c r="SF59" s="19"/>
      <c r="SG59" s="19"/>
      <c r="SH59" s="19"/>
      <c r="SI59" s="19"/>
      <c r="SJ59" s="19"/>
      <c r="SK59" s="19"/>
      <c r="SL59" s="19"/>
      <c r="SM59" s="19"/>
      <c r="SN59" s="19"/>
      <c r="SO59" s="19"/>
      <c r="SP59" s="19"/>
      <c r="SQ59" s="19"/>
      <c r="SR59" s="19"/>
      <c r="SS59" s="19"/>
      <c r="ST59" s="19"/>
      <c r="SU59" s="19"/>
      <c r="SV59" s="19"/>
      <c r="SW59" s="19"/>
      <c r="SX59" s="19"/>
      <c r="SY59" s="19"/>
      <c r="SZ59" s="19"/>
      <c r="TA59" s="19"/>
      <c r="TB59" s="19"/>
      <c r="TC59" s="19"/>
      <c r="TD59" s="19"/>
      <c r="TE59" s="19"/>
      <c r="TF59" s="19"/>
      <c r="TG59" s="19"/>
      <c r="TH59" s="19"/>
      <c r="TI59" s="19"/>
      <c r="TJ59" s="19"/>
      <c r="TK59" s="19"/>
      <c r="TL59" s="19"/>
      <c r="TM59" s="19"/>
      <c r="TN59" s="19"/>
      <c r="TO59" s="19"/>
      <c r="TP59" s="19"/>
      <c r="TQ59" s="19"/>
      <c r="TR59" s="19"/>
      <c r="TS59" s="19"/>
      <c r="TT59" s="19"/>
      <c r="TU59" s="19"/>
      <c r="TV59" s="19"/>
      <c r="TW59" s="19"/>
      <c r="TX59" s="19"/>
      <c r="TY59" s="19"/>
      <c r="TZ59" s="19"/>
      <c r="UA59" s="19"/>
      <c r="UB59" s="19"/>
      <c r="UC59" s="19"/>
      <c r="UD59" s="19"/>
    </row>
    <row r="60" spans="1:550" s="138" customFormat="1" ht="32.25" customHeight="1" x14ac:dyDescent="0.2">
      <c r="B60" s="19"/>
      <c r="C60" s="640"/>
      <c r="D60" s="686"/>
      <c r="E60" s="686"/>
      <c r="F60" s="686"/>
      <c r="G60" s="686"/>
      <c r="H60" s="686"/>
      <c r="I60" s="686"/>
      <c r="J60" s="686"/>
      <c r="K60" s="686"/>
      <c r="L60" s="641"/>
      <c r="M60" s="216"/>
      <c r="N60" s="115"/>
      <c r="P60" s="42" t="str">
        <f t="shared" si="0"/>
        <v/>
      </c>
      <c r="Q60" s="42"/>
      <c r="R60" s="42"/>
      <c r="S60" s="42"/>
      <c r="T60" s="42"/>
      <c r="U60" s="42"/>
      <c r="V60" s="42"/>
      <c r="W60" s="42"/>
      <c r="X60" s="42"/>
      <c r="Y60" s="42"/>
      <c r="Z60" s="42"/>
      <c r="AA60" s="42"/>
      <c r="AB60" s="42"/>
      <c r="AC60" s="42"/>
      <c r="AD60" s="42"/>
      <c r="AE60" s="42"/>
      <c r="AF60" s="42"/>
      <c r="AG60" s="42"/>
      <c r="AH60" s="42"/>
      <c r="AI60" s="42"/>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9"/>
      <c r="FP60" s="19"/>
      <c r="FQ60" s="19"/>
      <c r="FR60" s="19"/>
      <c r="FS60" s="19"/>
      <c r="FT60" s="19"/>
      <c r="FU60" s="19"/>
      <c r="FV60" s="19"/>
      <c r="FW60" s="19"/>
      <c r="FX60" s="19"/>
      <c r="FY60" s="19"/>
      <c r="FZ60" s="19"/>
      <c r="GA60" s="19"/>
      <c r="GB60" s="19"/>
      <c r="GC60" s="19"/>
      <c r="GD60" s="19"/>
      <c r="GE60" s="19"/>
      <c r="GF60" s="19"/>
      <c r="GG60" s="19"/>
      <c r="GH60" s="19"/>
      <c r="GI60" s="19"/>
      <c r="GJ60" s="19"/>
      <c r="GK60" s="19"/>
      <c r="GL60" s="19"/>
      <c r="GM60" s="19"/>
      <c r="GN60" s="19"/>
      <c r="GO60" s="19"/>
      <c r="GP60" s="19"/>
      <c r="GQ60" s="19"/>
      <c r="GR60" s="19"/>
      <c r="GS60" s="19"/>
      <c r="GT60" s="19"/>
      <c r="GU60" s="19"/>
      <c r="GV60" s="19"/>
      <c r="GW60" s="19"/>
      <c r="GX60" s="19"/>
      <c r="GY60" s="19"/>
      <c r="GZ60" s="19"/>
      <c r="HA60" s="19"/>
      <c r="HB60" s="19"/>
      <c r="HC60" s="19"/>
      <c r="HD60" s="19"/>
      <c r="HE60" s="19"/>
      <c r="HF60" s="19"/>
      <c r="HG60" s="19"/>
      <c r="HH60" s="19"/>
      <c r="HI60" s="19"/>
      <c r="HJ60" s="19"/>
      <c r="HK60" s="19"/>
      <c r="HL60" s="19"/>
      <c r="HM60" s="19"/>
      <c r="HN60" s="19"/>
      <c r="HO60" s="19"/>
      <c r="HP60" s="19"/>
      <c r="HQ60" s="19"/>
      <c r="HR60" s="19"/>
      <c r="HS60" s="19"/>
      <c r="HT60" s="19"/>
      <c r="HU60" s="19"/>
      <c r="HV60" s="19"/>
      <c r="HW60" s="19"/>
      <c r="HX60" s="19"/>
      <c r="HY60" s="19"/>
      <c r="HZ60" s="19"/>
      <c r="IA60" s="19"/>
      <c r="IB60" s="19"/>
      <c r="IC60" s="19"/>
      <c r="ID60" s="19"/>
      <c r="IE60" s="19"/>
      <c r="IF60" s="19"/>
      <c r="IG60" s="19"/>
      <c r="IH60" s="19"/>
      <c r="II60" s="19"/>
      <c r="IJ60" s="19"/>
      <c r="IK60" s="19"/>
      <c r="IL60" s="19"/>
      <c r="IM60" s="19"/>
      <c r="IN60" s="19"/>
      <c r="IO60" s="19"/>
      <c r="IP60" s="19"/>
      <c r="IQ60" s="19"/>
      <c r="IR60" s="19"/>
      <c r="IS60" s="19"/>
      <c r="IT60" s="19"/>
      <c r="IU60" s="19"/>
      <c r="IV60" s="19"/>
      <c r="IW60" s="19"/>
      <c r="IX60" s="19"/>
      <c r="IY60" s="19"/>
      <c r="IZ60" s="19"/>
      <c r="JA60" s="19"/>
      <c r="JB60" s="19"/>
      <c r="JC60" s="19"/>
      <c r="JD60" s="19"/>
      <c r="JE60" s="19"/>
      <c r="JF60" s="19"/>
      <c r="JG60" s="19"/>
      <c r="JH60" s="19"/>
      <c r="JI60" s="19"/>
      <c r="JJ60" s="19"/>
      <c r="JK60" s="19"/>
      <c r="JL60" s="19"/>
      <c r="JM60" s="19"/>
      <c r="JN60" s="19"/>
      <c r="JO60" s="19"/>
      <c r="JP60" s="19"/>
      <c r="JQ60" s="19"/>
      <c r="JR60" s="19"/>
      <c r="JS60" s="19"/>
      <c r="JT60" s="19"/>
      <c r="JU60" s="19"/>
      <c r="JV60" s="19"/>
      <c r="JW60" s="19"/>
      <c r="JX60" s="19"/>
      <c r="JY60" s="19"/>
      <c r="JZ60" s="19"/>
      <c r="KA60" s="19"/>
      <c r="KB60" s="19"/>
      <c r="KC60" s="19"/>
      <c r="KD60" s="19"/>
      <c r="KE60" s="19"/>
      <c r="KF60" s="19"/>
      <c r="KG60" s="19"/>
      <c r="KH60" s="19"/>
      <c r="KI60" s="19"/>
      <c r="KJ60" s="19"/>
      <c r="KK60" s="19"/>
      <c r="KL60" s="19"/>
      <c r="KM60" s="19"/>
      <c r="KN60" s="19"/>
      <c r="KO60" s="19"/>
      <c r="KP60" s="19"/>
      <c r="KQ60" s="19"/>
      <c r="KR60" s="19"/>
      <c r="KS60" s="19"/>
      <c r="KT60" s="19"/>
      <c r="KU60" s="19"/>
      <c r="KV60" s="19"/>
      <c r="KW60" s="19"/>
      <c r="KX60" s="19"/>
      <c r="KY60" s="19"/>
      <c r="KZ60" s="19"/>
      <c r="LA60" s="19"/>
      <c r="LB60" s="19"/>
      <c r="LC60" s="19"/>
      <c r="LD60" s="19"/>
      <c r="LE60" s="19"/>
      <c r="LF60" s="19"/>
      <c r="LG60" s="19"/>
      <c r="LH60" s="19"/>
      <c r="LI60" s="19"/>
      <c r="LJ60" s="19"/>
      <c r="LK60" s="19"/>
      <c r="LL60" s="19"/>
      <c r="LM60" s="19"/>
      <c r="LN60" s="19"/>
      <c r="LO60" s="19"/>
      <c r="LP60" s="19"/>
      <c r="LQ60" s="19"/>
      <c r="LR60" s="19"/>
      <c r="LS60" s="19"/>
      <c r="LT60" s="19"/>
      <c r="LU60" s="19"/>
      <c r="LV60" s="19"/>
      <c r="LW60" s="19"/>
      <c r="LX60" s="19"/>
      <c r="LY60" s="19"/>
      <c r="LZ60" s="19"/>
      <c r="MA60" s="19"/>
      <c r="MB60" s="19"/>
      <c r="MC60" s="19"/>
      <c r="MD60" s="19"/>
      <c r="ME60" s="19"/>
      <c r="MF60" s="19"/>
      <c r="MG60" s="19"/>
      <c r="MH60" s="19"/>
      <c r="MI60" s="19"/>
      <c r="MJ60" s="19"/>
      <c r="MK60" s="19"/>
      <c r="ML60" s="19"/>
      <c r="MM60" s="19"/>
      <c r="MN60" s="19"/>
      <c r="MO60" s="19"/>
      <c r="MP60" s="19"/>
      <c r="MQ60" s="19"/>
      <c r="MR60" s="19"/>
      <c r="MS60" s="19"/>
      <c r="MT60" s="19"/>
      <c r="MU60" s="19"/>
      <c r="MV60" s="19"/>
      <c r="MW60" s="19"/>
      <c r="MX60" s="19"/>
      <c r="MY60" s="19"/>
      <c r="MZ60" s="19"/>
      <c r="NA60" s="19"/>
      <c r="NB60" s="19"/>
      <c r="NC60" s="19"/>
      <c r="ND60" s="19"/>
      <c r="NE60" s="19"/>
      <c r="NF60" s="19"/>
      <c r="NG60" s="19"/>
      <c r="NH60" s="19"/>
      <c r="NI60" s="19"/>
      <c r="NJ60" s="19"/>
      <c r="NK60" s="19"/>
      <c r="NL60" s="19"/>
      <c r="NM60" s="19"/>
      <c r="NN60" s="19"/>
      <c r="NO60" s="19"/>
      <c r="NP60" s="19"/>
      <c r="NQ60" s="19"/>
      <c r="NR60" s="19"/>
      <c r="NS60" s="19"/>
      <c r="NT60" s="19"/>
      <c r="NU60" s="19"/>
      <c r="NV60" s="19"/>
      <c r="NW60" s="19"/>
      <c r="NX60" s="19"/>
      <c r="NY60" s="19"/>
      <c r="NZ60" s="19"/>
      <c r="OA60" s="19"/>
      <c r="OB60" s="19"/>
      <c r="OC60" s="19"/>
      <c r="OD60" s="19"/>
      <c r="OE60" s="19"/>
      <c r="OF60" s="19"/>
      <c r="OG60" s="19"/>
      <c r="OH60" s="19"/>
      <c r="OI60" s="19"/>
      <c r="OJ60" s="19"/>
      <c r="OK60" s="19"/>
      <c r="OL60" s="19"/>
      <c r="OM60" s="19"/>
      <c r="ON60" s="19"/>
      <c r="OO60" s="19"/>
      <c r="OP60" s="19"/>
      <c r="OQ60" s="19"/>
      <c r="OR60" s="19"/>
      <c r="OS60" s="19"/>
      <c r="OT60" s="19"/>
      <c r="OU60" s="19"/>
      <c r="OV60" s="19"/>
      <c r="OW60" s="19"/>
      <c r="OX60" s="19"/>
      <c r="OY60" s="19"/>
      <c r="OZ60" s="19"/>
      <c r="PA60" s="19"/>
      <c r="PB60" s="19"/>
      <c r="PC60" s="19"/>
      <c r="PD60" s="19"/>
      <c r="PE60" s="19"/>
      <c r="PF60" s="19"/>
      <c r="PG60" s="19"/>
      <c r="PH60" s="19"/>
      <c r="PI60" s="19"/>
      <c r="PJ60" s="19"/>
      <c r="PK60" s="19"/>
      <c r="PL60" s="19"/>
      <c r="PM60" s="19"/>
      <c r="PN60" s="19"/>
      <c r="PO60" s="19"/>
      <c r="PP60" s="19"/>
      <c r="PQ60" s="19"/>
      <c r="PR60" s="19"/>
      <c r="PS60" s="19"/>
      <c r="PT60" s="19"/>
      <c r="PU60" s="19"/>
      <c r="PV60" s="19"/>
      <c r="PW60" s="19"/>
      <c r="PX60" s="19"/>
      <c r="PY60" s="19"/>
      <c r="PZ60" s="19"/>
      <c r="QA60" s="19"/>
      <c r="QB60" s="19"/>
      <c r="QC60" s="19"/>
      <c r="QD60" s="19"/>
      <c r="QE60" s="19"/>
      <c r="QF60" s="19"/>
      <c r="QG60" s="19"/>
      <c r="QH60" s="19"/>
      <c r="QI60" s="19"/>
      <c r="QJ60" s="19"/>
      <c r="QK60" s="19"/>
      <c r="QL60" s="19"/>
      <c r="QM60" s="19"/>
      <c r="QN60" s="19"/>
      <c r="QO60" s="19"/>
      <c r="QP60" s="19"/>
      <c r="QQ60" s="19"/>
      <c r="QR60" s="19"/>
      <c r="QS60" s="19"/>
      <c r="QT60" s="19"/>
      <c r="QU60" s="19"/>
      <c r="QV60" s="19"/>
      <c r="QW60" s="19"/>
      <c r="QX60" s="19"/>
      <c r="QY60" s="19"/>
      <c r="QZ60" s="19"/>
      <c r="RA60" s="19"/>
      <c r="RB60" s="19"/>
      <c r="RC60" s="19"/>
      <c r="RD60" s="19"/>
      <c r="RE60" s="19"/>
      <c r="RF60" s="19"/>
      <c r="RG60" s="19"/>
      <c r="RH60" s="19"/>
      <c r="RI60" s="19"/>
      <c r="RJ60" s="19"/>
      <c r="RK60" s="19"/>
      <c r="RL60" s="19"/>
      <c r="RM60" s="19"/>
      <c r="RN60" s="19"/>
      <c r="RO60" s="19"/>
      <c r="RP60" s="19"/>
      <c r="RQ60" s="19"/>
      <c r="RR60" s="19"/>
      <c r="RS60" s="19"/>
      <c r="RT60" s="19"/>
      <c r="RU60" s="19"/>
      <c r="RV60" s="19"/>
      <c r="RW60" s="19"/>
      <c r="RX60" s="19"/>
      <c r="RY60" s="19"/>
      <c r="RZ60" s="19"/>
      <c r="SA60" s="19"/>
      <c r="SB60" s="19"/>
      <c r="SC60" s="19"/>
      <c r="SD60" s="19"/>
      <c r="SE60" s="19"/>
      <c r="SF60" s="19"/>
      <c r="SG60" s="19"/>
      <c r="SH60" s="19"/>
      <c r="SI60" s="19"/>
      <c r="SJ60" s="19"/>
      <c r="SK60" s="19"/>
      <c r="SL60" s="19"/>
      <c r="SM60" s="19"/>
      <c r="SN60" s="19"/>
      <c r="SO60" s="19"/>
      <c r="SP60" s="19"/>
      <c r="SQ60" s="19"/>
      <c r="SR60" s="19"/>
      <c r="SS60" s="19"/>
      <c r="ST60" s="19"/>
      <c r="SU60" s="19"/>
      <c r="SV60" s="19"/>
      <c r="SW60" s="19"/>
      <c r="SX60" s="19"/>
      <c r="SY60" s="19"/>
      <c r="SZ60" s="19"/>
      <c r="TA60" s="19"/>
      <c r="TB60" s="19"/>
      <c r="TC60" s="19"/>
      <c r="TD60" s="19"/>
      <c r="TE60" s="19"/>
      <c r="TF60" s="19"/>
      <c r="TG60" s="19"/>
      <c r="TH60" s="19"/>
      <c r="TI60" s="19"/>
      <c r="TJ60" s="19"/>
      <c r="TK60" s="19"/>
      <c r="TL60" s="19"/>
      <c r="TM60" s="19"/>
      <c r="TN60" s="19"/>
      <c r="TO60" s="19"/>
      <c r="TP60" s="19"/>
      <c r="TQ60" s="19"/>
      <c r="TR60" s="19"/>
      <c r="TS60" s="19"/>
      <c r="TT60" s="19"/>
      <c r="TU60" s="19"/>
      <c r="TV60" s="19"/>
      <c r="TW60" s="19"/>
      <c r="TX60" s="19"/>
      <c r="TY60" s="19"/>
      <c r="TZ60" s="19"/>
      <c r="UA60" s="19"/>
      <c r="UB60" s="19"/>
      <c r="UC60" s="19"/>
      <c r="UD60" s="19"/>
    </row>
    <row r="61" spans="1:550" s="138" customFormat="1" ht="12" x14ac:dyDescent="0.2">
      <c r="B61" s="19"/>
      <c r="C61" s="86"/>
      <c r="D61" s="42"/>
      <c r="E61" s="42"/>
      <c r="F61" s="42"/>
      <c r="G61" s="42"/>
      <c r="H61" s="42"/>
      <c r="I61" s="93"/>
      <c r="J61" s="93"/>
      <c r="K61" s="93"/>
      <c r="L61" s="93"/>
      <c r="M61" s="93"/>
      <c r="N61" s="115"/>
      <c r="P61" s="42" t="str">
        <f t="shared" si="0"/>
        <v/>
      </c>
      <c r="Q61" s="42"/>
      <c r="R61" s="42"/>
      <c r="S61" s="42"/>
      <c r="T61" s="42"/>
      <c r="U61" s="42"/>
      <c r="V61" s="42"/>
      <c r="W61" s="42"/>
      <c r="X61" s="42"/>
      <c r="Y61" s="42"/>
      <c r="Z61" s="42"/>
      <c r="AA61" s="42"/>
      <c r="AB61" s="42"/>
      <c r="AC61" s="42"/>
      <c r="AD61" s="42"/>
      <c r="AE61" s="42"/>
      <c r="AF61" s="42"/>
      <c r="AG61" s="42"/>
      <c r="AH61" s="42"/>
      <c r="AI61" s="42"/>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c r="JI61" s="19"/>
      <c r="JJ61" s="19"/>
      <c r="JK61" s="19"/>
      <c r="JL61" s="19"/>
      <c r="JM61" s="19"/>
      <c r="JN61" s="19"/>
      <c r="JO61" s="19"/>
      <c r="JP61" s="19"/>
      <c r="JQ61" s="19"/>
      <c r="JR61" s="19"/>
      <c r="JS61" s="19"/>
      <c r="JT61" s="19"/>
      <c r="JU61" s="19"/>
      <c r="JV61" s="19"/>
      <c r="JW61" s="19"/>
      <c r="JX61" s="19"/>
      <c r="JY61" s="19"/>
      <c r="JZ61" s="19"/>
      <c r="KA61" s="19"/>
      <c r="KB61" s="19"/>
      <c r="KC61" s="19"/>
      <c r="KD61" s="19"/>
      <c r="KE61" s="19"/>
      <c r="KF61" s="19"/>
      <c r="KG61" s="19"/>
      <c r="KH61" s="19"/>
      <c r="KI61" s="19"/>
      <c r="KJ61" s="19"/>
      <c r="KK61" s="19"/>
      <c r="KL61" s="19"/>
      <c r="KM61" s="19"/>
      <c r="KN61" s="19"/>
      <c r="KO61" s="19"/>
      <c r="KP61" s="19"/>
      <c r="KQ61" s="19"/>
      <c r="KR61" s="19"/>
      <c r="KS61" s="19"/>
      <c r="KT61" s="19"/>
      <c r="KU61" s="19"/>
      <c r="KV61" s="19"/>
      <c r="KW61" s="19"/>
      <c r="KX61" s="19"/>
      <c r="KY61" s="19"/>
      <c r="KZ61" s="19"/>
      <c r="LA61" s="19"/>
      <c r="LB61" s="19"/>
      <c r="LC61" s="19"/>
      <c r="LD61" s="19"/>
      <c r="LE61" s="19"/>
      <c r="LF61" s="19"/>
      <c r="LG61" s="19"/>
      <c r="LH61" s="19"/>
      <c r="LI61" s="19"/>
      <c r="LJ61" s="19"/>
      <c r="LK61" s="19"/>
      <c r="LL61" s="19"/>
      <c r="LM61" s="19"/>
      <c r="LN61" s="19"/>
      <c r="LO61" s="19"/>
      <c r="LP61" s="19"/>
      <c r="LQ61" s="19"/>
      <c r="LR61" s="19"/>
      <c r="LS61" s="19"/>
      <c r="LT61" s="19"/>
      <c r="LU61" s="19"/>
      <c r="LV61" s="19"/>
      <c r="LW61" s="19"/>
      <c r="LX61" s="19"/>
      <c r="LY61" s="19"/>
      <c r="LZ61" s="19"/>
      <c r="MA61" s="19"/>
      <c r="MB61" s="19"/>
      <c r="MC61" s="19"/>
      <c r="MD61" s="19"/>
      <c r="ME61" s="19"/>
      <c r="MF61" s="19"/>
      <c r="MG61" s="19"/>
      <c r="MH61" s="19"/>
      <c r="MI61" s="19"/>
      <c r="MJ61" s="19"/>
      <c r="MK61" s="19"/>
      <c r="ML61" s="19"/>
      <c r="MM61" s="19"/>
      <c r="MN61" s="19"/>
      <c r="MO61" s="19"/>
      <c r="MP61" s="19"/>
      <c r="MQ61" s="19"/>
      <c r="MR61" s="19"/>
      <c r="MS61" s="19"/>
      <c r="MT61" s="19"/>
      <c r="MU61" s="19"/>
      <c r="MV61" s="19"/>
      <c r="MW61" s="19"/>
      <c r="MX61" s="19"/>
      <c r="MY61" s="19"/>
      <c r="MZ61" s="19"/>
      <c r="NA61" s="19"/>
      <c r="NB61" s="19"/>
      <c r="NC61" s="19"/>
      <c r="ND61" s="19"/>
      <c r="NE61" s="19"/>
      <c r="NF61" s="19"/>
      <c r="NG61" s="19"/>
      <c r="NH61" s="19"/>
      <c r="NI61" s="19"/>
      <c r="NJ61" s="19"/>
      <c r="NK61" s="19"/>
      <c r="NL61" s="19"/>
      <c r="NM61" s="19"/>
      <c r="NN61" s="19"/>
      <c r="NO61" s="19"/>
      <c r="NP61" s="19"/>
      <c r="NQ61" s="19"/>
      <c r="NR61" s="19"/>
      <c r="NS61" s="19"/>
      <c r="NT61" s="19"/>
      <c r="NU61" s="19"/>
      <c r="NV61" s="19"/>
      <c r="NW61" s="19"/>
      <c r="NX61" s="19"/>
      <c r="NY61" s="19"/>
      <c r="NZ61" s="19"/>
      <c r="OA61" s="19"/>
      <c r="OB61" s="19"/>
      <c r="OC61" s="19"/>
      <c r="OD61" s="19"/>
      <c r="OE61" s="19"/>
      <c r="OF61" s="19"/>
      <c r="OG61" s="19"/>
      <c r="OH61" s="19"/>
      <c r="OI61" s="19"/>
      <c r="OJ61" s="19"/>
      <c r="OK61" s="19"/>
      <c r="OL61" s="19"/>
      <c r="OM61" s="19"/>
      <c r="ON61" s="19"/>
      <c r="OO61" s="19"/>
      <c r="OP61" s="19"/>
      <c r="OQ61" s="19"/>
      <c r="OR61" s="19"/>
      <c r="OS61" s="19"/>
      <c r="OT61" s="19"/>
      <c r="OU61" s="19"/>
      <c r="OV61" s="19"/>
      <c r="OW61" s="19"/>
      <c r="OX61" s="19"/>
      <c r="OY61" s="19"/>
      <c r="OZ61" s="19"/>
      <c r="PA61" s="19"/>
      <c r="PB61" s="19"/>
      <c r="PC61" s="19"/>
      <c r="PD61" s="19"/>
      <c r="PE61" s="19"/>
      <c r="PF61" s="19"/>
      <c r="PG61" s="19"/>
      <c r="PH61" s="19"/>
      <c r="PI61" s="19"/>
      <c r="PJ61" s="19"/>
      <c r="PK61" s="19"/>
      <c r="PL61" s="19"/>
      <c r="PM61" s="19"/>
      <c r="PN61" s="19"/>
      <c r="PO61" s="19"/>
      <c r="PP61" s="19"/>
      <c r="PQ61" s="19"/>
      <c r="PR61" s="19"/>
      <c r="PS61" s="19"/>
      <c r="PT61" s="19"/>
      <c r="PU61" s="19"/>
      <c r="PV61" s="19"/>
      <c r="PW61" s="19"/>
      <c r="PX61" s="19"/>
      <c r="PY61" s="19"/>
      <c r="PZ61" s="19"/>
      <c r="QA61" s="19"/>
      <c r="QB61" s="19"/>
      <c r="QC61" s="19"/>
      <c r="QD61" s="19"/>
      <c r="QE61" s="19"/>
      <c r="QF61" s="19"/>
      <c r="QG61" s="19"/>
      <c r="QH61" s="19"/>
      <c r="QI61" s="19"/>
      <c r="QJ61" s="19"/>
      <c r="QK61" s="19"/>
      <c r="QL61" s="19"/>
      <c r="QM61" s="19"/>
      <c r="QN61" s="19"/>
      <c r="QO61" s="19"/>
      <c r="QP61" s="19"/>
      <c r="QQ61" s="19"/>
      <c r="QR61" s="19"/>
      <c r="QS61" s="19"/>
      <c r="QT61" s="19"/>
      <c r="QU61" s="19"/>
      <c r="QV61" s="19"/>
      <c r="QW61" s="19"/>
      <c r="QX61" s="19"/>
      <c r="QY61" s="19"/>
      <c r="QZ61" s="19"/>
      <c r="RA61" s="19"/>
      <c r="RB61" s="19"/>
      <c r="RC61" s="19"/>
      <c r="RD61" s="19"/>
      <c r="RE61" s="19"/>
      <c r="RF61" s="19"/>
      <c r="RG61" s="19"/>
      <c r="RH61" s="19"/>
      <c r="RI61" s="19"/>
      <c r="RJ61" s="19"/>
      <c r="RK61" s="19"/>
      <c r="RL61" s="19"/>
      <c r="RM61" s="19"/>
      <c r="RN61" s="19"/>
      <c r="RO61" s="19"/>
      <c r="RP61" s="19"/>
      <c r="RQ61" s="19"/>
      <c r="RR61" s="19"/>
      <c r="RS61" s="19"/>
      <c r="RT61" s="19"/>
      <c r="RU61" s="19"/>
      <c r="RV61" s="19"/>
      <c r="RW61" s="19"/>
      <c r="RX61" s="19"/>
      <c r="RY61" s="19"/>
      <c r="RZ61" s="19"/>
      <c r="SA61" s="19"/>
      <c r="SB61" s="19"/>
      <c r="SC61" s="19"/>
      <c r="SD61" s="19"/>
      <c r="SE61" s="19"/>
      <c r="SF61" s="19"/>
      <c r="SG61" s="19"/>
      <c r="SH61" s="19"/>
      <c r="SI61" s="19"/>
      <c r="SJ61" s="19"/>
      <c r="SK61" s="19"/>
      <c r="SL61" s="19"/>
      <c r="SM61" s="19"/>
      <c r="SN61" s="19"/>
      <c r="SO61" s="19"/>
      <c r="SP61" s="19"/>
      <c r="SQ61" s="19"/>
      <c r="SR61" s="19"/>
      <c r="SS61" s="19"/>
      <c r="ST61" s="19"/>
      <c r="SU61" s="19"/>
      <c r="SV61" s="19"/>
      <c r="SW61" s="19"/>
      <c r="SX61" s="19"/>
      <c r="SY61" s="19"/>
      <c r="SZ61" s="19"/>
      <c r="TA61" s="19"/>
      <c r="TB61" s="19"/>
      <c r="TC61" s="19"/>
      <c r="TD61" s="19"/>
      <c r="TE61" s="19"/>
      <c r="TF61" s="19"/>
      <c r="TG61" s="19"/>
      <c r="TH61" s="19"/>
      <c r="TI61" s="19"/>
      <c r="TJ61" s="19"/>
      <c r="TK61" s="19"/>
      <c r="TL61" s="19"/>
      <c r="TM61" s="19"/>
      <c r="TN61" s="19"/>
      <c r="TO61" s="19"/>
      <c r="TP61" s="19"/>
      <c r="TQ61" s="19"/>
      <c r="TR61" s="19"/>
      <c r="TS61" s="19"/>
      <c r="TT61" s="19"/>
      <c r="TU61" s="19"/>
      <c r="TV61" s="19"/>
      <c r="TW61" s="19"/>
      <c r="TX61" s="19"/>
      <c r="TY61" s="19"/>
      <c r="TZ61" s="19"/>
      <c r="UA61" s="19"/>
      <c r="UB61" s="19"/>
      <c r="UC61" s="19"/>
      <c r="UD61" s="19"/>
    </row>
    <row r="62" spans="1:550" s="138" customFormat="1" ht="51" customHeight="1" x14ac:dyDescent="0.2">
      <c r="B62" s="19"/>
      <c r="C62" s="581" t="s">
        <v>448</v>
      </c>
      <c r="D62" s="581"/>
      <c r="E62" s="581"/>
      <c r="F62" s="581"/>
      <c r="G62" s="581"/>
      <c r="H62" s="581"/>
      <c r="I62" s="581"/>
      <c r="J62" s="581"/>
      <c r="K62" s="581"/>
      <c r="L62" s="581"/>
      <c r="M62" s="581"/>
      <c r="N62" s="19"/>
      <c r="P62" s="42" t="str">
        <f t="shared" si="0"/>
        <v/>
      </c>
      <c r="Q62" s="42"/>
      <c r="R62" s="42"/>
      <c r="S62" s="42"/>
      <c r="T62" s="42"/>
      <c r="U62" s="42"/>
      <c r="V62" s="42"/>
      <c r="W62" s="42"/>
      <c r="X62" s="42"/>
      <c r="Y62" s="42"/>
      <c r="Z62" s="42"/>
      <c r="AA62" s="42"/>
      <c r="AB62" s="42"/>
      <c r="AC62" s="42"/>
      <c r="AD62" s="42"/>
      <c r="AE62" s="42"/>
      <c r="AF62" s="42"/>
      <c r="AG62" s="42"/>
      <c r="AH62" s="42"/>
      <c r="AI62" s="42"/>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9"/>
      <c r="FP62" s="19"/>
      <c r="FQ62" s="19"/>
      <c r="FR62" s="19"/>
      <c r="FS62" s="19"/>
      <c r="FT62" s="19"/>
      <c r="FU62" s="19"/>
      <c r="FV62" s="19"/>
      <c r="FW62" s="19"/>
      <c r="FX62" s="19"/>
      <c r="FY62" s="19"/>
      <c r="FZ62" s="19"/>
      <c r="GA62" s="19"/>
      <c r="GB62" s="19"/>
      <c r="GC62" s="19"/>
      <c r="GD62" s="19"/>
      <c r="GE62" s="19"/>
      <c r="GF62" s="19"/>
      <c r="GG62" s="19"/>
      <c r="GH62" s="19"/>
      <c r="GI62" s="19"/>
      <c r="GJ62" s="19"/>
      <c r="GK62" s="19"/>
      <c r="GL62" s="19"/>
      <c r="GM62" s="19"/>
      <c r="GN62" s="19"/>
      <c r="GO62" s="19"/>
      <c r="GP62" s="19"/>
      <c r="GQ62" s="19"/>
      <c r="GR62" s="19"/>
      <c r="GS62" s="19"/>
      <c r="GT62" s="19"/>
      <c r="GU62" s="19"/>
      <c r="GV62" s="19"/>
      <c r="GW62" s="19"/>
      <c r="GX62" s="19"/>
      <c r="GY62" s="19"/>
      <c r="GZ62" s="19"/>
      <c r="HA62" s="19"/>
      <c r="HB62" s="19"/>
      <c r="HC62" s="19"/>
      <c r="HD62" s="19"/>
      <c r="HE62" s="19"/>
      <c r="HF62" s="19"/>
      <c r="HG62" s="19"/>
      <c r="HH62" s="19"/>
      <c r="HI62" s="19"/>
      <c r="HJ62" s="19"/>
      <c r="HK62" s="19"/>
      <c r="HL62" s="19"/>
      <c r="HM62" s="19"/>
      <c r="HN62" s="19"/>
      <c r="HO62" s="19"/>
      <c r="HP62" s="19"/>
      <c r="HQ62" s="19"/>
      <c r="HR62" s="19"/>
      <c r="HS62" s="19"/>
      <c r="HT62" s="19"/>
      <c r="HU62" s="19"/>
      <c r="HV62" s="19"/>
      <c r="HW62" s="19"/>
      <c r="HX62" s="19"/>
      <c r="HY62" s="19"/>
      <c r="HZ62" s="19"/>
      <c r="IA62" s="19"/>
      <c r="IB62" s="19"/>
      <c r="IC62" s="19"/>
      <c r="ID62" s="19"/>
      <c r="IE62" s="19"/>
      <c r="IF62" s="19"/>
      <c r="IG62" s="19"/>
      <c r="IH62" s="19"/>
      <c r="II62" s="19"/>
      <c r="IJ62" s="19"/>
      <c r="IK62" s="19"/>
      <c r="IL62" s="19"/>
      <c r="IM62" s="19"/>
      <c r="IN62" s="19"/>
      <c r="IO62" s="19"/>
      <c r="IP62" s="19"/>
      <c r="IQ62" s="19"/>
      <c r="IR62" s="19"/>
      <c r="IS62" s="19"/>
      <c r="IT62" s="19"/>
      <c r="IU62" s="19"/>
      <c r="IV62" s="19"/>
      <c r="IW62" s="19"/>
      <c r="IX62" s="19"/>
      <c r="IY62" s="19"/>
      <c r="IZ62" s="19"/>
      <c r="JA62" s="19"/>
      <c r="JB62" s="19"/>
      <c r="JC62" s="19"/>
      <c r="JD62" s="19"/>
      <c r="JE62" s="19"/>
      <c r="JF62" s="19"/>
      <c r="JG62" s="19"/>
      <c r="JH62" s="19"/>
      <c r="JI62" s="19"/>
      <c r="JJ62" s="19"/>
      <c r="JK62" s="19"/>
      <c r="JL62" s="19"/>
      <c r="JM62" s="19"/>
      <c r="JN62" s="19"/>
      <c r="JO62" s="19"/>
      <c r="JP62" s="19"/>
      <c r="JQ62" s="19"/>
      <c r="JR62" s="19"/>
      <c r="JS62" s="19"/>
      <c r="JT62" s="19"/>
      <c r="JU62" s="19"/>
      <c r="JV62" s="19"/>
      <c r="JW62" s="19"/>
      <c r="JX62" s="19"/>
      <c r="JY62" s="19"/>
      <c r="JZ62" s="19"/>
      <c r="KA62" s="19"/>
      <c r="KB62" s="19"/>
      <c r="KC62" s="19"/>
      <c r="KD62" s="19"/>
      <c r="KE62" s="19"/>
      <c r="KF62" s="19"/>
      <c r="KG62" s="19"/>
      <c r="KH62" s="19"/>
      <c r="KI62" s="19"/>
      <c r="KJ62" s="19"/>
      <c r="KK62" s="19"/>
      <c r="KL62" s="19"/>
      <c r="KM62" s="19"/>
      <c r="KN62" s="19"/>
      <c r="KO62" s="19"/>
      <c r="KP62" s="19"/>
      <c r="KQ62" s="19"/>
      <c r="KR62" s="19"/>
      <c r="KS62" s="19"/>
      <c r="KT62" s="19"/>
      <c r="KU62" s="19"/>
      <c r="KV62" s="19"/>
      <c r="KW62" s="19"/>
      <c r="KX62" s="19"/>
      <c r="KY62" s="19"/>
      <c r="KZ62" s="19"/>
      <c r="LA62" s="19"/>
      <c r="LB62" s="19"/>
      <c r="LC62" s="19"/>
      <c r="LD62" s="19"/>
      <c r="LE62" s="19"/>
      <c r="LF62" s="19"/>
      <c r="LG62" s="19"/>
      <c r="LH62" s="19"/>
      <c r="LI62" s="19"/>
      <c r="LJ62" s="19"/>
      <c r="LK62" s="19"/>
      <c r="LL62" s="19"/>
      <c r="LM62" s="19"/>
      <c r="LN62" s="19"/>
      <c r="LO62" s="19"/>
      <c r="LP62" s="19"/>
      <c r="LQ62" s="19"/>
      <c r="LR62" s="19"/>
      <c r="LS62" s="19"/>
      <c r="LT62" s="19"/>
      <c r="LU62" s="19"/>
      <c r="LV62" s="19"/>
      <c r="LW62" s="19"/>
      <c r="LX62" s="19"/>
      <c r="LY62" s="19"/>
      <c r="LZ62" s="19"/>
      <c r="MA62" s="19"/>
      <c r="MB62" s="19"/>
      <c r="MC62" s="19"/>
      <c r="MD62" s="19"/>
      <c r="ME62" s="19"/>
      <c r="MF62" s="19"/>
      <c r="MG62" s="19"/>
      <c r="MH62" s="19"/>
      <c r="MI62" s="19"/>
      <c r="MJ62" s="19"/>
      <c r="MK62" s="19"/>
      <c r="ML62" s="19"/>
      <c r="MM62" s="19"/>
      <c r="MN62" s="19"/>
      <c r="MO62" s="19"/>
      <c r="MP62" s="19"/>
      <c r="MQ62" s="19"/>
      <c r="MR62" s="19"/>
      <c r="MS62" s="19"/>
      <c r="MT62" s="19"/>
      <c r="MU62" s="19"/>
      <c r="MV62" s="19"/>
      <c r="MW62" s="19"/>
      <c r="MX62" s="19"/>
      <c r="MY62" s="19"/>
      <c r="MZ62" s="19"/>
      <c r="NA62" s="19"/>
      <c r="NB62" s="19"/>
      <c r="NC62" s="19"/>
      <c r="ND62" s="19"/>
      <c r="NE62" s="19"/>
      <c r="NF62" s="19"/>
      <c r="NG62" s="19"/>
      <c r="NH62" s="19"/>
      <c r="NI62" s="19"/>
      <c r="NJ62" s="19"/>
      <c r="NK62" s="19"/>
      <c r="NL62" s="19"/>
      <c r="NM62" s="19"/>
      <c r="NN62" s="19"/>
      <c r="NO62" s="19"/>
      <c r="NP62" s="19"/>
      <c r="NQ62" s="19"/>
      <c r="NR62" s="19"/>
      <c r="NS62" s="19"/>
      <c r="NT62" s="19"/>
      <c r="NU62" s="19"/>
      <c r="NV62" s="19"/>
      <c r="NW62" s="19"/>
      <c r="NX62" s="19"/>
      <c r="NY62" s="19"/>
      <c r="NZ62" s="19"/>
      <c r="OA62" s="19"/>
      <c r="OB62" s="19"/>
      <c r="OC62" s="19"/>
      <c r="OD62" s="19"/>
      <c r="OE62" s="19"/>
      <c r="OF62" s="19"/>
      <c r="OG62" s="19"/>
      <c r="OH62" s="19"/>
      <c r="OI62" s="19"/>
      <c r="OJ62" s="19"/>
      <c r="OK62" s="19"/>
      <c r="OL62" s="19"/>
      <c r="OM62" s="19"/>
      <c r="ON62" s="19"/>
      <c r="OO62" s="19"/>
      <c r="OP62" s="19"/>
      <c r="OQ62" s="19"/>
      <c r="OR62" s="19"/>
      <c r="OS62" s="19"/>
      <c r="OT62" s="19"/>
      <c r="OU62" s="19"/>
      <c r="OV62" s="19"/>
      <c r="OW62" s="19"/>
      <c r="OX62" s="19"/>
      <c r="OY62" s="19"/>
      <c r="OZ62" s="19"/>
      <c r="PA62" s="19"/>
      <c r="PB62" s="19"/>
      <c r="PC62" s="19"/>
      <c r="PD62" s="19"/>
      <c r="PE62" s="19"/>
      <c r="PF62" s="19"/>
      <c r="PG62" s="19"/>
      <c r="PH62" s="19"/>
      <c r="PI62" s="19"/>
      <c r="PJ62" s="19"/>
      <c r="PK62" s="19"/>
      <c r="PL62" s="19"/>
      <c r="PM62" s="19"/>
      <c r="PN62" s="19"/>
      <c r="PO62" s="19"/>
      <c r="PP62" s="19"/>
      <c r="PQ62" s="19"/>
      <c r="PR62" s="19"/>
      <c r="PS62" s="19"/>
      <c r="PT62" s="19"/>
      <c r="PU62" s="19"/>
      <c r="PV62" s="19"/>
      <c r="PW62" s="19"/>
      <c r="PX62" s="19"/>
      <c r="PY62" s="19"/>
      <c r="PZ62" s="19"/>
      <c r="QA62" s="19"/>
      <c r="QB62" s="19"/>
      <c r="QC62" s="19"/>
      <c r="QD62" s="19"/>
      <c r="QE62" s="19"/>
      <c r="QF62" s="19"/>
      <c r="QG62" s="19"/>
      <c r="QH62" s="19"/>
      <c r="QI62" s="19"/>
      <c r="QJ62" s="19"/>
      <c r="QK62" s="19"/>
      <c r="QL62" s="19"/>
      <c r="QM62" s="19"/>
      <c r="QN62" s="19"/>
      <c r="QO62" s="19"/>
      <c r="QP62" s="19"/>
      <c r="QQ62" s="19"/>
      <c r="QR62" s="19"/>
      <c r="QS62" s="19"/>
      <c r="QT62" s="19"/>
      <c r="QU62" s="19"/>
      <c r="QV62" s="19"/>
      <c r="QW62" s="19"/>
      <c r="QX62" s="19"/>
      <c r="QY62" s="19"/>
      <c r="QZ62" s="19"/>
      <c r="RA62" s="19"/>
      <c r="RB62" s="19"/>
      <c r="RC62" s="19"/>
      <c r="RD62" s="19"/>
      <c r="RE62" s="19"/>
      <c r="RF62" s="19"/>
      <c r="RG62" s="19"/>
      <c r="RH62" s="19"/>
      <c r="RI62" s="19"/>
      <c r="RJ62" s="19"/>
      <c r="RK62" s="19"/>
      <c r="RL62" s="19"/>
      <c r="RM62" s="19"/>
      <c r="RN62" s="19"/>
      <c r="RO62" s="19"/>
      <c r="RP62" s="19"/>
      <c r="RQ62" s="19"/>
      <c r="RR62" s="19"/>
      <c r="RS62" s="19"/>
      <c r="RT62" s="19"/>
      <c r="RU62" s="19"/>
      <c r="RV62" s="19"/>
      <c r="RW62" s="19"/>
      <c r="RX62" s="19"/>
      <c r="RY62" s="19"/>
      <c r="RZ62" s="19"/>
      <c r="SA62" s="19"/>
      <c r="SB62" s="19"/>
      <c r="SC62" s="19"/>
      <c r="SD62" s="19"/>
      <c r="SE62" s="19"/>
      <c r="SF62" s="19"/>
      <c r="SG62" s="19"/>
      <c r="SH62" s="19"/>
      <c r="SI62" s="19"/>
      <c r="SJ62" s="19"/>
      <c r="SK62" s="19"/>
      <c r="SL62" s="19"/>
      <c r="SM62" s="19"/>
      <c r="SN62" s="19"/>
      <c r="SO62" s="19"/>
      <c r="SP62" s="19"/>
      <c r="SQ62" s="19"/>
      <c r="SR62" s="19"/>
      <c r="SS62" s="19"/>
      <c r="ST62" s="19"/>
      <c r="SU62" s="19"/>
      <c r="SV62" s="19"/>
      <c r="SW62" s="19"/>
      <c r="SX62" s="19"/>
      <c r="SY62" s="19"/>
      <c r="SZ62" s="19"/>
      <c r="TA62" s="19"/>
      <c r="TB62" s="19"/>
      <c r="TC62" s="19"/>
      <c r="TD62" s="19"/>
      <c r="TE62" s="19"/>
      <c r="TF62" s="19"/>
      <c r="TG62" s="19"/>
      <c r="TH62" s="19"/>
      <c r="TI62" s="19"/>
      <c r="TJ62" s="19"/>
      <c r="TK62" s="19"/>
      <c r="TL62" s="19"/>
      <c r="TM62" s="19"/>
      <c r="TN62" s="19"/>
      <c r="TO62" s="19"/>
      <c r="TP62" s="19"/>
      <c r="TQ62" s="19"/>
      <c r="TR62" s="19"/>
      <c r="TS62" s="19"/>
      <c r="TT62" s="19"/>
      <c r="TU62" s="19"/>
      <c r="TV62" s="19"/>
      <c r="TW62" s="19"/>
      <c r="TX62" s="19"/>
      <c r="TY62" s="19"/>
      <c r="TZ62" s="19"/>
      <c r="UA62" s="19"/>
      <c r="UB62" s="19"/>
      <c r="UC62" s="19"/>
      <c r="UD62" s="19"/>
    </row>
    <row r="63" spans="1:550" s="138" customFormat="1" ht="57.75" customHeight="1" x14ac:dyDescent="0.2">
      <c r="B63" s="19"/>
      <c r="C63" s="284" t="s">
        <v>78</v>
      </c>
      <c r="D63" s="225" t="s">
        <v>79</v>
      </c>
      <c r="E63" s="571" t="s">
        <v>121</v>
      </c>
      <c r="F63" s="572"/>
      <c r="G63" s="571" t="s">
        <v>427</v>
      </c>
      <c r="H63" s="572"/>
      <c r="I63" s="571" t="s">
        <v>433</v>
      </c>
      <c r="J63" s="572"/>
      <c r="K63" s="571" t="s">
        <v>123</v>
      </c>
      <c r="L63" s="572"/>
      <c r="M63" s="285" t="s">
        <v>15</v>
      </c>
      <c r="N63" s="58"/>
      <c r="P63" s="42" t="str">
        <f t="shared" si="0"/>
        <v/>
      </c>
      <c r="Q63" s="42"/>
      <c r="R63" s="42"/>
      <c r="S63" s="42"/>
      <c r="T63" s="42"/>
      <c r="U63" s="42"/>
      <c r="V63" s="42"/>
      <c r="W63" s="42"/>
      <c r="X63" s="42"/>
      <c r="Y63" s="42"/>
      <c r="Z63" s="42"/>
      <c r="AA63" s="42"/>
      <c r="AB63" s="42"/>
      <c r="AC63" s="42"/>
      <c r="AD63" s="42"/>
      <c r="AE63" s="42"/>
      <c r="AF63" s="42"/>
      <c r="AG63" s="42"/>
      <c r="AH63" s="42"/>
      <c r="AI63" s="42"/>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c r="GP63" s="19"/>
      <c r="GQ63" s="19"/>
      <c r="GR63" s="19"/>
      <c r="GS63" s="19"/>
      <c r="GT63" s="19"/>
      <c r="GU63" s="19"/>
      <c r="GV63" s="19"/>
      <c r="GW63" s="19"/>
      <c r="GX63" s="19"/>
      <c r="GY63" s="19"/>
      <c r="GZ63" s="19"/>
      <c r="HA63" s="19"/>
      <c r="HB63" s="19"/>
      <c r="HC63" s="19"/>
      <c r="HD63" s="19"/>
      <c r="HE63" s="19"/>
      <c r="HF63" s="19"/>
      <c r="HG63" s="19"/>
      <c r="HH63" s="19"/>
      <c r="HI63" s="19"/>
      <c r="HJ63" s="19"/>
      <c r="HK63" s="19"/>
      <c r="HL63" s="19"/>
      <c r="HM63" s="19"/>
      <c r="HN63" s="19"/>
      <c r="HO63" s="19"/>
      <c r="HP63" s="19"/>
      <c r="HQ63" s="19"/>
      <c r="HR63" s="19"/>
      <c r="HS63" s="19"/>
      <c r="HT63" s="19"/>
      <c r="HU63" s="19"/>
      <c r="HV63" s="19"/>
      <c r="HW63" s="19"/>
      <c r="HX63" s="19"/>
      <c r="HY63" s="19"/>
      <c r="HZ63" s="19"/>
      <c r="IA63" s="19"/>
      <c r="IB63" s="19"/>
      <c r="IC63" s="19"/>
      <c r="ID63" s="19"/>
      <c r="IE63" s="19"/>
      <c r="IF63" s="19"/>
      <c r="IG63" s="19"/>
      <c r="IH63" s="19"/>
      <c r="II63" s="19"/>
      <c r="IJ63" s="19"/>
      <c r="IK63" s="19"/>
      <c r="IL63" s="19"/>
      <c r="IM63" s="19"/>
      <c r="IN63" s="19"/>
      <c r="IO63" s="19"/>
      <c r="IP63" s="19"/>
      <c r="IQ63" s="19"/>
      <c r="IR63" s="19"/>
      <c r="IS63" s="19"/>
      <c r="IT63" s="19"/>
      <c r="IU63" s="19"/>
      <c r="IV63" s="19"/>
      <c r="IW63" s="19"/>
      <c r="IX63" s="19"/>
      <c r="IY63" s="19"/>
      <c r="IZ63" s="19"/>
      <c r="JA63" s="19"/>
      <c r="JB63" s="19"/>
      <c r="JC63" s="19"/>
      <c r="JD63" s="19"/>
      <c r="JE63" s="19"/>
      <c r="JF63" s="19"/>
      <c r="JG63" s="19"/>
      <c r="JH63" s="19"/>
      <c r="JI63" s="19"/>
      <c r="JJ63" s="19"/>
      <c r="JK63" s="19"/>
      <c r="JL63" s="19"/>
      <c r="JM63" s="19"/>
      <c r="JN63" s="19"/>
      <c r="JO63" s="19"/>
      <c r="JP63" s="19"/>
      <c r="JQ63" s="19"/>
      <c r="JR63" s="19"/>
      <c r="JS63" s="19"/>
      <c r="JT63" s="19"/>
      <c r="JU63" s="19"/>
      <c r="JV63" s="19"/>
      <c r="JW63" s="19"/>
      <c r="JX63" s="19"/>
      <c r="JY63" s="19"/>
      <c r="JZ63" s="19"/>
      <c r="KA63" s="19"/>
      <c r="KB63" s="19"/>
      <c r="KC63" s="19"/>
      <c r="KD63" s="19"/>
      <c r="KE63" s="19"/>
      <c r="KF63" s="19"/>
      <c r="KG63" s="19"/>
      <c r="KH63" s="19"/>
      <c r="KI63" s="19"/>
      <c r="KJ63" s="19"/>
      <c r="KK63" s="19"/>
      <c r="KL63" s="19"/>
      <c r="KM63" s="19"/>
      <c r="KN63" s="19"/>
      <c r="KO63" s="19"/>
      <c r="KP63" s="19"/>
      <c r="KQ63" s="19"/>
      <c r="KR63" s="19"/>
      <c r="KS63" s="19"/>
      <c r="KT63" s="19"/>
      <c r="KU63" s="19"/>
      <c r="KV63" s="19"/>
      <c r="KW63" s="19"/>
      <c r="KX63" s="19"/>
      <c r="KY63" s="19"/>
      <c r="KZ63" s="19"/>
      <c r="LA63" s="19"/>
      <c r="LB63" s="19"/>
      <c r="LC63" s="19"/>
      <c r="LD63" s="19"/>
      <c r="LE63" s="19"/>
      <c r="LF63" s="19"/>
      <c r="LG63" s="19"/>
      <c r="LH63" s="19"/>
      <c r="LI63" s="19"/>
      <c r="LJ63" s="19"/>
      <c r="LK63" s="19"/>
      <c r="LL63" s="19"/>
      <c r="LM63" s="19"/>
      <c r="LN63" s="19"/>
      <c r="LO63" s="19"/>
      <c r="LP63" s="19"/>
      <c r="LQ63" s="19"/>
      <c r="LR63" s="19"/>
      <c r="LS63" s="19"/>
      <c r="LT63" s="19"/>
      <c r="LU63" s="19"/>
      <c r="LV63" s="19"/>
      <c r="LW63" s="19"/>
      <c r="LX63" s="19"/>
      <c r="LY63" s="19"/>
      <c r="LZ63" s="19"/>
      <c r="MA63" s="19"/>
      <c r="MB63" s="19"/>
      <c r="MC63" s="19"/>
      <c r="MD63" s="19"/>
      <c r="ME63" s="19"/>
      <c r="MF63" s="19"/>
      <c r="MG63" s="19"/>
      <c r="MH63" s="19"/>
      <c r="MI63" s="19"/>
      <c r="MJ63" s="19"/>
      <c r="MK63" s="19"/>
      <c r="ML63" s="19"/>
      <c r="MM63" s="19"/>
      <c r="MN63" s="19"/>
      <c r="MO63" s="19"/>
      <c r="MP63" s="19"/>
      <c r="MQ63" s="19"/>
      <c r="MR63" s="19"/>
      <c r="MS63" s="19"/>
      <c r="MT63" s="19"/>
      <c r="MU63" s="19"/>
      <c r="MV63" s="19"/>
      <c r="MW63" s="19"/>
      <c r="MX63" s="19"/>
      <c r="MY63" s="19"/>
      <c r="MZ63" s="19"/>
      <c r="NA63" s="19"/>
      <c r="NB63" s="19"/>
      <c r="NC63" s="19"/>
      <c r="ND63" s="19"/>
      <c r="NE63" s="19"/>
      <c r="NF63" s="19"/>
      <c r="NG63" s="19"/>
      <c r="NH63" s="19"/>
      <c r="NI63" s="19"/>
      <c r="NJ63" s="19"/>
      <c r="NK63" s="19"/>
      <c r="NL63" s="19"/>
      <c r="NM63" s="19"/>
      <c r="NN63" s="19"/>
      <c r="NO63" s="19"/>
      <c r="NP63" s="19"/>
      <c r="NQ63" s="19"/>
      <c r="NR63" s="19"/>
      <c r="NS63" s="19"/>
      <c r="NT63" s="19"/>
      <c r="NU63" s="19"/>
      <c r="NV63" s="19"/>
      <c r="NW63" s="19"/>
      <c r="NX63" s="19"/>
      <c r="NY63" s="19"/>
      <c r="NZ63" s="19"/>
      <c r="OA63" s="19"/>
      <c r="OB63" s="19"/>
      <c r="OC63" s="19"/>
      <c r="OD63" s="19"/>
      <c r="OE63" s="19"/>
      <c r="OF63" s="19"/>
      <c r="OG63" s="19"/>
      <c r="OH63" s="19"/>
      <c r="OI63" s="19"/>
      <c r="OJ63" s="19"/>
      <c r="OK63" s="19"/>
      <c r="OL63" s="19"/>
      <c r="OM63" s="19"/>
      <c r="ON63" s="19"/>
      <c r="OO63" s="19"/>
      <c r="OP63" s="19"/>
      <c r="OQ63" s="19"/>
      <c r="OR63" s="19"/>
      <c r="OS63" s="19"/>
      <c r="OT63" s="19"/>
      <c r="OU63" s="19"/>
      <c r="OV63" s="19"/>
      <c r="OW63" s="19"/>
      <c r="OX63" s="19"/>
      <c r="OY63" s="19"/>
      <c r="OZ63" s="19"/>
      <c r="PA63" s="19"/>
      <c r="PB63" s="19"/>
      <c r="PC63" s="19"/>
      <c r="PD63" s="19"/>
      <c r="PE63" s="19"/>
      <c r="PF63" s="19"/>
      <c r="PG63" s="19"/>
      <c r="PH63" s="19"/>
      <c r="PI63" s="19"/>
      <c r="PJ63" s="19"/>
      <c r="PK63" s="19"/>
      <c r="PL63" s="19"/>
      <c r="PM63" s="19"/>
      <c r="PN63" s="19"/>
      <c r="PO63" s="19"/>
      <c r="PP63" s="19"/>
      <c r="PQ63" s="19"/>
      <c r="PR63" s="19"/>
      <c r="PS63" s="19"/>
      <c r="PT63" s="19"/>
      <c r="PU63" s="19"/>
      <c r="PV63" s="19"/>
      <c r="PW63" s="19"/>
      <c r="PX63" s="19"/>
      <c r="PY63" s="19"/>
      <c r="PZ63" s="19"/>
      <c r="QA63" s="19"/>
      <c r="QB63" s="19"/>
      <c r="QC63" s="19"/>
      <c r="QD63" s="19"/>
      <c r="QE63" s="19"/>
      <c r="QF63" s="19"/>
      <c r="QG63" s="19"/>
      <c r="QH63" s="19"/>
      <c r="QI63" s="19"/>
      <c r="QJ63" s="19"/>
      <c r="QK63" s="19"/>
      <c r="QL63" s="19"/>
      <c r="QM63" s="19"/>
      <c r="QN63" s="19"/>
      <c r="QO63" s="19"/>
      <c r="QP63" s="19"/>
      <c r="QQ63" s="19"/>
      <c r="QR63" s="19"/>
      <c r="QS63" s="19"/>
      <c r="QT63" s="19"/>
      <c r="QU63" s="19"/>
      <c r="QV63" s="19"/>
      <c r="QW63" s="19"/>
      <c r="QX63" s="19"/>
      <c r="QY63" s="19"/>
      <c r="QZ63" s="19"/>
      <c r="RA63" s="19"/>
      <c r="RB63" s="19"/>
      <c r="RC63" s="19"/>
      <c r="RD63" s="19"/>
      <c r="RE63" s="19"/>
      <c r="RF63" s="19"/>
      <c r="RG63" s="19"/>
      <c r="RH63" s="19"/>
      <c r="RI63" s="19"/>
      <c r="RJ63" s="19"/>
      <c r="RK63" s="19"/>
      <c r="RL63" s="19"/>
      <c r="RM63" s="19"/>
      <c r="RN63" s="19"/>
      <c r="RO63" s="19"/>
      <c r="RP63" s="19"/>
      <c r="RQ63" s="19"/>
      <c r="RR63" s="19"/>
      <c r="RS63" s="19"/>
      <c r="RT63" s="19"/>
      <c r="RU63" s="19"/>
      <c r="RV63" s="19"/>
      <c r="RW63" s="19"/>
      <c r="RX63" s="19"/>
      <c r="RY63" s="19"/>
      <c r="RZ63" s="19"/>
      <c r="SA63" s="19"/>
      <c r="SB63" s="19"/>
      <c r="SC63" s="19"/>
      <c r="SD63" s="19"/>
      <c r="SE63" s="19"/>
      <c r="SF63" s="19"/>
      <c r="SG63" s="19"/>
      <c r="SH63" s="19"/>
      <c r="SI63" s="19"/>
      <c r="SJ63" s="19"/>
      <c r="SK63" s="19"/>
      <c r="SL63" s="19"/>
      <c r="SM63" s="19"/>
      <c r="SN63" s="19"/>
      <c r="SO63" s="19"/>
      <c r="SP63" s="19"/>
      <c r="SQ63" s="19"/>
      <c r="SR63" s="19"/>
      <c r="SS63" s="19"/>
      <c r="ST63" s="19"/>
      <c r="SU63" s="19"/>
      <c r="SV63" s="19"/>
      <c r="SW63" s="19"/>
      <c r="SX63" s="19"/>
      <c r="SY63" s="19"/>
      <c r="SZ63" s="19"/>
      <c r="TA63" s="19"/>
      <c r="TB63" s="19"/>
      <c r="TC63" s="19"/>
      <c r="TD63" s="19"/>
      <c r="TE63" s="19"/>
      <c r="TF63" s="19"/>
      <c r="TG63" s="19"/>
      <c r="TH63" s="19"/>
      <c r="TI63" s="19"/>
      <c r="TJ63" s="19"/>
      <c r="TK63" s="19"/>
      <c r="TL63" s="19"/>
      <c r="TM63" s="19"/>
      <c r="TN63" s="19"/>
      <c r="TO63" s="19"/>
      <c r="TP63" s="19"/>
      <c r="TQ63" s="19"/>
      <c r="TR63" s="19"/>
      <c r="TS63" s="19"/>
      <c r="TT63" s="19"/>
      <c r="TU63" s="19"/>
      <c r="TV63" s="19"/>
      <c r="TW63" s="19"/>
      <c r="TX63" s="19"/>
      <c r="TY63" s="19"/>
      <c r="TZ63" s="19"/>
      <c r="UA63" s="19"/>
      <c r="UB63" s="19"/>
      <c r="UC63" s="19"/>
      <c r="UD63" s="19"/>
    </row>
    <row r="64" spans="1:550" s="148" customFormat="1" ht="23.25" customHeight="1" x14ac:dyDescent="0.2">
      <c r="B64" s="149"/>
      <c r="C64" s="290"/>
      <c r="D64" s="204"/>
      <c r="E64" s="565"/>
      <c r="F64" s="566"/>
      <c r="G64" s="565"/>
      <c r="H64" s="566"/>
      <c r="I64" s="565"/>
      <c r="J64" s="566"/>
      <c r="K64" s="565"/>
      <c r="L64" s="566"/>
      <c r="M64" s="216"/>
      <c r="N64" s="149"/>
      <c r="P64" s="42" t="str">
        <f t="shared" si="0"/>
        <v/>
      </c>
      <c r="Q64" s="42"/>
      <c r="R64" s="119"/>
      <c r="S64" s="119"/>
      <c r="T64" s="119"/>
      <c r="U64" s="119"/>
      <c r="V64" s="119"/>
      <c r="W64" s="119"/>
      <c r="X64" s="119"/>
      <c r="Y64" s="119"/>
      <c r="Z64" s="119"/>
      <c r="AA64" s="119"/>
      <c r="AB64" s="119"/>
      <c r="AC64" s="119"/>
      <c r="AD64" s="119"/>
      <c r="AE64" s="119"/>
      <c r="AF64" s="119"/>
      <c r="AG64" s="119"/>
      <c r="AH64" s="119"/>
      <c r="AI64" s="11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49"/>
      <c r="BR64" s="149"/>
      <c r="BS64" s="149"/>
      <c r="BT64" s="149"/>
      <c r="BU64" s="149"/>
      <c r="BV64" s="149"/>
      <c r="BW64" s="149"/>
      <c r="BX64" s="149"/>
      <c r="BY64" s="149"/>
      <c r="BZ64" s="149"/>
      <c r="CA64" s="149"/>
      <c r="CB64" s="149"/>
      <c r="CC64" s="149"/>
      <c r="CD64" s="149"/>
      <c r="CE64" s="149"/>
      <c r="CF64" s="149"/>
      <c r="CG64" s="149"/>
      <c r="CH64" s="149"/>
      <c r="CI64" s="149"/>
      <c r="CJ64" s="149"/>
      <c r="CK64" s="149"/>
      <c r="CL64" s="149"/>
      <c r="CM64" s="149"/>
      <c r="CN64" s="149"/>
      <c r="CO64" s="149"/>
      <c r="CP64" s="149"/>
      <c r="CQ64" s="149"/>
      <c r="CR64" s="149"/>
      <c r="CS64" s="149"/>
      <c r="CT64" s="149"/>
      <c r="CU64" s="149"/>
      <c r="CV64" s="149"/>
      <c r="CW64" s="149"/>
      <c r="CX64" s="149"/>
      <c r="CY64" s="149"/>
      <c r="CZ64" s="149"/>
      <c r="DA64" s="149"/>
      <c r="DB64" s="149"/>
      <c r="DC64" s="149"/>
      <c r="DD64" s="149"/>
      <c r="DE64" s="149"/>
      <c r="DF64" s="149"/>
      <c r="DG64" s="149"/>
      <c r="DH64" s="149"/>
      <c r="DI64" s="149"/>
      <c r="DJ64" s="149"/>
      <c r="DK64" s="149"/>
      <c r="DL64" s="149"/>
      <c r="DM64" s="149"/>
      <c r="DN64" s="149"/>
      <c r="DO64" s="149"/>
      <c r="DP64" s="149"/>
      <c r="DQ64" s="149"/>
      <c r="DR64" s="149"/>
      <c r="DS64" s="149"/>
      <c r="DT64" s="149"/>
      <c r="DU64" s="149"/>
      <c r="DV64" s="149"/>
      <c r="DW64" s="149"/>
      <c r="DX64" s="149"/>
      <c r="DY64" s="149"/>
      <c r="DZ64" s="149"/>
      <c r="EA64" s="149"/>
      <c r="EB64" s="149"/>
      <c r="EC64" s="149"/>
      <c r="ED64" s="149"/>
      <c r="EE64" s="149"/>
      <c r="EF64" s="149"/>
      <c r="EG64" s="149"/>
      <c r="EH64" s="149"/>
      <c r="EI64" s="149"/>
      <c r="EJ64" s="149"/>
      <c r="EK64" s="149"/>
      <c r="EL64" s="149"/>
      <c r="EM64" s="149"/>
      <c r="EN64" s="149"/>
      <c r="EO64" s="149"/>
      <c r="EP64" s="149"/>
      <c r="EQ64" s="149"/>
      <c r="ER64" s="149"/>
      <c r="ES64" s="149"/>
      <c r="ET64" s="149"/>
      <c r="EU64" s="149"/>
      <c r="EV64" s="149"/>
      <c r="EW64" s="149"/>
      <c r="EX64" s="149"/>
      <c r="EY64" s="149"/>
      <c r="EZ64" s="149"/>
      <c r="FA64" s="149"/>
      <c r="FB64" s="149"/>
      <c r="FC64" s="149"/>
      <c r="FD64" s="149"/>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9"/>
      <c r="GE64" s="149"/>
      <c r="GF64" s="149"/>
      <c r="GG64" s="149"/>
      <c r="GH64" s="149"/>
      <c r="GI64" s="149"/>
      <c r="GJ64" s="149"/>
      <c r="GK64" s="149"/>
      <c r="GL64" s="149"/>
      <c r="GM64" s="149"/>
      <c r="GN64" s="149"/>
      <c r="GO64" s="149"/>
      <c r="GP64" s="149"/>
      <c r="GQ64" s="149"/>
      <c r="GR64" s="149"/>
      <c r="GS64" s="149"/>
      <c r="GT64" s="149"/>
      <c r="GU64" s="149"/>
      <c r="GV64" s="149"/>
      <c r="GW64" s="149"/>
      <c r="GX64" s="149"/>
      <c r="GY64" s="149"/>
      <c r="GZ64" s="149"/>
      <c r="HA64" s="149"/>
      <c r="HB64" s="149"/>
      <c r="HC64" s="149"/>
      <c r="HD64" s="149"/>
      <c r="HE64" s="149"/>
      <c r="HF64" s="149"/>
      <c r="HG64" s="149"/>
      <c r="HH64" s="149"/>
      <c r="HI64" s="149"/>
      <c r="HJ64" s="149"/>
      <c r="HK64" s="149"/>
      <c r="HL64" s="149"/>
      <c r="HM64" s="149"/>
      <c r="HN64" s="149"/>
      <c r="HO64" s="149"/>
      <c r="HP64" s="149"/>
      <c r="HQ64" s="149"/>
      <c r="HR64" s="149"/>
      <c r="HS64" s="149"/>
      <c r="HT64" s="149"/>
      <c r="HU64" s="149"/>
      <c r="HV64" s="149"/>
      <c r="HW64" s="149"/>
      <c r="HX64" s="149"/>
      <c r="HY64" s="149"/>
      <c r="HZ64" s="149"/>
      <c r="IA64" s="149"/>
      <c r="IB64" s="149"/>
      <c r="IC64" s="149"/>
      <c r="ID64" s="149"/>
      <c r="IE64" s="149"/>
      <c r="IF64" s="149"/>
      <c r="IG64" s="149"/>
      <c r="IH64" s="149"/>
      <c r="II64" s="149"/>
      <c r="IJ64" s="149"/>
      <c r="IK64" s="149"/>
      <c r="IL64" s="149"/>
      <c r="IM64" s="149"/>
      <c r="IN64" s="149"/>
      <c r="IO64" s="149"/>
      <c r="IP64" s="149"/>
      <c r="IQ64" s="149"/>
      <c r="IR64" s="149"/>
      <c r="IS64" s="149"/>
      <c r="IT64" s="149"/>
      <c r="IU64" s="149"/>
      <c r="IV64" s="149"/>
      <c r="IW64" s="149"/>
      <c r="IX64" s="149"/>
      <c r="IY64" s="149"/>
      <c r="IZ64" s="149"/>
      <c r="JA64" s="149"/>
      <c r="JB64" s="149"/>
      <c r="JC64" s="149"/>
      <c r="JD64" s="149"/>
      <c r="JE64" s="149"/>
      <c r="JF64" s="149"/>
      <c r="JG64" s="149"/>
      <c r="JH64" s="149"/>
      <c r="JI64" s="149"/>
      <c r="JJ64" s="149"/>
      <c r="JK64" s="149"/>
      <c r="JL64" s="149"/>
      <c r="JM64" s="149"/>
      <c r="JN64" s="149"/>
      <c r="JO64" s="149"/>
      <c r="JP64" s="149"/>
      <c r="JQ64" s="149"/>
      <c r="JR64" s="149"/>
      <c r="JS64" s="149"/>
      <c r="JT64" s="149"/>
      <c r="JU64" s="149"/>
      <c r="JV64" s="149"/>
      <c r="JW64" s="149"/>
      <c r="JX64" s="149"/>
      <c r="JY64" s="149"/>
      <c r="JZ64" s="149"/>
      <c r="KA64" s="149"/>
      <c r="KB64" s="149"/>
      <c r="KC64" s="149"/>
      <c r="KD64" s="149"/>
      <c r="KE64" s="149"/>
      <c r="KF64" s="149"/>
      <c r="KG64" s="149"/>
      <c r="KH64" s="149"/>
      <c r="KI64" s="149"/>
      <c r="KJ64" s="149"/>
      <c r="KK64" s="149"/>
      <c r="KL64" s="149"/>
      <c r="KM64" s="149"/>
      <c r="KN64" s="149"/>
      <c r="KO64" s="149"/>
      <c r="KP64" s="149"/>
      <c r="KQ64" s="149"/>
      <c r="KR64" s="149"/>
      <c r="KS64" s="149"/>
      <c r="KT64" s="149"/>
      <c r="KU64" s="149"/>
      <c r="KV64" s="149"/>
      <c r="KW64" s="149"/>
      <c r="KX64" s="149"/>
      <c r="KY64" s="149"/>
      <c r="KZ64" s="149"/>
      <c r="LA64" s="149"/>
      <c r="LB64" s="149"/>
      <c r="LC64" s="149"/>
      <c r="LD64" s="149"/>
      <c r="LE64" s="149"/>
      <c r="LF64" s="149"/>
      <c r="LG64" s="149"/>
      <c r="LH64" s="149"/>
      <c r="LI64" s="149"/>
      <c r="LJ64" s="149"/>
      <c r="LK64" s="149"/>
      <c r="LL64" s="149"/>
      <c r="LM64" s="149"/>
      <c r="LN64" s="149"/>
      <c r="LO64" s="149"/>
      <c r="LP64" s="149"/>
      <c r="LQ64" s="149"/>
      <c r="LR64" s="149"/>
      <c r="LS64" s="149"/>
      <c r="LT64" s="149"/>
      <c r="LU64" s="149"/>
      <c r="LV64" s="149"/>
      <c r="LW64" s="149"/>
      <c r="LX64" s="149"/>
      <c r="LY64" s="149"/>
      <c r="LZ64" s="149"/>
      <c r="MA64" s="149"/>
      <c r="MB64" s="149"/>
      <c r="MC64" s="149"/>
      <c r="MD64" s="149"/>
      <c r="ME64" s="149"/>
      <c r="MF64" s="149"/>
      <c r="MG64" s="149"/>
      <c r="MH64" s="149"/>
      <c r="MI64" s="149"/>
      <c r="MJ64" s="149"/>
      <c r="MK64" s="149"/>
      <c r="ML64" s="149"/>
      <c r="MM64" s="149"/>
      <c r="MN64" s="149"/>
      <c r="MO64" s="149"/>
      <c r="MP64" s="149"/>
      <c r="MQ64" s="149"/>
      <c r="MR64" s="149"/>
      <c r="MS64" s="149"/>
      <c r="MT64" s="149"/>
      <c r="MU64" s="149"/>
      <c r="MV64" s="149"/>
      <c r="MW64" s="149"/>
      <c r="MX64" s="149"/>
      <c r="MY64" s="149"/>
      <c r="MZ64" s="149"/>
      <c r="NA64" s="149"/>
      <c r="NB64" s="149"/>
      <c r="NC64" s="149"/>
      <c r="ND64" s="149"/>
      <c r="NE64" s="149"/>
      <c r="NF64" s="149"/>
      <c r="NG64" s="149"/>
      <c r="NH64" s="149"/>
      <c r="NI64" s="149"/>
      <c r="NJ64" s="149"/>
      <c r="NK64" s="149"/>
      <c r="NL64" s="149"/>
      <c r="NM64" s="149"/>
      <c r="NN64" s="149"/>
      <c r="NO64" s="149"/>
      <c r="NP64" s="149"/>
      <c r="NQ64" s="149"/>
      <c r="NR64" s="149"/>
      <c r="NS64" s="149"/>
      <c r="NT64" s="149"/>
      <c r="NU64" s="149"/>
      <c r="NV64" s="149"/>
      <c r="NW64" s="149"/>
      <c r="NX64" s="149"/>
      <c r="NY64" s="149"/>
      <c r="NZ64" s="149"/>
      <c r="OA64" s="149"/>
      <c r="OB64" s="149"/>
      <c r="OC64" s="149"/>
      <c r="OD64" s="149"/>
      <c r="OE64" s="149"/>
      <c r="OF64" s="149"/>
      <c r="OG64" s="149"/>
      <c r="OH64" s="149"/>
      <c r="OI64" s="149"/>
      <c r="OJ64" s="149"/>
      <c r="OK64" s="149"/>
      <c r="OL64" s="149"/>
      <c r="OM64" s="149"/>
      <c r="ON64" s="149"/>
      <c r="OO64" s="149"/>
      <c r="OP64" s="149"/>
      <c r="OQ64" s="149"/>
      <c r="OR64" s="149"/>
      <c r="OS64" s="149"/>
      <c r="OT64" s="149"/>
      <c r="OU64" s="149"/>
      <c r="OV64" s="149"/>
      <c r="OW64" s="149"/>
      <c r="OX64" s="149"/>
      <c r="OY64" s="149"/>
      <c r="OZ64" s="149"/>
      <c r="PA64" s="149"/>
      <c r="PB64" s="149"/>
      <c r="PC64" s="149"/>
      <c r="PD64" s="149"/>
      <c r="PE64" s="149"/>
      <c r="PF64" s="149"/>
      <c r="PG64" s="149"/>
      <c r="PH64" s="149"/>
      <c r="PI64" s="149"/>
      <c r="PJ64" s="149"/>
      <c r="PK64" s="149"/>
      <c r="PL64" s="149"/>
      <c r="PM64" s="149"/>
      <c r="PN64" s="149"/>
      <c r="PO64" s="149"/>
      <c r="PP64" s="149"/>
      <c r="PQ64" s="149"/>
      <c r="PR64" s="149"/>
      <c r="PS64" s="149"/>
      <c r="PT64" s="149"/>
      <c r="PU64" s="149"/>
      <c r="PV64" s="149"/>
      <c r="PW64" s="149"/>
      <c r="PX64" s="149"/>
      <c r="PY64" s="149"/>
      <c r="PZ64" s="149"/>
      <c r="QA64" s="149"/>
      <c r="QB64" s="149"/>
      <c r="QC64" s="149"/>
      <c r="QD64" s="149"/>
      <c r="QE64" s="149"/>
      <c r="QF64" s="149"/>
      <c r="QG64" s="149"/>
      <c r="QH64" s="149"/>
      <c r="QI64" s="149"/>
      <c r="QJ64" s="149"/>
      <c r="QK64" s="149"/>
      <c r="QL64" s="149"/>
      <c r="QM64" s="149"/>
      <c r="QN64" s="149"/>
      <c r="QO64" s="149"/>
      <c r="QP64" s="149"/>
      <c r="QQ64" s="149"/>
      <c r="QR64" s="149"/>
      <c r="QS64" s="149"/>
      <c r="QT64" s="149"/>
      <c r="QU64" s="149"/>
      <c r="QV64" s="149"/>
      <c r="QW64" s="149"/>
      <c r="QX64" s="149"/>
      <c r="QY64" s="149"/>
      <c r="QZ64" s="149"/>
      <c r="RA64" s="149"/>
      <c r="RB64" s="149"/>
      <c r="RC64" s="149"/>
      <c r="RD64" s="149"/>
      <c r="RE64" s="149"/>
      <c r="RF64" s="149"/>
      <c r="RG64" s="149"/>
      <c r="RH64" s="149"/>
      <c r="RI64" s="149"/>
      <c r="RJ64" s="149"/>
      <c r="RK64" s="149"/>
      <c r="RL64" s="149"/>
      <c r="RM64" s="149"/>
      <c r="RN64" s="149"/>
      <c r="RO64" s="149"/>
      <c r="RP64" s="149"/>
      <c r="RQ64" s="149"/>
      <c r="RR64" s="149"/>
      <c r="RS64" s="149"/>
      <c r="RT64" s="149"/>
      <c r="RU64" s="149"/>
      <c r="RV64" s="149"/>
      <c r="RW64" s="149"/>
      <c r="RX64" s="149"/>
      <c r="RY64" s="149"/>
      <c r="RZ64" s="149"/>
      <c r="SA64" s="149"/>
      <c r="SB64" s="149"/>
      <c r="SC64" s="149"/>
      <c r="SD64" s="149"/>
      <c r="SE64" s="149"/>
      <c r="SF64" s="149"/>
      <c r="SG64" s="149"/>
      <c r="SH64" s="149"/>
      <c r="SI64" s="149"/>
      <c r="SJ64" s="149"/>
      <c r="SK64" s="149"/>
      <c r="SL64" s="149"/>
      <c r="SM64" s="149"/>
      <c r="SN64" s="149"/>
      <c r="SO64" s="149"/>
      <c r="SP64" s="149"/>
      <c r="SQ64" s="149"/>
      <c r="SR64" s="149"/>
      <c r="SS64" s="149"/>
      <c r="ST64" s="149"/>
      <c r="SU64" s="149"/>
      <c r="SV64" s="149"/>
      <c r="SW64" s="149"/>
      <c r="SX64" s="149"/>
      <c r="SY64" s="149"/>
      <c r="SZ64" s="149"/>
      <c r="TA64" s="149"/>
      <c r="TB64" s="149"/>
      <c r="TC64" s="149"/>
      <c r="TD64" s="149"/>
      <c r="TE64" s="149"/>
      <c r="TF64" s="149"/>
      <c r="TG64" s="149"/>
      <c r="TH64" s="149"/>
      <c r="TI64" s="149"/>
      <c r="TJ64" s="149"/>
      <c r="TK64" s="149"/>
      <c r="TL64" s="149"/>
      <c r="TM64" s="149"/>
      <c r="TN64" s="149"/>
      <c r="TO64" s="149"/>
      <c r="TP64" s="149"/>
      <c r="TQ64" s="149"/>
      <c r="TR64" s="149"/>
      <c r="TS64" s="149"/>
      <c r="TT64" s="149"/>
      <c r="TU64" s="149"/>
      <c r="TV64" s="149"/>
      <c r="TW64" s="149"/>
      <c r="TX64" s="149"/>
      <c r="TY64" s="149"/>
      <c r="TZ64" s="149"/>
      <c r="UA64" s="149"/>
      <c r="UB64" s="149"/>
      <c r="UC64" s="149"/>
      <c r="UD64" s="149"/>
    </row>
    <row r="65" spans="1:550" s="148" customFormat="1" ht="29.25" customHeight="1" x14ac:dyDescent="0.2">
      <c r="B65" s="149"/>
      <c r="C65" s="290"/>
      <c r="D65" s="204"/>
      <c r="E65" s="565"/>
      <c r="F65" s="566"/>
      <c r="G65" s="565"/>
      <c r="H65" s="566"/>
      <c r="I65" s="565"/>
      <c r="J65" s="566"/>
      <c r="K65" s="565"/>
      <c r="L65" s="566"/>
      <c r="M65" s="216"/>
      <c r="N65" s="149"/>
      <c r="P65" s="42" t="str">
        <f t="shared" si="0"/>
        <v/>
      </c>
      <c r="Q65" s="42"/>
      <c r="R65" s="119"/>
      <c r="S65" s="119"/>
      <c r="T65" s="119"/>
      <c r="U65" s="119"/>
      <c r="V65" s="119"/>
      <c r="W65" s="119"/>
      <c r="X65" s="119"/>
      <c r="Y65" s="119"/>
      <c r="Z65" s="119"/>
      <c r="AA65" s="119"/>
      <c r="AB65" s="119"/>
      <c r="AC65" s="119"/>
      <c r="AD65" s="119"/>
      <c r="AE65" s="119"/>
      <c r="AF65" s="119"/>
      <c r="AG65" s="119"/>
      <c r="AH65" s="119"/>
      <c r="AI65" s="11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49"/>
      <c r="BV65" s="149"/>
      <c r="BW65" s="149"/>
      <c r="BX65" s="149"/>
      <c r="BY65" s="149"/>
      <c r="BZ65" s="149"/>
      <c r="CA65" s="149"/>
      <c r="CB65" s="149"/>
      <c r="CC65" s="149"/>
      <c r="CD65" s="149"/>
      <c r="CE65" s="149"/>
      <c r="CF65" s="149"/>
      <c r="CG65" s="149"/>
      <c r="CH65" s="149"/>
      <c r="CI65" s="149"/>
      <c r="CJ65" s="149"/>
      <c r="CK65" s="149"/>
      <c r="CL65" s="149"/>
      <c r="CM65" s="149"/>
      <c r="CN65" s="149"/>
      <c r="CO65" s="149"/>
      <c r="CP65" s="149"/>
      <c r="CQ65" s="149"/>
      <c r="CR65" s="149"/>
      <c r="CS65" s="149"/>
      <c r="CT65" s="149"/>
      <c r="CU65" s="149"/>
      <c r="CV65" s="149"/>
      <c r="CW65" s="149"/>
      <c r="CX65" s="149"/>
      <c r="CY65" s="149"/>
      <c r="CZ65" s="149"/>
      <c r="DA65" s="149"/>
      <c r="DB65" s="149"/>
      <c r="DC65" s="149"/>
      <c r="DD65" s="149"/>
      <c r="DE65" s="149"/>
      <c r="DF65" s="149"/>
      <c r="DG65" s="149"/>
      <c r="DH65" s="149"/>
      <c r="DI65" s="149"/>
      <c r="DJ65" s="149"/>
      <c r="DK65" s="149"/>
      <c r="DL65" s="149"/>
      <c r="DM65" s="149"/>
      <c r="DN65" s="149"/>
      <c r="DO65" s="149"/>
      <c r="DP65" s="149"/>
      <c r="DQ65" s="149"/>
      <c r="DR65" s="149"/>
      <c r="DS65" s="149"/>
      <c r="DT65" s="149"/>
      <c r="DU65" s="149"/>
      <c r="DV65" s="149"/>
      <c r="DW65" s="149"/>
      <c r="DX65" s="149"/>
      <c r="DY65" s="149"/>
      <c r="DZ65" s="149"/>
      <c r="EA65" s="149"/>
      <c r="EB65" s="149"/>
      <c r="EC65" s="149"/>
      <c r="ED65" s="149"/>
      <c r="EE65" s="149"/>
      <c r="EF65" s="149"/>
      <c r="EG65" s="149"/>
      <c r="EH65" s="149"/>
      <c r="EI65" s="149"/>
      <c r="EJ65" s="149"/>
      <c r="EK65" s="149"/>
      <c r="EL65" s="149"/>
      <c r="EM65" s="149"/>
      <c r="EN65" s="149"/>
      <c r="EO65" s="149"/>
      <c r="EP65" s="149"/>
      <c r="EQ65" s="149"/>
      <c r="ER65" s="149"/>
      <c r="ES65" s="149"/>
      <c r="ET65" s="149"/>
      <c r="EU65" s="149"/>
      <c r="EV65" s="149"/>
      <c r="EW65" s="149"/>
      <c r="EX65" s="149"/>
      <c r="EY65" s="149"/>
      <c r="EZ65" s="149"/>
      <c r="FA65" s="149"/>
      <c r="FB65" s="149"/>
      <c r="FC65" s="149"/>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9"/>
      <c r="GE65" s="149"/>
      <c r="GF65" s="149"/>
      <c r="GG65" s="149"/>
      <c r="GH65" s="149"/>
      <c r="GI65" s="149"/>
      <c r="GJ65" s="149"/>
      <c r="GK65" s="149"/>
      <c r="GL65" s="149"/>
      <c r="GM65" s="149"/>
      <c r="GN65" s="149"/>
      <c r="GO65" s="149"/>
      <c r="GP65" s="149"/>
      <c r="GQ65" s="149"/>
      <c r="GR65" s="149"/>
      <c r="GS65" s="149"/>
      <c r="GT65" s="149"/>
      <c r="GU65" s="149"/>
      <c r="GV65" s="149"/>
      <c r="GW65" s="149"/>
      <c r="GX65" s="149"/>
      <c r="GY65" s="149"/>
      <c r="GZ65" s="149"/>
      <c r="HA65" s="149"/>
      <c r="HB65" s="149"/>
      <c r="HC65" s="149"/>
      <c r="HD65" s="149"/>
      <c r="HE65" s="149"/>
      <c r="HF65" s="149"/>
      <c r="HG65" s="149"/>
      <c r="HH65" s="149"/>
      <c r="HI65" s="149"/>
      <c r="HJ65" s="149"/>
      <c r="HK65" s="149"/>
      <c r="HL65" s="149"/>
      <c r="HM65" s="149"/>
      <c r="HN65" s="149"/>
      <c r="HO65" s="149"/>
      <c r="HP65" s="149"/>
      <c r="HQ65" s="149"/>
      <c r="HR65" s="149"/>
      <c r="HS65" s="149"/>
      <c r="HT65" s="149"/>
      <c r="HU65" s="149"/>
      <c r="HV65" s="149"/>
      <c r="HW65" s="149"/>
      <c r="HX65" s="149"/>
      <c r="HY65" s="149"/>
      <c r="HZ65" s="149"/>
      <c r="IA65" s="149"/>
      <c r="IB65" s="149"/>
      <c r="IC65" s="149"/>
      <c r="ID65" s="149"/>
      <c r="IE65" s="149"/>
      <c r="IF65" s="149"/>
      <c r="IG65" s="149"/>
      <c r="IH65" s="149"/>
      <c r="II65" s="149"/>
      <c r="IJ65" s="149"/>
      <c r="IK65" s="149"/>
      <c r="IL65" s="149"/>
      <c r="IM65" s="149"/>
      <c r="IN65" s="149"/>
      <c r="IO65" s="149"/>
      <c r="IP65" s="149"/>
      <c r="IQ65" s="149"/>
      <c r="IR65" s="149"/>
      <c r="IS65" s="149"/>
      <c r="IT65" s="149"/>
      <c r="IU65" s="149"/>
      <c r="IV65" s="149"/>
      <c r="IW65" s="149"/>
      <c r="IX65" s="149"/>
      <c r="IY65" s="149"/>
      <c r="IZ65" s="149"/>
      <c r="JA65" s="149"/>
      <c r="JB65" s="149"/>
      <c r="JC65" s="149"/>
      <c r="JD65" s="149"/>
      <c r="JE65" s="149"/>
      <c r="JF65" s="149"/>
      <c r="JG65" s="149"/>
      <c r="JH65" s="149"/>
      <c r="JI65" s="149"/>
      <c r="JJ65" s="149"/>
      <c r="JK65" s="149"/>
      <c r="JL65" s="149"/>
      <c r="JM65" s="149"/>
      <c r="JN65" s="149"/>
      <c r="JO65" s="149"/>
      <c r="JP65" s="149"/>
      <c r="JQ65" s="149"/>
      <c r="JR65" s="149"/>
      <c r="JS65" s="149"/>
      <c r="JT65" s="149"/>
      <c r="JU65" s="149"/>
      <c r="JV65" s="149"/>
      <c r="JW65" s="149"/>
      <c r="JX65" s="149"/>
      <c r="JY65" s="149"/>
      <c r="JZ65" s="149"/>
      <c r="KA65" s="149"/>
      <c r="KB65" s="149"/>
      <c r="KC65" s="149"/>
      <c r="KD65" s="149"/>
      <c r="KE65" s="149"/>
      <c r="KF65" s="149"/>
      <c r="KG65" s="149"/>
      <c r="KH65" s="149"/>
      <c r="KI65" s="149"/>
      <c r="KJ65" s="149"/>
      <c r="KK65" s="149"/>
      <c r="KL65" s="149"/>
      <c r="KM65" s="149"/>
      <c r="KN65" s="149"/>
      <c r="KO65" s="149"/>
      <c r="KP65" s="149"/>
      <c r="KQ65" s="149"/>
      <c r="KR65" s="149"/>
      <c r="KS65" s="149"/>
      <c r="KT65" s="149"/>
      <c r="KU65" s="149"/>
      <c r="KV65" s="149"/>
      <c r="KW65" s="149"/>
      <c r="KX65" s="149"/>
      <c r="KY65" s="149"/>
      <c r="KZ65" s="149"/>
      <c r="LA65" s="149"/>
      <c r="LB65" s="149"/>
      <c r="LC65" s="149"/>
      <c r="LD65" s="149"/>
      <c r="LE65" s="149"/>
      <c r="LF65" s="149"/>
      <c r="LG65" s="149"/>
      <c r="LH65" s="149"/>
      <c r="LI65" s="149"/>
      <c r="LJ65" s="149"/>
      <c r="LK65" s="149"/>
      <c r="LL65" s="149"/>
      <c r="LM65" s="149"/>
      <c r="LN65" s="149"/>
      <c r="LO65" s="149"/>
      <c r="LP65" s="149"/>
      <c r="LQ65" s="149"/>
      <c r="LR65" s="149"/>
      <c r="LS65" s="149"/>
      <c r="LT65" s="149"/>
      <c r="LU65" s="149"/>
      <c r="LV65" s="149"/>
      <c r="LW65" s="149"/>
      <c r="LX65" s="149"/>
      <c r="LY65" s="149"/>
      <c r="LZ65" s="149"/>
      <c r="MA65" s="149"/>
      <c r="MB65" s="149"/>
      <c r="MC65" s="149"/>
      <c r="MD65" s="149"/>
      <c r="ME65" s="149"/>
      <c r="MF65" s="149"/>
      <c r="MG65" s="149"/>
      <c r="MH65" s="149"/>
      <c r="MI65" s="149"/>
      <c r="MJ65" s="149"/>
      <c r="MK65" s="149"/>
      <c r="ML65" s="149"/>
      <c r="MM65" s="149"/>
      <c r="MN65" s="149"/>
      <c r="MO65" s="149"/>
      <c r="MP65" s="149"/>
      <c r="MQ65" s="149"/>
      <c r="MR65" s="149"/>
      <c r="MS65" s="149"/>
      <c r="MT65" s="149"/>
      <c r="MU65" s="149"/>
      <c r="MV65" s="149"/>
      <c r="MW65" s="149"/>
      <c r="MX65" s="149"/>
      <c r="MY65" s="149"/>
      <c r="MZ65" s="149"/>
      <c r="NA65" s="149"/>
      <c r="NB65" s="149"/>
      <c r="NC65" s="149"/>
      <c r="ND65" s="149"/>
      <c r="NE65" s="149"/>
      <c r="NF65" s="149"/>
      <c r="NG65" s="149"/>
      <c r="NH65" s="149"/>
      <c r="NI65" s="149"/>
      <c r="NJ65" s="149"/>
      <c r="NK65" s="149"/>
      <c r="NL65" s="149"/>
      <c r="NM65" s="149"/>
      <c r="NN65" s="149"/>
      <c r="NO65" s="149"/>
      <c r="NP65" s="149"/>
      <c r="NQ65" s="149"/>
      <c r="NR65" s="149"/>
      <c r="NS65" s="149"/>
      <c r="NT65" s="149"/>
      <c r="NU65" s="149"/>
      <c r="NV65" s="149"/>
      <c r="NW65" s="149"/>
      <c r="NX65" s="149"/>
      <c r="NY65" s="149"/>
      <c r="NZ65" s="149"/>
      <c r="OA65" s="149"/>
      <c r="OB65" s="149"/>
      <c r="OC65" s="149"/>
      <c r="OD65" s="149"/>
      <c r="OE65" s="149"/>
      <c r="OF65" s="149"/>
      <c r="OG65" s="149"/>
      <c r="OH65" s="149"/>
      <c r="OI65" s="149"/>
      <c r="OJ65" s="149"/>
      <c r="OK65" s="149"/>
      <c r="OL65" s="149"/>
      <c r="OM65" s="149"/>
      <c r="ON65" s="149"/>
      <c r="OO65" s="149"/>
      <c r="OP65" s="149"/>
      <c r="OQ65" s="149"/>
      <c r="OR65" s="149"/>
      <c r="OS65" s="149"/>
      <c r="OT65" s="149"/>
      <c r="OU65" s="149"/>
      <c r="OV65" s="149"/>
      <c r="OW65" s="149"/>
      <c r="OX65" s="149"/>
      <c r="OY65" s="149"/>
      <c r="OZ65" s="149"/>
      <c r="PA65" s="149"/>
      <c r="PB65" s="149"/>
      <c r="PC65" s="149"/>
      <c r="PD65" s="149"/>
      <c r="PE65" s="149"/>
      <c r="PF65" s="149"/>
      <c r="PG65" s="149"/>
      <c r="PH65" s="149"/>
      <c r="PI65" s="149"/>
      <c r="PJ65" s="149"/>
      <c r="PK65" s="149"/>
      <c r="PL65" s="149"/>
      <c r="PM65" s="149"/>
      <c r="PN65" s="149"/>
      <c r="PO65" s="149"/>
      <c r="PP65" s="149"/>
      <c r="PQ65" s="149"/>
      <c r="PR65" s="149"/>
      <c r="PS65" s="149"/>
      <c r="PT65" s="149"/>
      <c r="PU65" s="149"/>
      <c r="PV65" s="149"/>
      <c r="PW65" s="149"/>
      <c r="PX65" s="149"/>
      <c r="PY65" s="149"/>
      <c r="PZ65" s="149"/>
      <c r="QA65" s="149"/>
      <c r="QB65" s="149"/>
      <c r="QC65" s="149"/>
      <c r="QD65" s="149"/>
      <c r="QE65" s="149"/>
      <c r="QF65" s="149"/>
      <c r="QG65" s="149"/>
      <c r="QH65" s="149"/>
      <c r="QI65" s="149"/>
      <c r="QJ65" s="149"/>
      <c r="QK65" s="149"/>
      <c r="QL65" s="149"/>
      <c r="QM65" s="149"/>
      <c r="QN65" s="149"/>
      <c r="QO65" s="149"/>
      <c r="QP65" s="149"/>
      <c r="QQ65" s="149"/>
      <c r="QR65" s="149"/>
      <c r="QS65" s="149"/>
      <c r="QT65" s="149"/>
      <c r="QU65" s="149"/>
      <c r="QV65" s="149"/>
      <c r="QW65" s="149"/>
      <c r="QX65" s="149"/>
      <c r="QY65" s="149"/>
      <c r="QZ65" s="149"/>
      <c r="RA65" s="149"/>
      <c r="RB65" s="149"/>
      <c r="RC65" s="149"/>
      <c r="RD65" s="149"/>
      <c r="RE65" s="149"/>
      <c r="RF65" s="149"/>
      <c r="RG65" s="149"/>
      <c r="RH65" s="149"/>
      <c r="RI65" s="149"/>
      <c r="RJ65" s="149"/>
      <c r="RK65" s="149"/>
      <c r="RL65" s="149"/>
      <c r="RM65" s="149"/>
      <c r="RN65" s="149"/>
      <c r="RO65" s="149"/>
      <c r="RP65" s="149"/>
      <c r="RQ65" s="149"/>
      <c r="RR65" s="149"/>
      <c r="RS65" s="149"/>
      <c r="RT65" s="149"/>
      <c r="RU65" s="149"/>
      <c r="RV65" s="149"/>
      <c r="RW65" s="149"/>
      <c r="RX65" s="149"/>
      <c r="RY65" s="149"/>
      <c r="RZ65" s="149"/>
      <c r="SA65" s="149"/>
      <c r="SB65" s="149"/>
      <c r="SC65" s="149"/>
      <c r="SD65" s="149"/>
      <c r="SE65" s="149"/>
      <c r="SF65" s="149"/>
      <c r="SG65" s="149"/>
      <c r="SH65" s="149"/>
      <c r="SI65" s="149"/>
      <c r="SJ65" s="149"/>
      <c r="SK65" s="149"/>
      <c r="SL65" s="149"/>
      <c r="SM65" s="149"/>
      <c r="SN65" s="149"/>
      <c r="SO65" s="149"/>
      <c r="SP65" s="149"/>
      <c r="SQ65" s="149"/>
      <c r="SR65" s="149"/>
      <c r="SS65" s="149"/>
      <c r="ST65" s="149"/>
      <c r="SU65" s="149"/>
      <c r="SV65" s="149"/>
      <c r="SW65" s="149"/>
      <c r="SX65" s="149"/>
      <c r="SY65" s="149"/>
      <c r="SZ65" s="149"/>
      <c r="TA65" s="149"/>
      <c r="TB65" s="149"/>
      <c r="TC65" s="149"/>
      <c r="TD65" s="149"/>
      <c r="TE65" s="149"/>
      <c r="TF65" s="149"/>
      <c r="TG65" s="149"/>
      <c r="TH65" s="149"/>
      <c r="TI65" s="149"/>
      <c r="TJ65" s="149"/>
      <c r="TK65" s="149"/>
      <c r="TL65" s="149"/>
      <c r="TM65" s="149"/>
      <c r="TN65" s="149"/>
      <c r="TO65" s="149"/>
      <c r="TP65" s="149"/>
      <c r="TQ65" s="149"/>
      <c r="TR65" s="149"/>
      <c r="TS65" s="149"/>
      <c r="TT65" s="149"/>
      <c r="TU65" s="149"/>
      <c r="TV65" s="149"/>
      <c r="TW65" s="149"/>
      <c r="TX65" s="149"/>
      <c r="TY65" s="149"/>
      <c r="TZ65" s="149"/>
      <c r="UA65" s="149"/>
      <c r="UB65" s="149"/>
      <c r="UC65" s="149"/>
      <c r="UD65" s="149"/>
    </row>
    <row r="66" spans="1:550" s="148" customFormat="1" ht="29.25" customHeight="1" x14ac:dyDescent="0.2">
      <c r="B66" s="149"/>
      <c r="C66" s="290"/>
      <c r="D66" s="204"/>
      <c r="E66" s="565"/>
      <c r="F66" s="566"/>
      <c r="G66" s="565"/>
      <c r="H66" s="566"/>
      <c r="I66" s="565"/>
      <c r="J66" s="566"/>
      <c r="K66" s="565"/>
      <c r="L66" s="566"/>
      <c r="M66" s="216"/>
      <c r="N66" s="149"/>
      <c r="P66" s="42" t="str">
        <f t="shared" si="0"/>
        <v/>
      </c>
      <c r="Q66" s="42"/>
      <c r="R66" s="119"/>
      <c r="S66" s="119"/>
      <c r="T66" s="119"/>
      <c r="U66" s="119"/>
      <c r="V66" s="119"/>
      <c r="W66" s="119"/>
      <c r="X66" s="119"/>
      <c r="Y66" s="119"/>
      <c r="Z66" s="119"/>
      <c r="AA66" s="119"/>
      <c r="AB66" s="119"/>
      <c r="AC66" s="119"/>
      <c r="AD66" s="119"/>
      <c r="AE66" s="119"/>
      <c r="AF66" s="119"/>
      <c r="AG66" s="119"/>
      <c r="AH66" s="119"/>
      <c r="AI66" s="11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49"/>
      <c r="BR66" s="149"/>
      <c r="BS66" s="149"/>
      <c r="BT66" s="149"/>
      <c r="BU66" s="149"/>
      <c r="BV66" s="149"/>
      <c r="BW66" s="149"/>
      <c r="BX66" s="149"/>
      <c r="BY66" s="149"/>
      <c r="BZ66" s="149"/>
      <c r="CA66" s="149"/>
      <c r="CB66" s="149"/>
      <c r="CC66" s="149"/>
      <c r="CD66" s="149"/>
      <c r="CE66" s="149"/>
      <c r="CF66" s="149"/>
      <c r="CG66" s="149"/>
      <c r="CH66" s="149"/>
      <c r="CI66" s="149"/>
      <c r="CJ66" s="149"/>
      <c r="CK66" s="149"/>
      <c r="CL66" s="149"/>
      <c r="CM66" s="149"/>
      <c r="CN66" s="149"/>
      <c r="CO66" s="149"/>
      <c r="CP66" s="149"/>
      <c r="CQ66" s="149"/>
      <c r="CR66" s="149"/>
      <c r="CS66" s="149"/>
      <c r="CT66" s="149"/>
      <c r="CU66" s="149"/>
      <c r="CV66" s="149"/>
      <c r="CW66" s="149"/>
      <c r="CX66" s="149"/>
      <c r="CY66" s="149"/>
      <c r="CZ66" s="149"/>
      <c r="DA66" s="149"/>
      <c r="DB66" s="149"/>
      <c r="DC66" s="149"/>
      <c r="DD66" s="149"/>
      <c r="DE66" s="149"/>
      <c r="DF66" s="149"/>
      <c r="DG66" s="149"/>
      <c r="DH66" s="149"/>
      <c r="DI66" s="149"/>
      <c r="DJ66" s="149"/>
      <c r="DK66" s="149"/>
      <c r="DL66" s="149"/>
      <c r="DM66" s="149"/>
      <c r="DN66" s="149"/>
      <c r="DO66" s="149"/>
      <c r="DP66" s="149"/>
      <c r="DQ66" s="149"/>
      <c r="DR66" s="149"/>
      <c r="DS66" s="149"/>
      <c r="DT66" s="149"/>
      <c r="DU66" s="149"/>
      <c r="DV66" s="149"/>
      <c r="DW66" s="149"/>
      <c r="DX66" s="149"/>
      <c r="DY66" s="149"/>
      <c r="DZ66" s="149"/>
      <c r="EA66" s="149"/>
      <c r="EB66" s="149"/>
      <c r="EC66" s="149"/>
      <c r="ED66" s="149"/>
      <c r="EE66" s="149"/>
      <c r="EF66" s="149"/>
      <c r="EG66" s="149"/>
      <c r="EH66" s="149"/>
      <c r="EI66" s="149"/>
      <c r="EJ66" s="149"/>
      <c r="EK66" s="149"/>
      <c r="EL66" s="149"/>
      <c r="EM66" s="149"/>
      <c r="EN66" s="149"/>
      <c r="EO66" s="149"/>
      <c r="EP66" s="149"/>
      <c r="EQ66" s="149"/>
      <c r="ER66" s="149"/>
      <c r="ES66" s="149"/>
      <c r="ET66" s="149"/>
      <c r="EU66" s="149"/>
      <c r="EV66" s="149"/>
      <c r="EW66" s="149"/>
      <c r="EX66" s="149"/>
      <c r="EY66" s="149"/>
      <c r="EZ66" s="149"/>
      <c r="FA66" s="149"/>
      <c r="FB66" s="149"/>
      <c r="FC66" s="149"/>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9"/>
      <c r="GE66" s="149"/>
      <c r="GF66" s="149"/>
      <c r="GG66" s="149"/>
      <c r="GH66" s="149"/>
      <c r="GI66" s="149"/>
      <c r="GJ66" s="149"/>
      <c r="GK66" s="149"/>
      <c r="GL66" s="149"/>
      <c r="GM66" s="149"/>
      <c r="GN66" s="149"/>
      <c r="GO66" s="149"/>
      <c r="GP66" s="149"/>
      <c r="GQ66" s="149"/>
      <c r="GR66" s="149"/>
      <c r="GS66" s="149"/>
      <c r="GT66" s="149"/>
      <c r="GU66" s="149"/>
      <c r="GV66" s="149"/>
      <c r="GW66" s="149"/>
      <c r="GX66" s="149"/>
      <c r="GY66" s="149"/>
      <c r="GZ66" s="149"/>
      <c r="HA66" s="149"/>
      <c r="HB66" s="149"/>
      <c r="HC66" s="149"/>
      <c r="HD66" s="149"/>
      <c r="HE66" s="149"/>
      <c r="HF66" s="149"/>
      <c r="HG66" s="149"/>
      <c r="HH66" s="149"/>
      <c r="HI66" s="149"/>
      <c r="HJ66" s="149"/>
      <c r="HK66" s="149"/>
      <c r="HL66" s="149"/>
      <c r="HM66" s="149"/>
      <c r="HN66" s="149"/>
      <c r="HO66" s="149"/>
      <c r="HP66" s="149"/>
      <c r="HQ66" s="149"/>
      <c r="HR66" s="149"/>
      <c r="HS66" s="149"/>
      <c r="HT66" s="149"/>
      <c r="HU66" s="149"/>
      <c r="HV66" s="149"/>
      <c r="HW66" s="149"/>
      <c r="HX66" s="149"/>
      <c r="HY66" s="149"/>
      <c r="HZ66" s="149"/>
      <c r="IA66" s="149"/>
      <c r="IB66" s="149"/>
      <c r="IC66" s="149"/>
      <c r="ID66" s="149"/>
      <c r="IE66" s="149"/>
      <c r="IF66" s="149"/>
      <c r="IG66" s="149"/>
      <c r="IH66" s="149"/>
      <c r="II66" s="149"/>
      <c r="IJ66" s="149"/>
      <c r="IK66" s="149"/>
      <c r="IL66" s="149"/>
      <c r="IM66" s="149"/>
      <c r="IN66" s="149"/>
      <c r="IO66" s="149"/>
      <c r="IP66" s="149"/>
      <c r="IQ66" s="149"/>
      <c r="IR66" s="149"/>
      <c r="IS66" s="149"/>
      <c r="IT66" s="149"/>
      <c r="IU66" s="149"/>
      <c r="IV66" s="149"/>
      <c r="IW66" s="149"/>
      <c r="IX66" s="149"/>
      <c r="IY66" s="149"/>
      <c r="IZ66" s="149"/>
      <c r="JA66" s="149"/>
      <c r="JB66" s="149"/>
      <c r="JC66" s="149"/>
      <c r="JD66" s="149"/>
      <c r="JE66" s="149"/>
      <c r="JF66" s="149"/>
      <c r="JG66" s="149"/>
      <c r="JH66" s="149"/>
      <c r="JI66" s="149"/>
      <c r="JJ66" s="149"/>
      <c r="JK66" s="149"/>
      <c r="JL66" s="149"/>
      <c r="JM66" s="149"/>
      <c r="JN66" s="149"/>
      <c r="JO66" s="149"/>
      <c r="JP66" s="149"/>
      <c r="JQ66" s="149"/>
      <c r="JR66" s="149"/>
      <c r="JS66" s="149"/>
      <c r="JT66" s="149"/>
      <c r="JU66" s="149"/>
      <c r="JV66" s="149"/>
      <c r="JW66" s="149"/>
      <c r="JX66" s="149"/>
      <c r="JY66" s="149"/>
      <c r="JZ66" s="149"/>
      <c r="KA66" s="149"/>
      <c r="KB66" s="149"/>
      <c r="KC66" s="149"/>
      <c r="KD66" s="149"/>
      <c r="KE66" s="149"/>
      <c r="KF66" s="149"/>
      <c r="KG66" s="149"/>
      <c r="KH66" s="149"/>
      <c r="KI66" s="149"/>
      <c r="KJ66" s="149"/>
      <c r="KK66" s="149"/>
      <c r="KL66" s="149"/>
      <c r="KM66" s="149"/>
      <c r="KN66" s="149"/>
      <c r="KO66" s="149"/>
      <c r="KP66" s="149"/>
      <c r="KQ66" s="149"/>
      <c r="KR66" s="149"/>
      <c r="KS66" s="149"/>
      <c r="KT66" s="149"/>
      <c r="KU66" s="149"/>
      <c r="KV66" s="149"/>
      <c r="KW66" s="149"/>
      <c r="KX66" s="149"/>
      <c r="KY66" s="149"/>
      <c r="KZ66" s="149"/>
      <c r="LA66" s="149"/>
      <c r="LB66" s="149"/>
      <c r="LC66" s="149"/>
      <c r="LD66" s="149"/>
      <c r="LE66" s="149"/>
      <c r="LF66" s="149"/>
      <c r="LG66" s="149"/>
      <c r="LH66" s="149"/>
      <c r="LI66" s="149"/>
      <c r="LJ66" s="149"/>
      <c r="LK66" s="149"/>
      <c r="LL66" s="149"/>
      <c r="LM66" s="149"/>
      <c r="LN66" s="149"/>
      <c r="LO66" s="149"/>
      <c r="LP66" s="149"/>
      <c r="LQ66" s="149"/>
      <c r="LR66" s="149"/>
      <c r="LS66" s="149"/>
      <c r="LT66" s="149"/>
      <c r="LU66" s="149"/>
      <c r="LV66" s="149"/>
      <c r="LW66" s="149"/>
      <c r="LX66" s="149"/>
      <c r="LY66" s="149"/>
      <c r="LZ66" s="149"/>
      <c r="MA66" s="149"/>
      <c r="MB66" s="149"/>
      <c r="MC66" s="149"/>
      <c r="MD66" s="149"/>
      <c r="ME66" s="149"/>
      <c r="MF66" s="149"/>
      <c r="MG66" s="149"/>
      <c r="MH66" s="149"/>
      <c r="MI66" s="149"/>
      <c r="MJ66" s="149"/>
      <c r="MK66" s="149"/>
      <c r="ML66" s="149"/>
      <c r="MM66" s="149"/>
      <c r="MN66" s="149"/>
      <c r="MO66" s="149"/>
      <c r="MP66" s="149"/>
      <c r="MQ66" s="149"/>
      <c r="MR66" s="149"/>
      <c r="MS66" s="149"/>
      <c r="MT66" s="149"/>
      <c r="MU66" s="149"/>
      <c r="MV66" s="149"/>
      <c r="MW66" s="149"/>
      <c r="MX66" s="149"/>
      <c r="MY66" s="149"/>
      <c r="MZ66" s="149"/>
      <c r="NA66" s="149"/>
      <c r="NB66" s="149"/>
      <c r="NC66" s="149"/>
      <c r="ND66" s="149"/>
      <c r="NE66" s="149"/>
      <c r="NF66" s="149"/>
      <c r="NG66" s="149"/>
      <c r="NH66" s="149"/>
      <c r="NI66" s="149"/>
      <c r="NJ66" s="149"/>
      <c r="NK66" s="149"/>
      <c r="NL66" s="149"/>
      <c r="NM66" s="149"/>
      <c r="NN66" s="149"/>
      <c r="NO66" s="149"/>
      <c r="NP66" s="149"/>
      <c r="NQ66" s="149"/>
      <c r="NR66" s="149"/>
      <c r="NS66" s="149"/>
      <c r="NT66" s="149"/>
      <c r="NU66" s="149"/>
      <c r="NV66" s="149"/>
      <c r="NW66" s="149"/>
      <c r="NX66" s="149"/>
      <c r="NY66" s="149"/>
      <c r="NZ66" s="149"/>
      <c r="OA66" s="149"/>
      <c r="OB66" s="149"/>
      <c r="OC66" s="149"/>
      <c r="OD66" s="149"/>
      <c r="OE66" s="149"/>
      <c r="OF66" s="149"/>
      <c r="OG66" s="149"/>
      <c r="OH66" s="149"/>
      <c r="OI66" s="149"/>
      <c r="OJ66" s="149"/>
      <c r="OK66" s="149"/>
      <c r="OL66" s="149"/>
      <c r="OM66" s="149"/>
      <c r="ON66" s="149"/>
      <c r="OO66" s="149"/>
      <c r="OP66" s="149"/>
      <c r="OQ66" s="149"/>
      <c r="OR66" s="149"/>
      <c r="OS66" s="149"/>
      <c r="OT66" s="149"/>
      <c r="OU66" s="149"/>
      <c r="OV66" s="149"/>
      <c r="OW66" s="149"/>
      <c r="OX66" s="149"/>
      <c r="OY66" s="149"/>
      <c r="OZ66" s="149"/>
      <c r="PA66" s="149"/>
      <c r="PB66" s="149"/>
      <c r="PC66" s="149"/>
      <c r="PD66" s="149"/>
      <c r="PE66" s="149"/>
      <c r="PF66" s="149"/>
      <c r="PG66" s="149"/>
      <c r="PH66" s="149"/>
      <c r="PI66" s="149"/>
      <c r="PJ66" s="149"/>
      <c r="PK66" s="149"/>
      <c r="PL66" s="149"/>
      <c r="PM66" s="149"/>
      <c r="PN66" s="149"/>
      <c r="PO66" s="149"/>
      <c r="PP66" s="149"/>
      <c r="PQ66" s="149"/>
      <c r="PR66" s="149"/>
      <c r="PS66" s="149"/>
      <c r="PT66" s="149"/>
      <c r="PU66" s="149"/>
      <c r="PV66" s="149"/>
      <c r="PW66" s="149"/>
      <c r="PX66" s="149"/>
      <c r="PY66" s="149"/>
      <c r="PZ66" s="149"/>
      <c r="QA66" s="149"/>
      <c r="QB66" s="149"/>
      <c r="QC66" s="149"/>
      <c r="QD66" s="149"/>
      <c r="QE66" s="149"/>
      <c r="QF66" s="149"/>
      <c r="QG66" s="149"/>
      <c r="QH66" s="149"/>
      <c r="QI66" s="149"/>
      <c r="QJ66" s="149"/>
      <c r="QK66" s="149"/>
      <c r="QL66" s="149"/>
      <c r="QM66" s="149"/>
      <c r="QN66" s="149"/>
      <c r="QO66" s="149"/>
      <c r="QP66" s="149"/>
      <c r="QQ66" s="149"/>
      <c r="QR66" s="149"/>
      <c r="QS66" s="149"/>
      <c r="QT66" s="149"/>
      <c r="QU66" s="149"/>
      <c r="QV66" s="149"/>
      <c r="QW66" s="149"/>
      <c r="QX66" s="149"/>
      <c r="QY66" s="149"/>
      <c r="QZ66" s="149"/>
      <c r="RA66" s="149"/>
      <c r="RB66" s="149"/>
      <c r="RC66" s="149"/>
      <c r="RD66" s="149"/>
      <c r="RE66" s="149"/>
      <c r="RF66" s="149"/>
      <c r="RG66" s="149"/>
      <c r="RH66" s="149"/>
      <c r="RI66" s="149"/>
      <c r="RJ66" s="149"/>
      <c r="RK66" s="149"/>
      <c r="RL66" s="149"/>
      <c r="RM66" s="149"/>
      <c r="RN66" s="149"/>
      <c r="RO66" s="149"/>
      <c r="RP66" s="149"/>
      <c r="RQ66" s="149"/>
      <c r="RR66" s="149"/>
      <c r="RS66" s="149"/>
      <c r="RT66" s="149"/>
      <c r="RU66" s="149"/>
      <c r="RV66" s="149"/>
      <c r="RW66" s="149"/>
      <c r="RX66" s="149"/>
      <c r="RY66" s="149"/>
      <c r="RZ66" s="149"/>
      <c r="SA66" s="149"/>
      <c r="SB66" s="149"/>
      <c r="SC66" s="149"/>
      <c r="SD66" s="149"/>
      <c r="SE66" s="149"/>
      <c r="SF66" s="149"/>
      <c r="SG66" s="149"/>
      <c r="SH66" s="149"/>
      <c r="SI66" s="149"/>
      <c r="SJ66" s="149"/>
      <c r="SK66" s="149"/>
      <c r="SL66" s="149"/>
      <c r="SM66" s="149"/>
      <c r="SN66" s="149"/>
      <c r="SO66" s="149"/>
      <c r="SP66" s="149"/>
      <c r="SQ66" s="149"/>
      <c r="SR66" s="149"/>
      <c r="SS66" s="149"/>
      <c r="ST66" s="149"/>
      <c r="SU66" s="149"/>
      <c r="SV66" s="149"/>
      <c r="SW66" s="149"/>
      <c r="SX66" s="149"/>
      <c r="SY66" s="149"/>
      <c r="SZ66" s="149"/>
      <c r="TA66" s="149"/>
      <c r="TB66" s="149"/>
      <c r="TC66" s="149"/>
      <c r="TD66" s="149"/>
      <c r="TE66" s="149"/>
      <c r="TF66" s="149"/>
      <c r="TG66" s="149"/>
      <c r="TH66" s="149"/>
      <c r="TI66" s="149"/>
      <c r="TJ66" s="149"/>
      <c r="TK66" s="149"/>
      <c r="TL66" s="149"/>
      <c r="TM66" s="149"/>
      <c r="TN66" s="149"/>
      <c r="TO66" s="149"/>
      <c r="TP66" s="149"/>
      <c r="TQ66" s="149"/>
      <c r="TR66" s="149"/>
      <c r="TS66" s="149"/>
      <c r="TT66" s="149"/>
      <c r="TU66" s="149"/>
      <c r="TV66" s="149"/>
      <c r="TW66" s="149"/>
      <c r="TX66" s="149"/>
      <c r="TY66" s="149"/>
      <c r="TZ66" s="149"/>
      <c r="UA66" s="149"/>
      <c r="UB66" s="149"/>
      <c r="UC66" s="149"/>
      <c r="UD66" s="149"/>
    </row>
    <row r="67" spans="1:550" s="148" customFormat="1" ht="29.25" customHeight="1" x14ac:dyDescent="0.2">
      <c r="B67" s="149"/>
      <c r="C67" s="290"/>
      <c r="D67" s="290"/>
      <c r="E67" s="574"/>
      <c r="F67" s="575"/>
      <c r="G67" s="574"/>
      <c r="H67" s="575"/>
      <c r="I67" s="574"/>
      <c r="J67" s="575"/>
      <c r="K67" s="574"/>
      <c r="L67" s="575"/>
      <c r="M67" s="216"/>
      <c r="N67" s="149"/>
      <c r="P67" s="42" t="str">
        <f t="shared" si="0"/>
        <v/>
      </c>
      <c r="Q67" s="42"/>
      <c r="R67" s="119"/>
      <c r="S67" s="119"/>
      <c r="T67" s="119"/>
      <c r="U67" s="119"/>
      <c r="V67" s="119"/>
      <c r="W67" s="119"/>
      <c r="X67" s="119"/>
      <c r="Y67" s="119"/>
      <c r="Z67" s="119"/>
      <c r="AA67" s="119"/>
      <c r="AB67" s="119"/>
      <c r="AC67" s="119"/>
      <c r="AD67" s="119"/>
      <c r="AE67" s="119"/>
      <c r="AF67" s="119"/>
      <c r="AG67" s="119"/>
      <c r="AH67" s="119"/>
      <c r="AI67" s="11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49"/>
      <c r="BY67" s="149"/>
      <c r="BZ67" s="149"/>
      <c r="CA67" s="149"/>
      <c r="CB67" s="149"/>
      <c r="CC67" s="149"/>
      <c r="CD67" s="149"/>
      <c r="CE67" s="149"/>
      <c r="CF67" s="149"/>
      <c r="CG67" s="149"/>
      <c r="CH67" s="149"/>
      <c r="CI67" s="149"/>
      <c r="CJ67" s="149"/>
      <c r="CK67" s="149"/>
      <c r="CL67" s="149"/>
      <c r="CM67" s="149"/>
      <c r="CN67" s="149"/>
      <c r="CO67" s="149"/>
      <c r="CP67" s="149"/>
      <c r="CQ67" s="149"/>
      <c r="CR67" s="149"/>
      <c r="CS67" s="149"/>
      <c r="CT67" s="149"/>
      <c r="CU67" s="149"/>
      <c r="CV67" s="149"/>
      <c r="CW67" s="149"/>
      <c r="CX67" s="149"/>
      <c r="CY67" s="149"/>
      <c r="CZ67" s="149"/>
      <c r="DA67" s="149"/>
      <c r="DB67" s="149"/>
      <c r="DC67" s="149"/>
      <c r="DD67" s="149"/>
      <c r="DE67" s="149"/>
      <c r="DF67" s="149"/>
      <c r="DG67" s="149"/>
      <c r="DH67" s="149"/>
      <c r="DI67" s="149"/>
      <c r="DJ67" s="149"/>
      <c r="DK67" s="149"/>
      <c r="DL67" s="149"/>
      <c r="DM67" s="149"/>
      <c r="DN67" s="149"/>
      <c r="DO67" s="149"/>
      <c r="DP67" s="149"/>
      <c r="DQ67" s="149"/>
      <c r="DR67" s="149"/>
      <c r="DS67" s="149"/>
      <c r="DT67" s="149"/>
      <c r="DU67" s="149"/>
      <c r="DV67" s="149"/>
      <c r="DW67" s="149"/>
      <c r="DX67" s="149"/>
      <c r="DY67" s="149"/>
      <c r="DZ67" s="149"/>
      <c r="EA67" s="149"/>
      <c r="EB67" s="149"/>
      <c r="EC67" s="149"/>
      <c r="ED67" s="149"/>
      <c r="EE67" s="149"/>
      <c r="EF67" s="149"/>
      <c r="EG67" s="149"/>
      <c r="EH67" s="149"/>
      <c r="EI67" s="149"/>
      <c r="EJ67" s="149"/>
      <c r="EK67" s="149"/>
      <c r="EL67" s="149"/>
      <c r="EM67" s="149"/>
      <c r="EN67" s="149"/>
      <c r="EO67" s="149"/>
      <c r="EP67" s="149"/>
      <c r="EQ67" s="149"/>
      <c r="ER67" s="149"/>
      <c r="ES67" s="149"/>
      <c r="ET67" s="149"/>
      <c r="EU67" s="149"/>
      <c r="EV67" s="149"/>
      <c r="EW67" s="149"/>
      <c r="EX67" s="149"/>
      <c r="EY67" s="149"/>
      <c r="EZ67" s="149"/>
      <c r="FA67" s="149"/>
      <c r="FB67" s="149"/>
      <c r="FC67" s="149"/>
      <c r="FD67" s="149"/>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9"/>
      <c r="GE67" s="149"/>
      <c r="GF67" s="149"/>
      <c r="GG67" s="149"/>
      <c r="GH67" s="149"/>
      <c r="GI67" s="149"/>
      <c r="GJ67" s="149"/>
      <c r="GK67" s="149"/>
      <c r="GL67" s="149"/>
      <c r="GM67" s="149"/>
      <c r="GN67" s="149"/>
      <c r="GO67" s="149"/>
      <c r="GP67" s="149"/>
      <c r="GQ67" s="149"/>
      <c r="GR67" s="149"/>
      <c r="GS67" s="149"/>
      <c r="GT67" s="149"/>
      <c r="GU67" s="149"/>
      <c r="GV67" s="149"/>
      <c r="GW67" s="149"/>
      <c r="GX67" s="149"/>
      <c r="GY67" s="149"/>
      <c r="GZ67" s="149"/>
      <c r="HA67" s="149"/>
      <c r="HB67" s="149"/>
      <c r="HC67" s="149"/>
      <c r="HD67" s="149"/>
      <c r="HE67" s="149"/>
      <c r="HF67" s="149"/>
      <c r="HG67" s="149"/>
      <c r="HH67" s="149"/>
      <c r="HI67" s="149"/>
      <c r="HJ67" s="149"/>
      <c r="HK67" s="149"/>
      <c r="HL67" s="149"/>
      <c r="HM67" s="149"/>
      <c r="HN67" s="149"/>
      <c r="HO67" s="149"/>
      <c r="HP67" s="149"/>
      <c r="HQ67" s="149"/>
      <c r="HR67" s="149"/>
      <c r="HS67" s="149"/>
      <c r="HT67" s="149"/>
      <c r="HU67" s="149"/>
      <c r="HV67" s="149"/>
      <c r="HW67" s="149"/>
      <c r="HX67" s="149"/>
      <c r="HY67" s="149"/>
      <c r="HZ67" s="149"/>
      <c r="IA67" s="149"/>
      <c r="IB67" s="149"/>
      <c r="IC67" s="149"/>
      <c r="ID67" s="149"/>
      <c r="IE67" s="149"/>
      <c r="IF67" s="149"/>
      <c r="IG67" s="149"/>
      <c r="IH67" s="149"/>
      <c r="II67" s="149"/>
      <c r="IJ67" s="149"/>
      <c r="IK67" s="149"/>
      <c r="IL67" s="149"/>
      <c r="IM67" s="149"/>
      <c r="IN67" s="149"/>
      <c r="IO67" s="149"/>
      <c r="IP67" s="149"/>
      <c r="IQ67" s="149"/>
      <c r="IR67" s="149"/>
      <c r="IS67" s="149"/>
      <c r="IT67" s="149"/>
      <c r="IU67" s="149"/>
      <c r="IV67" s="149"/>
      <c r="IW67" s="149"/>
      <c r="IX67" s="149"/>
      <c r="IY67" s="149"/>
      <c r="IZ67" s="149"/>
      <c r="JA67" s="149"/>
      <c r="JB67" s="149"/>
      <c r="JC67" s="149"/>
      <c r="JD67" s="149"/>
      <c r="JE67" s="149"/>
      <c r="JF67" s="149"/>
      <c r="JG67" s="149"/>
      <c r="JH67" s="149"/>
      <c r="JI67" s="149"/>
      <c r="JJ67" s="149"/>
      <c r="JK67" s="149"/>
      <c r="JL67" s="149"/>
      <c r="JM67" s="149"/>
      <c r="JN67" s="149"/>
      <c r="JO67" s="149"/>
      <c r="JP67" s="149"/>
      <c r="JQ67" s="149"/>
      <c r="JR67" s="149"/>
      <c r="JS67" s="149"/>
      <c r="JT67" s="149"/>
      <c r="JU67" s="149"/>
      <c r="JV67" s="149"/>
      <c r="JW67" s="149"/>
      <c r="JX67" s="149"/>
      <c r="JY67" s="149"/>
      <c r="JZ67" s="149"/>
      <c r="KA67" s="149"/>
      <c r="KB67" s="149"/>
      <c r="KC67" s="149"/>
      <c r="KD67" s="149"/>
      <c r="KE67" s="149"/>
      <c r="KF67" s="149"/>
      <c r="KG67" s="149"/>
      <c r="KH67" s="149"/>
      <c r="KI67" s="149"/>
      <c r="KJ67" s="149"/>
      <c r="KK67" s="149"/>
      <c r="KL67" s="149"/>
      <c r="KM67" s="149"/>
      <c r="KN67" s="149"/>
      <c r="KO67" s="149"/>
      <c r="KP67" s="149"/>
      <c r="KQ67" s="149"/>
      <c r="KR67" s="149"/>
      <c r="KS67" s="149"/>
      <c r="KT67" s="149"/>
      <c r="KU67" s="149"/>
      <c r="KV67" s="149"/>
      <c r="KW67" s="149"/>
      <c r="KX67" s="149"/>
      <c r="KY67" s="149"/>
      <c r="KZ67" s="149"/>
      <c r="LA67" s="149"/>
      <c r="LB67" s="149"/>
      <c r="LC67" s="149"/>
      <c r="LD67" s="149"/>
      <c r="LE67" s="149"/>
      <c r="LF67" s="149"/>
      <c r="LG67" s="149"/>
      <c r="LH67" s="149"/>
      <c r="LI67" s="149"/>
      <c r="LJ67" s="149"/>
      <c r="LK67" s="149"/>
      <c r="LL67" s="149"/>
      <c r="LM67" s="149"/>
      <c r="LN67" s="149"/>
      <c r="LO67" s="149"/>
      <c r="LP67" s="149"/>
      <c r="LQ67" s="149"/>
      <c r="LR67" s="149"/>
      <c r="LS67" s="149"/>
      <c r="LT67" s="149"/>
      <c r="LU67" s="149"/>
      <c r="LV67" s="149"/>
      <c r="LW67" s="149"/>
      <c r="LX67" s="149"/>
      <c r="LY67" s="149"/>
      <c r="LZ67" s="149"/>
      <c r="MA67" s="149"/>
      <c r="MB67" s="149"/>
      <c r="MC67" s="149"/>
      <c r="MD67" s="149"/>
      <c r="ME67" s="149"/>
      <c r="MF67" s="149"/>
      <c r="MG67" s="149"/>
      <c r="MH67" s="149"/>
      <c r="MI67" s="149"/>
      <c r="MJ67" s="149"/>
      <c r="MK67" s="149"/>
      <c r="ML67" s="149"/>
      <c r="MM67" s="149"/>
      <c r="MN67" s="149"/>
      <c r="MO67" s="149"/>
      <c r="MP67" s="149"/>
      <c r="MQ67" s="149"/>
      <c r="MR67" s="149"/>
      <c r="MS67" s="149"/>
      <c r="MT67" s="149"/>
      <c r="MU67" s="149"/>
      <c r="MV67" s="149"/>
      <c r="MW67" s="149"/>
      <c r="MX67" s="149"/>
      <c r="MY67" s="149"/>
      <c r="MZ67" s="149"/>
      <c r="NA67" s="149"/>
      <c r="NB67" s="149"/>
      <c r="NC67" s="149"/>
      <c r="ND67" s="149"/>
      <c r="NE67" s="149"/>
      <c r="NF67" s="149"/>
      <c r="NG67" s="149"/>
      <c r="NH67" s="149"/>
      <c r="NI67" s="149"/>
      <c r="NJ67" s="149"/>
      <c r="NK67" s="149"/>
      <c r="NL67" s="149"/>
      <c r="NM67" s="149"/>
      <c r="NN67" s="149"/>
      <c r="NO67" s="149"/>
      <c r="NP67" s="149"/>
      <c r="NQ67" s="149"/>
      <c r="NR67" s="149"/>
      <c r="NS67" s="149"/>
      <c r="NT67" s="149"/>
      <c r="NU67" s="149"/>
      <c r="NV67" s="149"/>
      <c r="NW67" s="149"/>
      <c r="NX67" s="149"/>
      <c r="NY67" s="149"/>
      <c r="NZ67" s="149"/>
      <c r="OA67" s="149"/>
      <c r="OB67" s="149"/>
      <c r="OC67" s="149"/>
      <c r="OD67" s="149"/>
      <c r="OE67" s="149"/>
      <c r="OF67" s="149"/>
      <c r="OG67" s="149"/>
      <c r="OH67" s="149"/>
      <c r="OI67" s="149"/>
      <c r="OJ67" s="149"/>
      <c r="OK67" s="149"/>
      <c r="OL67" s="149"/>
      <c r="OM67" s="149"/>
      <c r="ON67" s="149"/>
      <c r="OO67" s="149"/>
      <c r="OP67" s="149"/>
      <c r="OQ67" s="149"/>
      <c r="OR67" s="149"/>
      <c r="OS67" s="149"/>
      <c r="OT67" s="149"/>
      <c r="OU67" s="149"/>
      <c r="OV67" s="149"/>
      <c r="OW67" s="149"/>
      <c r="OX67" s="149"/>
      <c r="OY67" s="149"/>
      <c r="OZ67" s="149"/>
      <c r="PA67" s="149"/>
      <c r="PB67" s="149"/>
      <c r="PC67" s="149"/>
      <c r="PD67" s="149"/>
      <c r="PE67" s="149"/>
      <c r="PF67" s="149"/>
      <c r="PG67" s="149"/>
      <c r="PH67" s="149"/>
      <c r="PI67" s="149"/>
      <c r="PJ67" s="149"/>
      <c r="PK67" s="149"/>
      <c r="PL67" s="149"/>
      <c r="PM67" s="149"/>
      <c r="PN67" s="149"/>
      <c r="PO67" s="149"/>
      <c r="PP67" s="149"/>
      <c r="PQ67" s="149"/>
      <c r="PR67" s="149"/>
      <c r="PS67" s="149"/>
      <c r="PT67" s="149"/>
      <c r="PU67" s="149"/>
      <c r="PV67" s="149"/>
      <c r="PW67" s="149"/>
      <c r="PX67" s="149"/>
      <c r="PY67" s="149"/>
      <c r="PZ67" s="149"/>
      <c r="QA67" s="149"/>
      <c r="QB67" s="149"/>
      <c r="QC67" s="149"/>
      <c r="QD67" s="149"/>
      <c r="QE67" s="149"/>
      <c r="QF67" s="149"/>
      <c r="QG67" s="149"/>
      <c r="QH67" s="149"/>
      <c r="QI67" s="149"/>
      <c r="QJ67" s="149"/>
      <c r="QK67" s="149"/>
      <c r="QL67" s="149"/>
      <c r="QM67" s="149"/>
      <c r="QN67" s="149"/>
      <c r="QO67" s="149"/>
      <c r="QP67" s="149"/>
      <c r="QQ67" s="149"/>
      <c r="QR67" s="149"/>
      <c r="QS67" s="149"/>
      <c r="QT67" s="149"/>
      <c r="QU67" s="149"/>
      <c r="QV67" s="149"/>
      <c r="QW67" s="149"/>
      <c r="QX67" s="149"/>
      <c r="QY67" s="149"/>
      <c r="QZ67" s="149"/>
      <c r="RA67" s="149"/>
      <c r="RB67" s="149"/>
      <c r="RC67" s="149"/>
      <c r="RD67" s="149"/>
      <c r="RE67" s="149"/>
      <c r="RF67" s="149"/>
      <c r="RG67" s="149"/>
      <c r="RH67" s="149"/>
      <c r="RI67" s="149"/>
      <c r="RJ67" s="149"/>
      <c r="RK67" s="149"/>
      <c r="RL67" s="149"/>
      <c r="RM67" s="149"/>
      <c r="RN67" s="149"/>
      <c r="RO67" s="149"/>
      <c r="RP67" s="149"/>
      <c r="RQ67" s="149"/>
      <c r="RR67" s="149"/>
      <c r="RS67" s="149"/>
      <c r="RT67" s="149"/>
      <c r="RU67" s="149"/>
      <c r="RV67" s="149"/>
      <c r="RW67" s="149"/>
      <c r="RX67" s="149"/>
      <c r="RY67" s="149"/>
      <c r="RZ67" s="149"/>
      <c r="SA67" s="149"/>
      <c r="SB67" s="149"/>
      <c r="SC67" s="149"/>
      <c r="SD67" s="149"/>
      <c r="SE67" s="149"/>
      <c r="SF67" s="149"/>
      <c r="SG67" s="149"/>
      <c r="SH67" s="149"/>
      <c r="SI67" s="149"/>
      <c r="SJ67" s="149"/>
      <c r="SK67" s="149"/>
      <c r="SL67" s="149"/>
      <c r="SM67" s="149"/>
      <c r="SN67" s="149"/>
      <c r="SO67" s="149"/>
      <c r="SP67" s="149"/>
      <c r="SQ67" s="149"/>
      <c r="SR67" s="149"/>
      <c r="SS67" s="149"/>
      <c r="ST67" s="149"/>
      <c r="SU67" s="149"/>
      <c r="SV67" s="149"/>
      <c r="SW67" s="149"/>
      <c r="SX67" s="149"/>
      <c r="SY67" s="149"/>
      <c r="SZ67" s="149"/>
      <c r="TA67" s="149"/>
      <c r="TB67" s="149"/>
      <c r="TC67" s="149"/>
      <c r="TD67" s="149"/>
      <c r="TE67" s="149"/>
      <c r="TF67" s="149"/>
      <c r="TG67" s="149"/>
      <c r="TH67" s="149"/>
      <c r="TI67" s="149"/>
      <c r="TJ67" s="149"/>
      <c r="TK67" s="149"/>
      <c r="TL67" s="149"/>
      <c r="TM67" s="149"/>
      <c r="TN67" s="149"/>
      <c r="TO67" s="149"/>
      <c r="TP67" s="149"/>
      <c r="TQ67" s="149"/>
      <c r="TR67" s="149"/>
      <c r="TS67" s="149"/>
      <c r="TT67" s="149"/>
      <c r="TU67" s="149"/>
      <c r="TV67" s="149"/>
      <c r="TW67" s="149"/>
      <c r="TX67" s="149"/>
      <c r="TY67" s="149"/>
      <c r="TZ67" s="149"/>
      <c r="UA67" s="149"/>
      <c r="UB67" s="149"/>
      <c r="UC67" s="149"/>
      <c r="UD67" s="149"/>
    </row>
    <row r="68" spans="1:550" s="148" customFormat="1" ht="30.75" customHeight="1" x14ac:dyDescent="0.2">
      <c r="B68" s="149"/>
      <c r="C68" s="290"/>
      <c r="D68" s="290"/>
      <c r="E68" s="574"/>
      <c r="F68" s="575"/>
      <c r="G68" s="574"/>
      <c r="H68" s="575"/>
      <c r="I68" s="574"/>
      <c r="J68" s="575"/>
      <c r="K68" s="574"/>
      <c r="L68" s="575"/>
      <c r="M68" s="216"/>
      <c r="N68" s="149"/>
      <c r="P68" s="42" t="str">
        <f t="shared" si="0"/>
        <v/>
      </c>
      <c r="Q68" s="42"/>
      <c r="R68" s="119"/>
      <c r="S68" s="119"/>
      <c r="T68" s="119"/>
      <c r="U68" s="119"/>
      <c r="V68" s="119"/>
      <c r="W68" s="119"/>
      <c r="X68" s="119"/>
      <c r="Y68" s="119"/>
      <c r="Z68" s="119"/>
      <c r="AA68" s="119"/>
      <c r="AB68" s="119"/>
      <c r="AC68" s="119"/>
      <c r="AD68" s="119"/>
      <c r="AE68" s="119"/>
      <c r="AF68" s="119"/>
      <c r="AG68" s="119"/>
      <c r="AH68" s="119"/>
      <c r="AI68" s="11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49"/>
      <c r="BY68" s="149"/>
      <c r="BZ68" s="149"/>
      <c r="CA68" s="149"/>
      <c r="CB68" s="149"/>
      <c r="CC68" s="149"/>
      <c r="CD68" s="149"/>
      <c r="CE68" s="149"/>
      <c r="CF68" s="149"/>
      <c r="CG68" s="149"/>
      <c r="CH68" s="149"/>
      <c r="CI68" s="149"/>
      <c r="CJ68" s="149"/>
      <c r="CK68" s="149"/>
      <c r="CL68" s="149"/>
      <c r="CM68" s="149"/>
      <c r="CN68" s="149"/>
      <c r="CO68" s="149"/>
      <c r="CP68" s="149"/>
      <c r="CQ68" s="149"/>
      <c r="CR68" s="149"/>
      <c r="CS68" s="149"/>
      <c r="CT68" s="149"/>
      <c r="CU68" s="149"/>
      <c r="CV68" s="149"/>
      <c r="CW68" s="149"/>
      <c r="CX68" s="149"/>
      <c r="CY68" s="149"/>
      <c r="CZ68" s="149"/>
      <c r="DA68" s="149"/>
      <c r="DB68" s="149"/>
      <c r="DC68" s="149"/>
      <c r="DD68" s="149"/>
      <c r="DE68" s="149"/>
      <c r="DF68" s="149"/>
      <c r="DG68" s="149"/>
      <c r="DH68" s="149"/>
      <c r="DI68" s="149"/>
      <c r="DJ68" s="149"/>
      <c r="DK68" s="149"/>
      <c r="DL68" s="149"/>
      <c r="DM68" s="149"/>
      <c r="DN68" s="149"/>
      <c r="DO68" s="149"/>
      <c r="DP68" s="149"/>
      <c r="DQ68" s="149"/>
      <c r="DR68" s="149"/>
      <c r="DS68" s="149"/>
      <c r="DT68" s="149"/>
      <c r="DU68" s="149"/>
      <c r="DV68" s="149"/>
      <c r="DW68" s="149"/>
      <c r="DX68" s="149"/>
      <c r="DY68" s="149"/>
      <c r="DZ68" s="149"/>
      <c r="EA68" s="149"/>
      <c r="EB68" s="149"/>
      <c r="EC68" s="149"/>
      <c r="ED68" s="149"/>
      <c r="EE68" s="149"/>
      <c r="EF68" s="149"/>
      <c r="EG68" s="149"/>
      <c r="EH68" s="149"/>
      <c r="EI68" s="149"/>
      <c r="EJ68" s="149"/>
      <c r="EK68" s="149"/>
      <c r="EL68" s="149"/>
      <c r="EM68" s="149"/>
      <c r="EN68" s="149"/>
      <c r="EO68" s="149"/>
      <c r="EP68" s="149"/>
      <c r="EQ68" s="149"/>
      <c r="ER68" s="149"/>
      <c r="ES68" s="149"/>
      <c r="ET68" s="149"/>
      <c r="EU68" s="149"/>
      <c r="EV68" s="149"/>
      <c r="EW68" s="149"/>
      <c r="EX68" s="149"/>
      <c r="EY68" s="149"/>
      <c r="EZ68" s="149"/>
      <c r="FA68" s="149"/>
      <c r="FB68" s="149"/>
      <c r="FC68" s="149"/>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9"/>
      <c r="GE68" s="149"/>
      <c r="GF68" s="149"/>
      <c r="GG68" s="149"/>
      <c r="GH68" s="149"/>
      <c r="GI68" s="149"/>
      <c r="GJ68" s="149"/>
      <c r="GK68" s="149"/>
      <c r="GL68" s="149"/>
      <c r="GM68" s="149"/>
      <c r="GN68" s="149"/>
      <c r="GO68" s="149"/>
      <c r="GP68" s="149"/>
      <c r="GQ68" s="149"/>
      <c r="GR68" s="149"/>
      <c r="GS68" s="149"/>
      <c r="GT68" s="149"/>
      <c r="GU68" s="149"/>
      <c r="GV68" s="149"/>
      <c r="GW68" s="149"/>
      <c r="GX68" s="149"/>
      <c r="GY68" s="149"/>
      <c r="GZ68" s="149"/>
      <c r="HA68" s="149"/>
      <c r="HB68" s="149"/>
      <c r="HC68" s="149"/>
      <c r="HD68" s="149"/>
      <c r="HE68" s="149"/>
      <c r="HF68" s="149"/>
      <c r="HG68" s="149"/>
      <c r="HH68" s="149"/>
      <c r="HI68" s="149"/>
      <c r="HJ68" s="149"/>
      <c r="HK68" s="149"/>
      <c r="HL68" s="149"/>
      <c r="HM68" s="149"/>
      <c r="HN68" s="149"/>
      <c r="HO68" s="149"/>
      <c r="HP68" s="149"/>
      <c r="HQ68" s="149"/>
      <c r="HR68" s="149"/>
      <c r="HS68" s="149"/>
      <c r="HT68" s="149"/>
      <c r="HU68" s="149"/>
      <c r="HV68" s="149"/>
      <c r="HW68" s="149"/>
      <c r="HX68" s="149"/>
      <c r="HY68" s="149"/>
      <c r="HZ68" s="149"/>
      <c r="IA68" s="149"/>
      <c r="IB68" s="149"/>
      <c r="IC68" s="149"/>
      <c r="ID68" s="149"/>
      <c r="IE68" s="149"/>
      <c r="IF68" s="149"/>
      <c r="IG68" s="149"/>
      <c r="IH68" s="149"/>
      <c r="II68" s="149"/>
      <c r="IJ68" s="149"/>
      <c r="IK68" s="149"/>
      <c r="IL68" s="149"/>
      <c r="IM68" s="149"/>
      <c r="IN68" s="149"/>
      <c r="IO68" s="149"/>
      <c r="IP68" s="149"/>
      <c r="IQ68" s="149"/>
      <c r="IR68" s="149"/>
      <c r="IS68" s="149"/>
      <c r="IT68" s="149"/>
      <c r="IU68" s="149"/>
      <c r="IV68" s="149"/>
      <c r="IW68" s="149"/>
      <c r="IX68" s="149"/>
      <c r="IY68" s="149"/>
      <c r="IZ68" s="149"/>
      <c r="JA68" s="149"/>
      <c r="JB68" s="149"/>
      <c r="JC68" s="149"/>
      <c r="JD68" s="149"/>
      <c r="JE68" s="149"/>
      <c r="JF68" s="149"/>
      <c r="JG68" s="149"/>
      <c r="JH68" s="149"/>
      <c r="JI68" s="149"/>
      <c r="JJ68" s="149"/>
      <c r="JK68" s="149"/>
      <c r="JL68" s="149"/>
      <c r="JM68" s="149"/>
      <c r="JN68" s="149"/>
      <c r="JO68" s="149"/>
      <c r="JP68" s="149"/>
      <c r="JQ68" s="149"/>
      <c r="JR68" s="149"/>
      <c r="JS68" s="149"/>
      <c r="JT68" s="149"/>
      <c r="JU68" s="149"/>
      <c r="JV68" s="149"/>
      <c r="JW68" s="149"/>
      <c r="JX68" s="149"/>
      <c r="JY68" s="149"/>
      <c r="JZ68" s="149"/>
      <c r="KA68" s="149"/>
      <c r="KB68" s="149"/>
      <c r="KC68" s="149"/>
      <c r="KD68" s="149"/>
      <c r="KE68" s="149"/>
      <c r="KF68" s="149"/>
      <c r="KG68" s="149"/>
      <c r="KH68" s="149"/>
      <c r="KI68" s="149"/>
      <c r="KJ68" s="149"/>
      <c r="KK68" s="149"/>
      <c r="KL68" s="149"/>
      <c r="KM68" s="149"/>
      <c r="KN68" s="149"/>
      <c r="KO68" s="149"/>
      <c r="KP68" s="149"/>
      <c r="KQ68" s="149"/>
      <c r="KR68" s="149"/>
      <c r="KS68" s="149"/>
      <c r="KT68" s="149"/>
      <c r="KU68" s="149"/>
      <c r="KV68" s="149"/>
      <c r="KW68" s="149"/>
      <c r="KX68" s="149"/>
      <c r="KY68" s="149"/>
      <c r="KZ68" s="149"/>
      <c r="LA68" s="149"/>
      <c r="LB68" s="149"/>
      <c r="LC68" s="149"/>
      <c r="LD68" s="149"/>
      <c r="LE68" s="149"/>
      <c r="LF68" s="149"/>
      <c r="LG68" s="149"/>
      <c r="LH68" s="149"/>
      <c r="LI68" s="149"/>
      <c r="LJ68" s="149"/>
      <c r="LK68" s="149"/>
      <c r="LL68" s="149"/>
      <c r="LM68" s="149"/>
      <c r="LN68" s="149"/>
      <c r="LO68" s="149"/>
      <c r="LP68" s="149"/>
      <c r="LQ68" s="149"/>
      <c r="LR68" s="149"/>
      <c r="LS68" s="149"/>
      <c r="LT68" s="149"/>
      <c r="LU68" s="149"/>
      <c r="LV68" s="149"/>
      <c r="LW68" s="149"/>
      <c r="LX68" s="149"/>
      <c r="LY68" s="149"/>
      <c r="LZ68" s="149"/>
      <c r="MA68" s="149"/>
      <c r="MB68" s="149"/>
      <c r="MC68" s="149"/>
      <c r="MD68" s="149"/>
      <c r="ME68" s="149"/>
      <c r="MF68" s="149"/>
      <c r="MG68" s="149"/>
      <c r="MH68" s="149"/>
      <c r="MI68" s="149"/>
      <c r="MJ68" s="149"/>
      <c r="MK68" s="149"/>
      <c r="ML68" s="149"/>
      <c r="MM68" s="149"/>
      <c r="MN68" s="149"/>
      <c r="MO68" s="149"/>
      <c r="MP68" s="149"/>
      <c r="MQ68" s="149"/>
      <c r="MR68" s="149"/>
      <c r="MS68" s="149"/>
      <c r="MT68" s="149"/>
      <c r="MU68" s="149"/>
      <c r="MV68" s="149"/>
      <c r="MW68" s="149"/>
      <c r="MX68" s="149"/>
      <c r="MY68" s="149"/>
      <c r="MZ68" s="149"/>
      <c r="NA68" s="149"/>
      <c r="NB68" s="149"/>
      <c r="NC68" s="149"/>
      <c r="ND68" s="149"/>
      <c r="NE68" s="149"/>
      <c r="NF68" s="149"/>
      <c r="NG68" s="149"/>
      <c r="NH68" s="149"/>
      <c r="NI68" s="149"/>
      <c r="NJ68" s="149"/>
      <c r="NK68" s="149"/>
      <c r="NL68" s="149"/>
      <c r="NM68" s="149"/>
      <c r="NN68" s="149"/>
      <c r="NO68" s="149"/>
      <c r="NP68" s="149"/>
      <c r="NQ68" s="149"/>
      <c r="NR68" s="149"/>
      <c r="NS68" s="149"/>
      <c r="NT68" s="149"/>
      <c r="NU68" s="149"/>
      <c r="NV68" s="149"/>
      <c r="NW68" s="149"/>
      <c r="NX68" s="149"/>
      <c r="NY68" s="149"/>
      <c r="NZ68" s="149"/>
      <c r="OA68" s="149"/>
      <c r="OB68" s="149"/>
      <c r="OC68" s="149"/>
      <c r="OD68" s="149"/>
      <c r="OE68" s="149"/>
      <c r="OF68" s="149"/>
      <c r="OG68" s="149"/>
      <c r="OH68" s="149"/>
      <c r="OI68" s="149"/>
      <c r="OJ68" s="149"/>
      <c r="OK68" s="149"/>
      <c r="OL68" s="149"/>
      <c r="OM68" s="149"/>
      <c r="ON68" s="149"/>
      <c r="OO68" s="149"/>
      <c r="OP68" s="149"/>
      <c r="OQ68" s="149"/>
      <c r="OR68" s="149"/>
      <c r="OS68" s="149"/>
      <c r="OT68" s="149"/>
      <c r="OU68" s="149"/>
      <c r="OV68" s="149"/>
      <c r="OW68" s="149"/>
      <c r="OX68" s="149"/>
      <c r="OY68" s="149"/>
      <c r="OZ68" s="149"/>
      <c r="PA68" s="149"/>
      <c r="PB68" s="149"/>
      <c r="PC68" s="149"/>
      <c r="PD68" s="149"/>
      <c r="PE68" s="149"/>
      <c r="PF68" s="149"/>
      <c r="PG68" s="149"/>
      <c r="PH68" s="149"/>
      <c r="PI68" s="149"/>
      <c r="PJ68" s="149"/>
      <c r="PK68" s="149"/>
      <c r="PL68" s="149"/>
      <c r="PM68" s="149"/>
      <c r="PN68" s="149"/>
      <c r="PO68" s="149"/>
      <c r="PP68" s="149"/>
      <c r="PQ68" s="149"/>
      <c r="PR68" s="149"/>
      <c r="PS68" s="149"/>
      <c r="PT68" s="149"/>
      <c r="PU68" s="149"/>
      <c r="PV68" s="149"/>
      <c r="PW68" s="149"/>
      <c r="PX68" s="149"/>
      <c r="PY68" s="149"/>
      <c r="PZ68" s="149"/>
      <c r="QA68" s="149"/>
      <c r="QB68" s="149"/>
      <c r="QC68" s="149"/>
      <c r="QD68" s="149"/>
      <c r="QE68" s="149"/>
      <c r="QF68" s="149"/>
      <c r="QG68" s="149"/>
      <c r="QH68" s="149"/>
      <c r="QI68" s="149"/>
      <c r="QJ68" s="149"/>
      <c r="QK68" s="149"/>
      <c r="QL68" s="149"/>
      <c r="QM68" s="149"/>
      <c r="QN68" s="149"/>
      <c r="QO68" s="149"/>
      <c r="QP68" s="149"/>
      <c r="QQ68" s="149"/>
      <c r="QR68" s="149"/>
      <c r="QS68" s="149"/>
      <c r="QT68" s="149"/>
      <c r="QU68" s="149"/>
      <c r="QV68" s="149"/>
      <c r="QW68" s="149"/>
      <c r="QX68" s="149"/>
      <c r="QY68" s="149"/>
      <c r="QZ68" s="149"/>
      <c r="RA68" s="149"/>
      <c r="RB68" s="149"/>
      <c r="RC68" s="149"/>
      <c r="RD68" s="149"/>
      <c r="RE68" s="149"/>
      <c r="RF68" s="149"/>
      <c r="RG68" s="149"/>
      <c r="RH68" s="149"/>
      <c r="RI68" s="149"/>
      <c r="RJ68" s="149"/>
      <c r="RK68" s="149"/>
      <c r="RL68" s="149"/>
      <c r="RM68" s="149"/>
      <c r="RN68" s="149"/>
      <c r="RO68" s="149"/>
      <c r="RP68" s="149"/>
      <c r="RQ68" s="149"/>
      <c r="RR68" s="149"/>
      <c r="RS68" s="149"/>
      <c r="RT68" s="149"/>
      <c r="RU68" s="149"/>
      <c r="RV68" s="149"/>
      <c r="RW68" s="149"/>
      <c r="RX68" s="149"/>
      <c r="RY68" s="149"/>
      <c r="RZ68" s="149"/>
      <c r="SA68" s="149"/>
      <c r="SB68" s="149"/>
      <c r="SC68" s="149"/>
      <c r="SD68" s="149"/>
      <c r="SE68" s="149"/>
      <c r="SF68" s="149"/>
      <c r="SG68" s="149"/>
      <c r="SH68" s="149"/>
      <c r="SI68" s="149"/>
      <c r="SJ68" s="149"/>
      <c r="SK68" s="149"/>
      <c r="SL68" s="149"/>
      <c r="SM68" s="149"/>
      <c r="SN68" s="149"/>
      <c r="SO68" s="149"/>
      <c r="SP68" s="149"/>
      <c r="SQ68" s="149"/>
      <c r="SR68" s="149"/>
      <c r="SS68" s="149"/>
      <c r="ST68" s="149"/>
      <c r="SU68" s="149"/>
      <c r="SV68" s="149"/>
      <c r="SW68" s="149"/>
      <c r="SX68" s="149"/>
      <c r="SY68" s="149"/>
      <c r="SZ68" s="149"/>
      <c r="TA68" s="149"/>
      <c r="TB68" s="149"/>
      <c r="TC68" s="149"/>
      <c r="TD68" s="149"/>
      <c r="TE68" s="149"/>
      <c r="TF68" s="149"/>
      <c r="TG68" s="149"/>
      <c r="TH68" s="149"/>
      <c r="TI68" s="149"/>
      <c r="TJ68" s="149"/>
      <c r="TK68" s="149"/>
      <c r="TL68" s="149"/>
      <c r="TM68" s="149"/>
      <c r="TN68" s="149"/>
      <c r="TO68" s="149"/>
      <c r="TP68" s="149"/>
      <c r="TQ68" s="149"/>
      <c r="TR68" s="149"/>
      <c r="TS68" s="149"/>
      <c r="TT68" s="149"/>
      <c r="TU68" s="149"/>
      <c r="TV68" s="149"/>
      <c r="TW68" s="149"/>
      <c r="TX68" s="149"/>
      <c r="TY68" s="149"/>
      <c r="TZ68" s="149"/>
      <c r="UA68" s="149"/>
      <c r="UB68" s="149"/>
      <c r="UC68" s="149"/>
      <c r="UD68" s="149"/>
    </row>
    <row r="69" spans="1:550" s="148" customFormat="1" ht="29.25" hidden="1" customHeight="1" outlineLevel="1" x14ac:dyDescent="0.2">
      <c r="B69" s="149"/>
      <c r="C69" s="290"/>
      <c r="D69" s="290"/>
      <c r="E69" s="574"/>
      <c r="F69" s="575"/>
      <c r="G69" s="574"/>
      <c r="H69" s="575"/>
      <c r="I69" s="574"/>
      <c r="J69" s="575"/>
      <c r="K69" s="574"/>
      <c r="L69" s="575"/>
      <c r="M69" s="216"/>
      <c r="N69" s="149"/>
      <c r="P69" s="42" t="str">
        <f t="shared" si="0"/>
        <v/>
      </c>
      <c r="Q69" s="42"/>
      <c r="R69" s="119"/>
      <c r="S69" s="119"/>
      <c r="T69" s="119"/>
      <c r="U69" s="119"/>
      <c r="V69" s="119"/>
      <c r="W69" s="119"/>
      <c r="X69" s="119"/>
      <c r="Y69" s="119"/>
      <c r="Z69" s="119"/>
      <c r="AA69" s="119"/>
      <c r="AB69" s="119"/>
      <c r="AC69" s="119"/>
      <c r="AD69" s="119"/>
      <c r="AE69" s="119"/>
      <c r="AF69" s="119"/>
      <c r="AG69" s="119"/>
      <c r="AH69" s="119"/>
      <c r="AI69" s="11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c r="BW69" s="149"/>
      <c r="BX69" s="149"/>
      <c r="BY69" s="149"/>
      <c r="BZ69" s="149"/>
      <c r="CA69" s="149"/>
      <c r="CB69" s="149"/>
      <c r="CC69" s="149"/>
      <c r="CD69" s="149"/>
      <c r="CE69" s="149"/>
      <c r="CF69" s="149"/>
      <c r="CG69" s="149"/>
      <c r="CH69" s="149"/>
      <c r="CI69" s="149"/>
      <c r="CJ69" s="149"/>
      <c r="CK69" s="149"/>
      <c r="CL69" s="149"/>
      <c r="CM69" s="149"/>
      <c r="CN69" s="149"/>
      <c r="CO69" s="149"/>
      <c r="CP69" s="149"/>
      <c r="CQ69" s="149"/>
      <c r="CR69" s="149"/>
      <c r="CS69" s="149"/>
      <c r="CT69" s="149"/>
      <c r="CU69" s="149"/>
      <c r="CV69" s="149"/>
      <c r="CW69" s="149"/>
      <c r="CX69" s="149"/>
      <c r="CY69" s="149"/>
      <c r="CZ69" s="149"/>
      <c r="DA69" s="149"/>
      <c r="DB69" s="149"/>
      <c r="DC69" s="149"/>
      <c r="DD69" s="149"/>
      <c r="DE69" s="149"/>
      <c r="DF69" s="149"/>
      <c r="DG69" s="149"/>
      <c r="DH69" s="149"/>
      <c r="DI69" s="149"/>
      <c r="DJ69" s="149"/>
      <c r="DK69" s="149"/>
      <c r="DL69" s="149"/>
      <c r="DM69" s="149"/>
      <c r="DN69" s="149"/>
      <c r="DO69" s="149"/>
      <c r="DP69" s="149"/>
      <c r="DQ69" s="149"/>
      <c r="DR69" s="149"/>
      <c r="DS69" s="149"/>
      <c r="DT69" s="149"/>
      <c r="DU69" s="149"/>
      <c r="DV69" s="149"/>
      <c r="DW69" s="149"/>
      <c r="DX69" s="149"/>
      <c r="DY69" s="149"/>
      <c r="DZ69" s="149"/>
      <c r="EA69" s="149"/>
      <c r="EB69" s="149"/>
      <c r="EC69" s="149"/>
      <c r="ED69" s="149"/>
      <c r="EE69" s="149"/>
      <c r="EF69" s="149"/>
      <c r="EG69" s="149"/>
      <c r="EH69" s="149"/>
      <c r="EI69" s="149"/>
      <c r="EJ69" s="149"/>
      <c r="EK69" s="149"/>
      <c r="EL69" s="149"/>
      <c r="EM69" s="149"/>
      <c r="EN69" s="149"/>
      <c r="EO69" s="149"/>
      <c r="EP69" s="149"/>
      <c r="EQ69" s="149"/>
      <c r="ER69" s="149"/>
      <c r="ES69" s="149"/>
      <c r="ET69" s="149"/>
      <c r="EU69" s="149"/>
      <c r="EV69" s="149"/>
      <c r="EW69" s="149"/>
      <c r="EX69" s="149"/>
      <c r="EY69" s="149"/>
      <c r="EZ69" s="149"/>
      <c r="FA69" s="149"/>
      <c r="FB69" s="149"/>
      <c r="FC69" s="149"/>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9"/>
      <c r="GE69" s="149"/>
      <c r="GF69" s="149"/>
      <c r="GG69" s="149"/>
      <c r="GH69" s="149"/>
      <c r="GI69" s="149"/>
      <c r="GJ69" s="149"/>
      <c r="GK69" s="149"/>
      <c r="GL69" s="149"/>
      <c r="GM69" s="149"/>
      <c r="GN69" s="149"/>
      <c r="GO69" s="149"/>
      <c r="GP69" s="149"/>
      <c r="GQ69" s="149"/>
      <c r="GR69" s="149"/>
      <c r="GS69" s="149"/>
      <c r="GT69" s="149"/>
      <c r="GU69" s="149"/>
      <c r="GV69" s="149"/>
      <c r="GW69" s="149"/>
      <c r="GX69" s="149"/>
      <c r="GY69" s="149"/>
      <c r="GZ69" s="149"/>
      <c r="HA69" s="149"/>
      <c r="HB69" s="149"/>
      <c r="HC69" s="149"/>
      <c r="HD69" s="149"/>
      <c r="HE69" s="149"/>
      <c r="HF69" s="149"/>
      <c r="HG69" s="149"/>
      <c r="HH69" s="149"/>
      <c r="HI69" s="149"/>
      <c r="HJ69" s="149"/>
      <c r="HK69" s="149"/>
      <c r="HL69" s="149"/>
      <c r="HM69" s="149"/>
      <c r="HN69" s="149"/>
      <c r="HO69" s="149"/>
      <c r="HP69" s="149"/>
      <c r="HQ69" s="149"/>
      <c r="HR69" s="149"/>
      <c r="HS69" s="149"/>
      <c r="HT69" s="149"/>
      <c r="HU69" s="149"/>
      <c r="HV69" s="149"/>
      <c r="HW69" s="149"/>
      <c r="HX69" s="149"/>
      <c r="HY69" s="149"/>
      <c r="HZ69" s="149"/>
      <c r="IA69" s="149"/>
      <c r="IB69" s="149"/>
      <c r="IC69" s="149"/>
      <c r="ID69" s="149"/>
      <c r="IE69" s="149"/>
      <c r="IF69" s="149"/>
      <c r="IG69" s="149"/>
      <c r="IH69" s="149"/>
      <c r="II69" s="149"/>
      <c r="IJ69" s="149"/>
      <c r="IK69" s="149"/>
      <c r="IL69" s="149"/>
      <c r="IM69" s="149"/>
      <c r="IN69" s="149"/>
      <c r="IO69" s="149"/>
      <c r="IP69" s="149"/>
      <c r="IQ69" s="149"/>
      <c r="IR69" s="149"/>
      <c r="IS69" s="149"/>
      <c r="IT69" s="149"/>
      <c r="IU69" s="149"/>
      <c r="IV69" s="149"/>
      <c r="IW69" s="149"/>
      <c r="IX69" s="149"/>
      <c r="IY69" s="149"/>
      <c r="IZ69" s="149"/>
      <c r="JA69" s="149"/>
      <c r="JB69" s="149"/>
      <c r="JC69" s="149"/>
      <c r="JD69" s="149"/>
      <c r="JE69" s="149"/>
      <c r="JF69" s="149"/>
      <c r="JG69" s="149"/>
      <c r="JH69" s="149"/>
      <c r="JI69" s="149"/>
      <c r="JJ69" s="149"/>
      <c r="JK69" s="149"/>
      <c r="JL69" s="149"/>
      <c r="JM69" s="149"/>
      <c r="JN69" s="149"/>
      <c r="JO69" s="149"/>
      <c r="JP69" s="149"/>
      <c r="JQ69" s="149"/>
      <c r="JR69" s="149"/>
      <c r="JS69" s="149"/>
      <c r="JT69" s="149"/>
      <c r="JU69" s="149"/>
      <c r="JV69" s="149"/>
      <c r="JW69" s="149"/>
      <c r="JX69" s="149"/>
      <c r="JY69" s="149"/>
      <c r="JZ69" s="149"/>
      <c r="KA69" s="149"/>
      <c r="KB69" s="149"/>
      <c r="KC69" s="149"/>
      <c r="KD69" s="149"/>
      <c r="KE69" s="149"/>
      <c r="KF69" s="149"/>
      <c r="KG69" s="149"/>
      <c r="KH69" s="149"/>
      <c r="KI69" s="149"/>
      <c r="KJ69" s="149"/>
      <c r="KK69" s="149"/>
      <c r="KL69" s="149"/>
      <c r="KM69" s="149"/>
      <c r="KN69" s="149"/>
      <c r="KO69" s="149"/>
      <c r="KP69" s="149"/>
      <c r="KQ69" s="149"/>
      <c r="KR69" s="149"/>
      <c r="KS69" s="149"/>
      <c r="KT69" s="149"/>
      <c r="KU69" s="149"/>
      <c r="KV69" s="149"/>
      <c r="KW69" s="149"/>
      <c r="KX69" s="149"/>
      <c r="KY69" s="149"/>
      <c r="KZ69" s="149"/>
      <c r="LA69" s="149"/>
      <c r="LB69" s="149"/>
      <c r="LC69" s="149"/>
      <c r="LD69" s="149"/>
      <c r="LE69" s="149"/>
      <c r="LF69" s="149"/>
      <c r="LG69" s="149"/>
      <c r="LH69" s="149"/>
      <c r="LI69" s="149"/>
      <c r="LJ69" s="149"/>
      <c r="LK69" s="149"/>
      <c r="LL69" s="149"/>
      <c r="LM69" s="149"/>
      <c r="LN69" s="149"/>
      <c r="LO69" s="149"/>
      <c r="LP69" s="149"/>
      <c r="LQ69" s="149"/>
      <c r="LR69" s="149"/>
      <c r="LS69" s="149"/>
      <c r="LT69" s="149"/>
      <c r="LU69" s="149"/>
      <c r="LV69" s="149"/>
      <c r="LW69" s="149"/>
      <c r="LX69" s="149"/>
      <c r="LY69" s="149"/>
      <c r="LZ69" s="149"/>
      <c r="MA69" s="149"/>
      <c r="MB69" s="149"/>
      <c r="MC69" s="149"/>
      <c r="MD69" s="149"/>
      <c r="ME69" s="149"/>
      <c r="MF69" s="149"/>
      <c r="MG69" s="149"/>
      <c r="MH69" s="149"/>
      <c r="MI69" s="149"/>
      <c r="MJ69" s="149"/>
      <c r="MK69" s="149"/>
      <c r="ML69" s="149"/>
      <c r="MM69" s="149"/>
      <c r="MN69" s="149"/>
      <c r="MO69" s="149"/>
      <c r="MP69" s="149"/>
      <c r="MQ69" s="149"/>
      <c r="MR69" s="149"/>
      <c r="MS69" s="149"/>
      <c r="MT69" s="149"/>
      <c r="MU69" s="149"/>
      <c r="MV69" s="149"/>
      <c r="MW69" s="149"/>
      <c r="MX69" s="149"/>
      <c r="MY69" s="149"/>
      <c r="MZ69" s="149"/>
      <c r="NA69" s="149"/>
      <c r="NB69" s="149"/>
      <c r="NC69" s="149"/>
      <c r="ND69" s="149"/>
      <c r="NE69" s="149"/>
      <c r="NF69" s="149"/>
      <c r="NG69" s="149"/>
      <c r="NH69" s="149"/>
      <c r="NI69" s="149"/>
      <c r="NJ69" s="149"/>
      <c r="NK69" s="149"/>
      <c r="NL69" s="149"/>
      <c r="NM69" s="149"/>
      <c r="NN69" s="149"/>
      <c r="NO69" s="149"/>
      <c r="NP69" s="149"/>
      <c r="NQ69" s="149"/>
      <c r="NR69" s="149"/>
      <c r="NS69" s="149"/>
      <c r="NT69" s="149"/>
      <c r="NU69" s="149"/>
      <c r="NV69" s="149"/>
      <c r="NW69" s="149"/>
      <c r="NX69" s="149"/>
      <c r="NY69" s="149"/>
      <c r="NZ69" s="149"/>
      <c r="OA69" s="149"/>
      <c r="OB69" s="149"/>
      <c r="OC69" s="149"/>
      <c r="OD69" s="149"/>
      <c r="OE69" s="149"/>
      <c r="OF69" s="149"/>
      <c r="OG69" s="149"/>
      <c r="OH69" s="149"/>
      <c r="OI69" s="149"/>
      <c r="OJ69" s="149"/>
      <c r="OK69" s="149"/>
      <c r="OL69" s="149"/>
      <c r="OM69" s="149"/>
      <c r="ON69" s="149"/>
      <c r="OO69" s="149"/>
      <c r="OP69" s="149"/>
      <c r="OQ69" s="149"/>
      <c r="OR69" s="149"/>
      <c r="OS69" s="149"/>
      <c r="OT69" s="149"/>
      <c r="OU69" s="149"/>
      <c r="OV69" s="149"/>
      <c r="OW69" s="149"/>
      <c r="OX69" s="149"/>
      <c r="OY69" s="149"/>
      <c r="OZ69" s="149"/>
      <c r="PA69" s="149"/>
      <c r="PB69" s="149"/>
      <c r="PC69" s="149"/>
      <c r="PD69" s="149"/>
      <c r="PE69" s="149"/>
      <c r="PF69" s="149"/>
      <c r="PG69" s="149"/>
      <c r="PH69" s="149"/>
      <c r="PI69" s="149"/>
      <c r="PJ69" s="149"/>
      <c r="PK69" s="149"/>
      <c r="PL69" s="149"/>
      <c r="PM69" s="149"/>
      <c r="PN69" s="149"/>
      <c r="PO69" s="149"/>
      <c r="PP69" s="149"/>
      <c r="PQ69" s="149"/>
      <c r="PR69" s="149"/>
      <c r="PS69" s="149"/>
      <c r="PT69" s="149"/>
      <c r="PU69" s="149"/>
      <c r="PV69" s="149"/>
      <c r="PW69" s="149"/>
      <c r="PX69" s="149"/>
      <c r="PY69" s="149"/>
      <c r="PZ69" s="149"/>
      <c r="QA69" s="149"/>
      <c r="QB69" s="149"/>
      <c r="QC69" s="149"/>
      <c r="QD69" s="149"/>
      <c r="QE69" s="149"/>
      <c r="QF69" s="149"/>
      <c r="QG69" s="149"/>
      <c r="QH69" s="149"/>
      <c r="QI69" s="149"/>
      <c r="QJ69" s="149"/>
      <c r="QK69" s="149"/>
      <c r="QL69" s="149"/>
      <c r="QM69" s="149"/>
      <c r="QN69" s="149"/>
      <c r="QO69" s="149"/>
      <c r="QP69" s="149"/>
      <c r="QQ69" s="149"/>
      <c r="QR69" s="149"/>
      <c r="QS69" s="149"/>
      <c r="QT69" s="149"/>
      <c r="QU69" s="149"/>
      <c r="QV69" s="149"/>
      <c r="QW69" s="149"/>
      <c r="QX69" s="149"/>
      <c r="QY69" s="149"/>
      <c r="QZ69" s="149"/>
      <c r="RA69" s="149"/>
      <c r="RB69" s="149"/>
      <c r="RC69" s="149"/>
      <c r="RD69" s="149"/>
      <c r="RE69" s="149"/>
      <c r="RF69" s="149"/>
      <c r="RG69" s="149"/>
      <c r="RH69" s="149"/>
      <c r="RI69" s="149"/>
      <c r="RJ69" s="149"/>
      <c r="RK69" s="149"/>
      <c r="RL69" s="149"/>
      <c r="RM69" s="149"/>
      <c r="RN69" s="149"/>
      <c r="RO69" s="149"/>
      <c r="RP69" s="149"/>
      <c r="RQ69" s="149"/>
      <c r="RR69" s="149"/>
      <c r="RS69" s="149"/>
      <c r="RT69" s="149"/>
      <c r="RU69" s="149"/>
      <c r="RV69" s="149"/>
      <c r="RW69" s="149"/>
      <c r="RX69" s="149"/>
      <c r="RY69" s="149"/>
      <c r="RZ69" s="149"/>
      <c r="SA69" s="149"/>
      <c r="SB69" s="149"/>
      <c r="SC69" s="149"/>
      <c r="SD69" s="149"/>
      <c r="SE69" s="149"/>
      <c r="SF69" s="149"/>
      <c r="SG69" s="149"/>
      <c r="SH69" s="149"/>
      <c r="SI69" s="149"/>
      <c r="SJ69" s="149"/>
      <c r="SK69" s="149"/>
      <c r="SL69" s="149"/>
      <c r="SM69" s="149"/>
      <c r="SN69" s="149"/>
      <c r="SO69" s="149"/>
      <c r="SP69" s="149"/>
      <c r="SQ69" s="149"/>
      <c r="SR69" s="149"/>
      <c r="SS69" s="149"/>
      <c r="ST69" s="149"/>
      <c r="SU69" s="149"/>
      <c r="SV69" s="149"/>
      <c r="SW69" s="149"/>
      <c r="SX69" s="149"/>
      <c r="SY69" s="149"/>
      <c r="SZ69" s="149"/>
      <c r="TA69" s="149"/>
      <c r="TB69" s="149"/>
      <c r="TC69" s="149"/>
      <c r="TD69" s="149"/>
      <c r="TE69" s="149"/>
      <c r="TF69" s="149"/>
      <c r="TG69" s="149"/>
      <c r="TH69" s="149"/>
      <c r="TI69" s="149"/>
      <c r="TJ69" s="149"/>
      <c r="TK69" s="149"/>
      <c r="TL69" s="149"/>
      <c r="TM69" s="149"/>
      <c r="TN69" s="149"/>
      <c r="TO69" s="149"/>
      <c r="TP69" s="149"/>
      <c r="TQ69" s="149"/>
      <c r="TR69" s="149"/>
      <c r="TS69" s="149"/>
      <c r="TT69" s="149"/>
      <c r="TU69" s="149"/>
      <c r="TV69" s="149"/>
      <c r="TW69" s="149"/>
      <c r="TX69" s="149"/>
      <c r="TY69" s="149"/>
      <c r="TZ69" s="149"/>
      <c r="UA69" s="149"/>
      <c r="UB69" s="149"/>
      <c r="UC69" s="149"/>
      <c r="UD69" s="149"/>
    </row>
    <row r="70" spans="1:550" s="148" customFormat="1" ht="29.25" hidden="1" customHeight="1" outlineLevel="1" x14ac:dyDescent="0.2">
      <c r="B70" s="149"/>
      <c r="C70" s="290"/>
      <c r="D70" s="290"/>
      <c r="E70" s="574"/>
      <c r="F70" s="575"/>
      <c r="G70" s="574"/>
      <c r="H70" s="575"/>
      <c r="I70" s="574"/>
      <c r="J70" s="575"/>
      <c r="K70" s="574"/>
      <c r="L70" s="575"/>
      <c r="M70" s="216"/>
      <c r="N70" s="149"/>
      <c r="P70" s="42" t="str">
        <f t="shared" si="0"/>
        <v/>
      </c>
      <c r="Q70" s="42"/>
      <c r="R70" s="119"/>
      <c r="S70" s="119"/>
      <c r="T70" s="119"/>
      <c r="U70" s="119"/>
      <c r="V70" s="119"/>
      <c r="W70" s="119"/>
      <c r="X70" s="119"/>
      <c r="Y70" s="119"/>
      <c r="Z70" s="119"/>
      <c r="AA70" s="119"/>
      <c r="AB70" s="119"/>
      <c r="AC70" s="119"/>
      <c r="AD70" s="119"/>
      <c r="AE70" s="119"/>
      <c r="AF70" s="119"/>
      <c r="AG70" s="119"/>
      <c r="AH70" s="119"/>
      <c r="AI70" s="11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c r="BN70" s="149"/>
      <c r="BO70" s="149"/>
      <c r="BP70" s="149"/>
      <c r="BQ70" s="149"/>
      <c r="BR70" s="149"/>
      <c r="BS70" s="149"/>
      <c r="BT70" s="149"/>
      <c r="BU70" s="149"/>
      <c r="BV70" s="149"/>
      <c r="BW70" s="149"/>
      <c r="BX70" s="149"/>
      <c r="BY70" s="149"/>
      <c r="BZ70" s="149"/>
      <c r="CA70" s="149"/>
      <c r="CB70" s="149"/>
      <c r="CC70" s="149"/>
      <c r="CD70" s="149"/>
      <c r="CE70" s="149"/>
      <c r="CF70" s="149"/>
      <c r="CG70" s="149"/>
      <c r="CH70" s="149"/>
      <c r="CI70" s="149"/>
      <c r="CJ70" s="149"/>
      <c r="CK70" s="149"/>
      <c r="CL70" s="149"/>
      <c r="CM70" s="149"/>
      <c r="CN70" s="149"/>
      <c r="CO70" s="149"/>
      <c r="CP70" s="149"/>
      <c r="CQ70" s="149"/>
      <c r="CR70" s="149"/>
      <c r="CS70" s="149"/>
      <c r="CT70" s="149"/>
      <c r="CU70" s="149"/>
      <c r="CV70" s="149"/>
      <c r="CW70" s="149"/>
      <c r="CX70" s="149"/>
      <c r="CY70" s="149"/>
      <c r="CZ70" s="149"/>
      <c r="DA70" s="149"/>
      <c r="DB70" s="149"/>
      <c r="DC70" s="149"/>
      <c r="DD70" s="149"/>
      <c r="DE70" s="149"/>
      <c r="DF70" s="149"/>
      <c r="DG70" s="149"/>
      <c r="DH70" s="149"/>
      <c r="DI70" s="149"/>
      <c r="DJ70" s="149"/>
      <c r="DK70" s="149"/>
      <c r="DL70" s="149"/>
      <c r="DM70" s="149"/>
      <c r="DN70" s="149"/>
      <c r="DO70" s="149"/>
      <c r="DP70" s="149"/>
      <c r="DQ70" s="149"/>
      <c r="DR70" s="149"/>
      <c r="DS70" s="149"/>
      <c r="DT70" s="149"/>
      <c r="DU70" s="149"/>
      <c r="DV70" s="149"/>
      <c r="DW70" s="149"/>
      <c r="DX70" s="149"/>
      <c r="DY70" s="149"/>
      <c r="DZ70" s="149"/>
      <c r="EA70" s="149"/>
      <c r="EB70" s="149"/>
      <c r="EC70" s="149"/>
      <c r="ED70" s="149"/>
      <c r="EE70" s="149"/>
      <c r="EF70" s="149"/>
      <c r="EG70" s="149"/>
      <c r="EH70" s="149"/>
      <c r="EI70" s="149"/>
      <c r="EJ70" s="149"/>
      <c r="EK70" s="149"/>
      <c r="EL70" s="149"/>
      <c r="EM70" s="149"/>
      <c r="EN70" s="149"/>
      <c r="EO70" s="149"/>
      <c r="EP70" s="149"/>
      <c r="EQ70" s="149"/>
      <c r="ER70" s="149"/>
      <c r="ES70" s="149"/>
      <c r="ET70" s="149"/>
      <c r="EU70" s="149"/>
      <c r="EV70" s="149"/>
      <c r="EW70" s="149"/>
      <c r="EX70" s="149"/>
      <c r="EY70" s="149"/>
      <c r="EZ70" s="149"/>
      <c r="FA70" s="149"/>
      <c r="FB70" s="149"/>
      <c r="FC70" s="149"/>
      <c r="FD70" s="149"/>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9"/>
      <c r="GE70" s="149"/>
      <c r="GF70" s="149"/>
      <c r="GG70" s="149"/>
      <c r="GH70" s="149"/>
      <c r="GI70" s="149"/>
      <c r="GJ70" s="149"/>
      <c r="GK70" s="149"/>
      <c r="GL70" s="149"/>
      <c r="GM70" s="149"/>
      <c r="GN70" s="149"/>
      <c r="GO70" s="149"/>
      <c r="GP70" s="149"/>
      <c r="GQ70" s="149"/>
      <c r="GR70" s="149"/>
      <c r="GS70" s="149"/>
      <c r="GT70" s="149"/>
      <c r="GU70" s="149"/>
      <c r="GV70" s="149"/>
      <c r="GW70" s="149"/>
      <c r="GX70" s="149"/>
      <c r="GY70" s="149"/>
      <c r="GZ70" s="149"/>
      <c r="HA70" s="149"/>
      <c r="HB70" s="149"/>
      <c r="HC70" s="149"/>
      <c r="HD70" s="149"/>
      <c r="HE70" s="149"/>
      <c r="HF70" s="149"/>
      <c r="HG70" s="149"/>
      <c r="HH70" s="149"/>
      <c r="HI70" s="149"/>
      <c r="HJ70" s="149"/>
      <c r="HK70" s="149"/>
      <c r="HL70" s="149"/>
      <c r="HM70" s="149"/>
      <c r="HN70" s="149"/>
      <c r="HO70" s="149"/>
      <c r="HP70" s="149"/>
      <c r="HQ70" s="149"/>
      <c r="HR70" s="149"/>
      <c r="HS70" s="149"/>
      <c r="HT70" s="149"/>
      <c r="HU70" s="149"/>
      <c r="HV70" s="149"/>
      <c r="HW70" s="149"/>
      <c r="HX70" s="149"/>
      <c r="HY70" s="149"/>
      <c r="HZ70" s="149"/>
      <c r="IA70" s="149"/>
      <c r="IB70" s="149"/>
      <c r="IC70" s="149"/>
      <c r="ID70" s="149"/>
      <c r="IE70" s="149"/>
      <c r="IF70" s="149"/>
      <c r="IG70" s="149"/>
      <c r="IH70" s="149"/>
      <c r="II70" s="149"/>
      <c r="IJ70" s="149"/>
      <c r="IK70" s="149"/>
      <c r="IL70" s="149"/>
      <c r="IM70" s="149"/>
      <c r="IN70" s="149"/>
      <c r="IO70" s="149"/>
      <c r="IP70" s="149"/>
      <c r="IQ70" s="149"/>
      <c r="IR70" s="149"/>
      <c r="IS70" s="149"/>
      <c r="IT70" s="149"/>
      <c r="IU70" s="149"/>
      <c r="IV70" s="149"/>
      <c r="IW70" s="149"/>
      <c r="IX70" s="149"/>
      <c r="IY70" s="149"/>
      <c r="IZ70" s="149"/>
      <c r="JA70" s="149"/>
      <c r="JB70" s="149"/>
      <c r="JC70" s="149"/>
      <c r="JD70" s="149"/>
      <c r="JE70" s="149"/>
      <c r="JF70" s="149"/>
      <c r="JG70" s="149"/>
      <c r="JH70" s="149"/>
      <c r="JI70" s="149"/>
      <c r="JJ70" s="149"/>
      <c r="JK70" s="149"/>
      <c r="JL70" s="149"/>
      <c r="JM70" s="149"/>
      <c r="JN70" s="149"/>
      <c r="JO70" s="149"/>
      <c r="JP70" s="149"/>
      <c r="JQ70" s="149"/>
      <c r="JR70" s="149"/>
      <c r="JS70" s="149"/>
      <c r="JT70" s="149"/>
      <c r="JU70" s="149"/>
      <c r="JV70" s="149"/>
      <c r="JW70" s="149"/>
      <c r="JX70" s="149"/>
      <c r="JY70" s="149"/>
      <c r="JZ70" s="149"/>
      <c r="KA70" s="149"/>
      <c r="KB70" s="149"/>
      <c r="KC70" s="149"/>
      <c r="KD70" s="149"/>
      <c r="KE70" s="149"/>
      <c r="KF70" s="149"/>
      <c r="KG70" s="149"/>
      <c r="KH70" s="149"/>
      <c r="KI70" s="149"/>
      <c r="KJ70" s="149"/>
      <c r="KK70" s="149"/>
      <c r="KL70" s="149"/>
      <c r="KM70" s="149"/>
      <c r="KN70" s="149"/>
      <c r="KO70" s="149"/>
      <c r="KP70" s="149"/>
      <c r="KQ70" s="149"/>
      <c r="KR70" s="149"/>
      <c r="KS70" s="149"/>
      <c r="KT70" s="149"/>
      <c r="KU70" s="149"/>
      <c r="KV70" s="149"/>
      <c r="KW70" s="149"/>
      <c r="KX70" s="149"/>
      <c r="KY70" s="149"/>
      <c r="KZ70" s="149"/>
      <c r="LA70" s="149"/>
      <c r="LB70" s="149"/>
      <c r="LC70" s="149"/>
      <c r="LD70" s="149"/>
      <c r="LE70" s="149"/>
      <c r="LF70" s="149"/>
      <c r="LG70" s="149"/>
      <c r="LH70" s="149"/>
      <c r="LI70" s="149"/>
      <c r="LJ70" s="149"/>
      <c r="LK70" s="149"/>
      <c r="LL70" s="149"/>
      <c r="LM70" s="149"/>
      <c r="LN70" s="149"/>
      <c r="LO70" s="149"/>
      <c r="LP70" s="149"/>
      <c r="LQ70" s="149"/>
      <c r="LR70" s="149"/>
      <c r="LS70" s="149"/>
      <c r="LT70" s="149"/>
      <c r="LU70" s="149"/>
      <c r="LV70" s="149"/>
      <c r="LW70" s="149"/>
      <c r="LX70" s="149"/>
      <c r="LY70" s="149"/>
      <c r="LZ70" s="149"/>
      <c r="MA70" s="149"/>
      <c r="MB70" s="149"/>
      <c r="MC70" s="149"/>
      <c r="MD70" s="149"/>
      <c r="ME70" s="149"/>
      <c r="MF70" s="149"/>
      <c r="MG70" s="149"/>
      <c r="MH70" s="149"/>
      <c r="MI70" s="149"/>
      <c r="MJ70" s="149"/>
      <c r="MK70" s="149"/>
      <c r="ML70" s="149"/>
      <c r="MM70" s="149"/>
      <c r="MN70" s="149"/>
      <c r="MO70" s="149"/>
      <c r="MP70" s="149"/>
      <c r="MQ70" s="149"/>
      <c r="MR70" s="149"/>
      <c r="MS70" s="149"/>
      <c r="MT70" s="149"/>
      <c r="MU70" s="149"/>
      <c r="MV70" s="149"/>
      <c r="MW70" s="149"/>
      <c r="MX70" s="149"/>
      <c r="MY70" s="149"/>
      <c r="MZ70" s="149"/>
      <c r="NA70" s="149"/>
      <c r="NB70" s="149"/>
      <c r="NC70" s="149"/>
      <c r="ND70" s="149"/>
      <c r="NE70" s="149"/>
      <c r="NF70" s="149"/>
      <c r="NG70" s="149"/>
      <c r="NH70" s="149"/>
      <c r="NI70" s="149"/>
      <c r="NJ70" s="149"/>
      <c r="NK70" s="149"/>
      <c r="NL70" s="149"/>
      <c r="NM70" s="149"/>
      <c r="NN70" s="149"/>
      <c r="NO70" s="149"/>
      <c r="NP70" s="149"/>
      <c r="NQ70" s="149"/>
      <c r="NR70" s="149"/>
      <c r="NS70" s="149"/>
      <c r="NT70" s="149"/>
      <c r="NU70" s="149"/>
      <c r="NV70" s="149"/>
      <c r="NW70" s="149"/>
      <c r="NX70" s="149"/>
      <c r="NY70" s="149"/>
      <c r="NZ70" s="149"/>
      <c r="OA70" s="149"/>
      <c r="OB70" s="149"/>
      <c r="OC70" s="149"/>
      <c r="OD70" s="149"/>
      <c r="OE70" s="149"/>
      <c r="OF70" s="149"/>
      <c r="OG70" s="149"/>
      <c r="OH70" s="149"/>
      <c r="OI70" s="149"/>
      <c r="OJ70" s="149"/>
      <c r="OK70" s="149"/>
      <c r="OL70" s="149"/>
      <c r="OM70" s="149"/>
      <c r="ON70" s="149"/>
      <c r="OO70" s="149"/>
      <c r="OP70" s="149"/>
      <c r="OQ70" s="149"/>
      <c r="OR70" s="149"/>
      <c r="OS70" s="149"/>
      <c r="OT70" s="149"/>
      <c r="OU70" s="149"/>
      <c r="OV70" s="149"/>
      <c r="OW70" s="149"/>
      <c r="OX70" s="149"/>
      <c r="OY70" s="149"/>
      <c r="OZ70" s="149"/>
      <c r="PA70" s="149"/>
      <c r="PB70" s="149"/>
      <c r="PC70" s="149"/>
      <c r="PD70" s="149"/>
      <c r="PE70" s="149"/>
      <c r="PF70" s="149"/>
      <c r="PG70" s="149"/>
      <c r="PH70" s="149"/>
      <c r="PI70" s="149"/>
      <c r="PJ70" s="149"/>
      <c r="PK70" s="149"/>
      <c r="PL70" s="149"/>
      <c r="PM70" s="149"/>
      <c r="PN70" s="149"/>
      <c r="PO70" s="149"/>
      <c r="PP70" s="149"/>
      <c r="PQ70" s="149"/>
      <c r="PR70" s="149"/>
      <c r="PS70" s="149"/>
      <c r="PT70" s="149"/>
      <c r="PU70" s="149"/>
      <c r="PV70" s="149"/>
      <c r="PW70" s="149"/>
      <c r="PX70" s="149"/>
      <c r="PY70" s="149"/>
      <c r="PZ70" s="149"/>
      <c r="QA70" s="149"/>
      <c r="QB70" s="149"/>
      <c r="QC70" s="149"/>
      <c r="QD70" s="149"/>
      <c r="QE70" s="149"/>
      <c r="QF70" s="149"/>
      <c r="QG70" s="149"/>
      <c r="QH70" s="149"/>
      <c r="QI70" s="149"/>
      <c r="QJ70" s="149"/>
      <c r="QK70" s="149"/>
      <c r="QL70" s="149"/>
      <c r="QM70" s="149"/>
      <c r="QN70" s="149"/>
      <c r="QO70" s="149"/>
      <c r="QP70" s="149"/>
      <c r="QQ70" s="149"/>
      <c r="QR70" s="149"/>
      <c r="QS70" s="149"/>
      <c r="QT70" s="149"/>
      <c r="QU70" s="149"/>
      <c r="QV70" s="149"/>
      <c r="QW70" s="149"/>
      <c r="QX70" s="149"/>
      <c r="QY70" s="149"/>
      <c r="QZ70" s="149"/>
      <c r="RA70" s="149"/>
      <c r="RB70" s="149"/>
      <c r="RC70" s="149"/>
      <c r="RD70" s="149"/>
      <c r="RE70" s="149"/>
      <c r="RF70" s="149"/>
      <c r="RG70" s="149"/>
      <c r="RH70" s="149"/>
      <c r="RI70" s="149"/>
      <c r="RJ70" s="149"/>
      <c r="RK70" s="149"/>
      <c r="RL70" s="149"/>
      <c r="RM70" s="149"/>
      <c r="RN70" s="149"/>
      <c r="RO70" s="149"/>
      <c r="RP70" s="149"/>
      <c r="RQ70" s="149"/>
      <c r="RR70" s="149"/>
      <c r="RS70" s="149"/>
      <c r="RT70" s="149"/>
      <c r="RU70" s="149"/>
      <c r="RV70" s="149"/>
      <c r="RW70" s="149"/>
      <c r="RX70" s="149"/>
      <c r="RY70" s="149"/>
      <c r="RZ70" s="149"/>
      <c r="SA70" s="149"/>
      <c r="SB70" s="149"/>
      <c r="SC70" s="149"/>
      <c r="SD70" s="149"/>
      <c r="SE70" s="149"/>
      <c r="SF70" s="149"/>
      <c r="SG70" s="149"/>
      <c r="SH70" s="149"/>
      <c r="SI70" s="149"/>
      <c r="SJ70" s="149"/>
      <c r="SK70" s="149"/>
      <c r="SL70" s="149"/>
      <c r="SM70" s="149"/>
      <c r="SN70" s="149"/>
      <c r="SO70" s="149"/>
      <c r="SP70" s="149"/>
      <c r="SQ70" s="149"/>
      <c r="SR70" s="149"/>
      <c r="SS70" s="149"/>
      <c r="ST70" s="149"/>
      <c r="SU70" s="149"/>
      <c r="SV70" s="149"/>
      <c r="SW70" s="149"/>
      <c r="SX70" s="149"/>
      <c r="SY70" s="149"/>
      <c r="SZ70" s="149"/>
      <c r="TA70" s="149"/>
      <c r="TB70" s="149"/>
      <c r="TC70" s="149"/>
      <c r="TD70" s="149"/>
      <c r="TE70" s="149"/>
      <c r="TF70" s="149"/>
      <c r="TG70" s="149"/>
      <c r="TH70" s="149"/>
      <c r="TI70" s="149"/>
      <c r="TJ70" s="149"/>
      <c r="TK70" s="149"/>
      <c r="TL70" s="149"/>
      <c r="TM70" s="149"/>
      <c r="TN70" s="149"/>
      <c r="TO70" s="149"/>
      <c r="TP70" s="149"/>
      <c r="TQ70" s="149"/>
      <c r="TR70" s="149"/>
      <c r="TS70" s="149"/>
      <c r="TT70" s="149"/>
      <c r="TU70" s="149"/>
      <c r="TV70" s="149"/>
      <c r="TW70" s="149"/>
      <c r="TX70" s="149"/>
      <c r="TY70" s="149"/>
      <c r="TZ70" s="149"/>
      <c r="UA70" s="149"/>
      <c r="UB70" s="149"/>
      <c r="UC70" s="149"/>
      <c r="UD70" s="149"/>
    </row>
    <row r="71" spans="1:550" s="148" customFormat="1" ht="29.25" hidden="1" customHeight="1" outlineLevel="1" x14ac:dyDescent="0.2">
      <c r="B71" s="149"/>
      <c r="C71" s="290"/>
      <c r="D71" s="290"/>
      <c r="E71" s="574"/>
      <c r="F71" s="575"/>
      <c r="G71" s="574"/>
      <c r="H71" s="575"/>
      <c r="I71" s="574"/>
      <c r="J71" s="575"/>
      <c r="K71" s="574"/>
      <c r="L71" s="575"/>
      <c r="M71" s="216"/>
      <c r="N71" s="149"/>
      <c r="P71" s="42" t="str">
        <f t="shared" si="0"/>
        <v/>
      </c>
      <c r="Q71" s="42"/>
      <c r="R71" s="119"/>
      <c r="S71" s="119"/>
      <c r="T71" s="119"/>
      <c r="U71" s="119"/>
      <c r="V71" s="119"/>
      <c r="W71" s="119"/>
      <c r="X71" s="119"/>
      <c r="Y71" s="119"/>
      <c r="Z71" s="119"/>
      <c r="AA71" s="119"/>
      <c r="AB71" s="119"/>
      <c r="AC71" s="119"/>
      <c r="AD71" s="119"/>
      <c r="AE71" s="119"/>
      <c r="AF71" s="119"/>
      <c r="AG71" s="119"/>
      <c r="AH71" s="119"/>
      <c r="AI71" s="11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c r="BN71" s="149"/>
      <c r="BO71" s="149"/>
      <c r="BP71" s="149"/>
      <c r="BQ71" s="149"/>
      <c r="BR71" s="149"/>
      <c r="BS71" s="149"/>
      <c r="BT71" s="149"/>
      <c r="BU71" s="149"/>
      <c r="BV71" s="149"/>
      <c r="BW71" s="149"/>
      <c r="BX71" s="149"/>
      <c r="BY71" s="149"/>
      <c r="BZ71" s="149"/>
      <c r="CA71" s="149"/>
      <c r="CB71" s="149"/>
      <c r="CC71" s="149"/>
      <c r="CD71" s="149"/>
      <c r="CE71" s="149"/>
      <c r="CF71" s="149"/>
      <c r="CG71" s="149"/>
      <c r="CH71" s="149"/>
      <c r="CI71" s="149"/>
      <c r="CJ71" s="149"/>
      <c r="CK71" s="149"/>
      <c r="CL71" s="149"/>
      <c r="CM71" s="149"/>
      <c r="CN71" s="149"/>
      <c r="CO71" s="149"/>
      <c r="CP71" s="149"/>
      <c r="CQ71" s="149"/>
      <c r="CR71" s="149"/>
      <c r="CS71" s="149"/>
      <c r="CT71" s="149"/>
      <c r="CU71" s="149"/>
      <c r="CV71" s="149"/>
      <c r="CW71" s="149"/>
      <c r="CX71" s="149"/>
      <c r="CY71" s="149"/>
      <c r="CZ71" s="149"/>
      <c r="DA71" s="149"/>
      <c r="DB71" s="149"/>
      <c r="DC71" s="149"/>
      <c r="DD71" s="149"/>
      <c r="DE71" s="149"/>
      <c r="DF71" s="149"/>
      <c r="DG71" s="149"/>
      <c r="DH71" s="149"/>
      <c r="DI71" s="149"/>
      <c r="DJ71" s="149"/>
      <c r="DK71" s="149"/>
      <c r="DL71" s="149"/>
      <c r="DM71" s="149"/>
      <c r="DN71" s="149"/>
      <c r="DO71" s="149"/>
      <c r="DP71" s="149"/>
      <c r="DQ71" s="149"/>
      <c r="DR71" s="149"/>
      <c r="DS71" s="149"/>
      <c r="DT71" s="149"/>
      <c r="DU71" s="149"/>
      <c r="DV71" s="149"/>
      <c r="DW71" s="149"/>
      <c r="DX71" s="149"/>
      <c r="DY71" s="149"/>
      <c r="DZ71" s="149"/>
      <c r="EA71" s="149"/>
      <c r="EB71" s="149"/>
      <c r="EC71" s="149"/>
      <c r="ED71" s="149"/>
      <c r="EE71" s="149"/>
      <c r="EF71" s="149"/>
      <c r="EG71" s="149"/>
      <c r="EH71" s="149"/>
      <c r="EI71" s="149"/>
      <c r="EJ71" s="149"/>
      <c r="EK71" s="149"/>
      <c r="EL71" s="149"/>
      <c r="EM71" s="149"/>
      <c r="EN71" s="149"/>
      <c r="EO71" s="149"/>
      <c r="EP71" s="149"/>
      <c r="EQ71" s="149"/>
      <c r="ER71" s="149"/>
      <c r="ES71" s="149"/>
      <c r="ET71" s="149"/>
      <c r="EU71" s="149"/>
      <c r="EV71" s="149"/>
      <c r="EW71" s="149"/>
      <c r="EX71" s="149"/>
      <c r="EY71" s="149"/>
      <c r="EZ71" s="149"/>
      <c r="FA71" s="149"/>
      <c r="FB71" s="149"/>
      <c r="FC71" s="149"/>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9"/>
      <c r="GE71" s="149"/>
      <c r="GF71" s="149"/>
      <c r="GG71" s="149"/>
      <c r="GH71" s="149"/>
      <c r="GI71" s="149"/>
      <c r="GJ71" s="149"/>
      <c r="GK71" s="149"/>
      <c r="GL71" s="149"/>
      <c r="GM71" s="149"/>
      <c r="GN71" s="149"/>
      <c r="GO71" s="149"/>
      <c r="GP71" s="149"/>
      <c r="GQ71" s="149"/>
      <c r="GR71" s="149"/>
      <c r="GS71" s="149"/>
      <c r="GT71" s="149"/>
      <c r="GU71" s="149"/>
      <c r="GV71" s="149"/>
      <c r="GW71" s="149"/>
      <c r="GX71" s="149"/>
      <c r="GY71" s="149"/>
      <c r="GZ71" s="149"/>
      <c r="HA71" s="149"/>
      <c r="HB71" s="149"/>
      <c r="HC71" s="149"/>
      <c r="HD71" s="149"/>
      <c r="HE71" s="149"/>
      <c r="HF71" s="149"/>
      <c r="HG71" s="149"/>
      <c r="HH71" s="149"/>
      <c r="HI71" s="149"/>
      <c r="HJ71" s="149"/>
      <c r="HK71" s="149"/>
      <c r="HL71" s="149"/>
      <c r="HM71" s="149"/>
      <c r="HN71" s="149"/>
      <c r="HO71" s="149"/>
      <c r="HP71" s="149"/>
      <c r="HQ71" s="149"/>
      <c r="HR71" s="149"/>
      <c r="HS71" s="149"/>
      <c r="HT71" s="149"/>
      <c r="HU71" s="149"/>
      <c r="HV71" s="149"/>
      <c r="HW71" s="149"/>
      <c r="HX71" s="149"/>
      <c r="HY71" s="149"/>
      <c r="HZ71" s="149"/>
      <c r="IA71" s="149"/>
      <c r="IB71" s="149"/>
      <c r="IC71" s="149"/>
      <c r="ID71" s="149"/>
      <c r="IE71" s="149"/>
      <c r="IF71" s="149"/>
      <c r="IG71" s="149"/>
      <c r="IH71" s="149"/>
      <c r="II71" s="149"/>
      <c r="IJ71" s="149"/>
      <c r="IK71" s="149"/>
      <c r="IL71" s="149"/>
      <c r="IM71" s="149"/>
      <c r="IN71" s="149"/>
      <c r="IO71" s="149"/>
      <c r="IP71" s="149"/>
      <c r="IQ71" s="149"/>
      <c r="IR71" s="149"/>
      <c r="IS71" s="149"/>
      <c r="IT71" s="149"/>
      <c r="IU71" s="149"/>
      <c r="IV71" s="149"/>
      <c r="IW71" s="149"/>
      <c r="IX71" s="149"/>
      <c r="IY71" s="149"/>
      <c r="IZ71" s="149"/>
      <c r="JA71" s="149"/>
      <c r="JB71" s="149"/>
      <c r="JC71" s="149"/>
      <c r="JD71" s="149"/>
      <c r="JE71" s="149"/>
      <c r="JF71" s="149"/>
      <c r="JG71" s="149"/>
      <c r="JH71" s="149"/>
      <c r="JI71" s="149"/>
      <c r="JJ71" s="149"/>
      <c r="JK71" s="149"/>
      <c r="JL71" s="149"/>
      <c r="JM71" s="149"/>
      <c r="JN71" s="149"/>
      <c r="JO71" s="149"/>
      <c r="JP71" s="149"/>
      <c r="JQ71" s="149"/>
      <c r="JR71" s="149"/>
      <c r="JS71" s="149"/>
      <c r="JT71" s="149"/>
      <c r="JU71" s="149"/>
      <c r="JV71" s="149"/>
      <c r="JW71" s="149"/>
      <c r="JX71" s="149"/>
      <c r="JY71" s="149"/>
      <c r="JZ71" s="149"/>
      <c r="KA71" s="149"/>
      <c r="KB71" s="149"/>
      <c r="KC71" s="149"/>
      <c r="KD71" s="149"/>
      <c r="KE71" s="149"/>
      <c r="KF71" s="149"/>
      <c r="KG71" s="149"/>
      <c r="KH71" s="149"/>
      <c r="KI71" s="149"/>
      <c r="KJ71" s="149"/>
      <c r="KK71" s="149"/>
      <c r="KL71" s="149"/>
      <c r="KM71" s="149"/>
      <c r="KN71" s="149"/>
      <c r="KO71" s="149"/>
      <c r="KP71" s="149"/>
      <c r="KQ71" s="149"/>
      <c r="KR71" s="149"/>
      <c r="KS71" s="149"/>
      <c r="KT71" s="149"/>
      <c r="KU71" s="149"/>
      <c r="KV71" s="149"/>
      <c r="KW71" s="149"/>
      <c r="KX71" s="149"/>
      <c r="KY71" s="149"/>
      <c r="KZ71" s="149"/>
      <c r="LA71" s="149"/>
      <c r="LB71" s="149"/>
      <c r="LC71" s="149"/>
      <c r="LD71" s="149"/>
      <c r="LE71" s="149"/>
      <c r="LF71" s="149"/>
      <c r="LG71" s="149"/>
      <c r="LH71" s="149"/>
      <c r="LI71" s="149"/>
      <c r="LJ71" s="149"/>
      <c r="LK71" s="149"/>
      <c r="LL71" s="149"/>
      <c r="LM71" s="149"/>
      <c r="LN71" s="149"/>
      <c r="LO71" s="149"/>
      <c r="LP71" s="149"/>
      <c r="LQ71" s="149"/>
      <c r="LR71" s="149"/>
      <c r="LS71" s="149"/>
      <c r="LT71" s="149"/>
      <c r="LU71" s="149"/>
      <c r="LV71" s="149"/>
      <c r="LW71" s="149"/>
      <c r="LX71" s="149"/>
      <c r="LY71" s="149"/>
      <c r="LZ71" s="149"/>
      <c r="MA71" s="149"/>
      <c r="MB71" s="149"/>
      <c r="MC71" s="149"/>
      <c r="MD71" s="149"/>
      <c r="ME71" s="149"/>
      <c r="MF71" s="149"/>
      <c r="MG71" s="149"/>
      <c r="MH71" s="149"/>
      <c r="MI71" s="149"/>
      <c r="MJ71" s="149"/>
      <c r="MK71" s="149"/>
      <c r="ML71" s="149"/>
      <c r="MM71" s="149"/>
      <c r="MN71" s="149"/>
      <c r="MO71" s="149"/>
      <c r="MP71" s="149"/>
      <c r="MQ71" s="149"/>
      <c r="MR71" s="149"/>
      <c r="MS71" s="149"/>
      <c r="MT71" s="149"/>
      <c r="MU71" s="149"/>
      <c r="MV71" s="149"/>
      <c r="MW71" s="149"/>
      <c r="MX71" s="149"/>
      <c r="MY71" s="149"/>
      <c r="MZ71" s="149"/>
      <c r="NA71" s="149"/>
      <c r="NB71" s="149"/>
      <c r="NC71" s="149"/>
      <c r="ND71" s="149"/>
      <c r="NE71" s="149"/>
      <c r="NF71" s="149"/>
      <c r="NG71" s="149"/>
      <c r="NH71" s="149"/>
      <c r="NI71" s="149"/>
      <c r="NJ71" s="149"/>
      <c r="NK71" s="149"/>
      <c r="NL71" s="149"/>
      <c r="NM71" s="149"/>
      <c r="NN71" s="149"/>
      <c r="NO71" s="149"/>
      <c r="NP71" s="149"/>
      <c r="NQ71" s="149"/>
      <c r="NR71" s="149"/>
      <c r="NS71" s="149"/>
      <c r="NT71" s="149"/>
      <c r="NU71" s="149"/>
      <c r="NV71" s="149"/>
      <c r="NW71" s="149"/>
      <c r="NX71" s="149"/>
      <c r="NY71" s="149"/>
      <c r="NZ71" s="149"/>
      <c r="OA71" s="149"/>
      <c r="OB71" s="149"/>
      <c r="OC71" s="149"/>
      <c r="OD71" s="149"/>
      <c r="OE71" s="149"/>
      <c r="OF71" s="149"/>
      <c r="OG71" s="149"/>
      <c r="OH71" s="149"/>
      <c r="OI71" s="149"/>
      <c r="OJ71" s="149"/>
      <c r="OK71" s="149"/>
      <c r="OL71" s="149"/>
      <c r="OM71" s="149"/>
      <c r="ON71" s="149"/>
      <c r="OO71" s="149"/>
      <c r="OP71" s="149"/>
      <c r="OQ71" s="149"/>
      <c r="OR71" s="149"/>
      <c r="OS71" s="149"/>
      <c r="OT71" s="149"/>
      <c r="OU71" s="149"/>
      <c r="OV71" s="149"/>
      <c r="OW71" s="149"/>
      <c r="OX71" s="149"/>
      <c r="OY71" s="149"/>
      <c r="OZ71" s="149"/>
      <c r="PA71" s="149"/>
      <c r="PB71" s="149"/>
      <c r="PC71" s="149"/>
      <c r="PD71" s="149"/>
      <c r="PE71" s="149"/>
      <c r="PF71" s="149"/>
      <c r="PG71" s="149"/>
      <c r="PH71" s="149"/>
      <c r="PI71" s="149"/>
      <c r="PJ71" s="149"/>
      <c r="PK71" s="149"/>
      <c r="PL71" s="149"/>
      <c r="PM71" s="149"/>
      <c r="PN71" s="149"/>
      <c r="PO71" s="149"/>
      <c r="PP71" s="149"/>
      <c r="PQ71" s="149"/>
      <c r="PR71" s="149"/>
      <c r="PS71" s="149"/>
      <c r="PT71" s="149"/>
      <c r="PU71" s="149"/>
      <c r="PV71" s="149"/>
      <c r="PW71" s="149"/>
      <c r="PX71" s="149"/>
      <c r="PY71" s="149"/>
      <c r="PZ71" s="149"/>
      <c r="QA71" s="149"/>
      <c r="QB71" s="149"/>
      <c r="QC71" s="149"/>
      <c r="QD71" s="149"/>
      <c r="QE71" s="149"/>
      <c r="QF71" s="149"/>
      <c r="QG71" s="149"/>
      <c r="QH71" s="149"/>
      <c r="QI71" s="149"/>
      <c r="QJ71" s="149"/>
      <c r="QK71" s="149"/>
      <c r="QL71" s="149"/>
      <c r="QM71" s="149"/>
      <c r="QN71" s="149"/>
      <c r="QO71" s="149"/>
      <c r="QP71" s="149"/>
      <c r="QQ71" s="149"/>
      <c r="QR71" s="149"/>
      <c r="QS71" s="149"/>
      <c r="QT71" s="149"/>
      <c r="QU71" s="149"/>
      <c r="QV71" s="149"/>
      <c r="QW71" s="149"/>
      <c r="QX71" s="149"/>
      <c r="QY71" s="149"/>
      <c r="QZ71" s="149"/>
      <c r="RA71" s="149"/>
      <c r="RB71" s="149"/>
      <c r="RC71" s="149"/>
      <c r="RD71" s="149"/>
      <c r="RE71" s="149"/>
      <c r="RF71" s="149"/>
      <c r="RG71" s="149"/>
      <c r="RH71" s="149"/>
      <c r="RI71" s="149"/>
      <c r="RJ71" s="149"/>
      <c r="RK71" s="149"/>
      <c r="RL71" s="149"/>
      <c r="RM71" s="149"/>
      <c r="RN71" s="149"/>
      <c r="RO71" s="149"/>
      <c r="RP71" s="149"/>
      <c r="RQ71" s="149"/>
      <c r="RR71" s="149"/>
      <c r="RS71" s="149"/>
      <c r="RT71" s="149"/>
      <c r="RU71" s="149"/>
      <c r="RV71" s="149"/>
      <c r="RW71" s="149"/>
      <c r="RX71" s="149"/>
      <c r="RY71" s="149"/>
      <c r="RZ71" s="149"/>
      <c r="SA71" s="149"/>
      <c r="SB71" s="149"/>
      <c r="SC71" s="149"/>
      <c r="SD71" s="149"/>
      <c r="SE71" s="149"/>
      <c r="SF71" s="149"/>
      <c r="SG71" s="149"/>
      <c r="SH71" s="149"/>
      <c r="SI71" s="149"/>
      <c r="SJ71" s="149"/>
      <c r="SK71" s="149"/>
      <c r="SL71" s="149"/>
      <c r="SM71" s="149"/>
      <c r="SN71" s="149"/>
      <c r="SO71" s="149"/>
      <c r="SP71" s="149"/>
      <c r="SQ71" s="149"/>
      <c r="SR71" s="149"/>
      <c r="SS71" s="149"/>
      <c r="ST71" s="149"/>
      <c r="SU71" s="149"/>
      <c r="SV71" s="149"/>
      <c r="SW71" s="149"/>
      <c r="SX71" s="149"/>
      <c r="SY71" s="149"/>
      <c r="SZ71" s="149"/>
      <c r="TA71" s="149"/>
      <c r="TB71" s="149"/>
      <c r="TC71" s="149"/>
      <c r="TD71" s="149"/>
      <c r="TE71" s="149"/>
      <c r="TF71" s="149"/>
      <c r="TG71" s="149"/>
      <c r="TH71" s="149"/>
      <c r="TI71" s="149"/>
      <c r="TJ71" s="149"/>
      <c r="TK71" s="149"/>
      <c r="TL71" s="149"/>
      <c r="TM71" s="149"/>
      <c r="TN71" s="149"/>
      <c r="TO71" s="149"/>
      <c r="TP71" s="149"/>
      <c r="TQ71" s="149"/>
      <c r="TR71" s="149"/>
      <c r="TS71" s="149"/>
      <c r="TT71" s="149"/>
      <c r="TU71" s="149"/>
      <c r="TV71" s="149"/>
      <c r="TW71" s="149"/>
      <c r="TX71" s="149"/>
      <c r="TY71" s="149"/>
      <c r="TZ71" s="149"/>
      <c r="UA71" s="149"/>
      <c r="UB71" s="149"/>
      <c r="UC71" s="149"/>
      <c r="UD71" s="149"/>
    </row>
    <row r="72" spans="1:550" s="148" customFormat="1" ht="29.25" hidden="1" customHeight="1" outlineLevel="1" x14ac:dyDescent="0.2">
      <c r="B72" s="149"/>
      <c r="C72" s="290"/>
      <c r="D72" s="290"/>
      <c r="E72" s="574"/>
      <c r="F72" s="575"/>
      <c r="G72" s="574"/>
      <c r="H72" s="575"/>
      <c r="I72" s="574"/>
      <c r="J72" s="575"/>
      <c r="K72" s="574"/>
      <c r="L72" s="575"/>
      <c r="M72" s="216"/>
      <c r="N72" s="149"/>
      <c r="P72" s="42" t="str">
        <f t="shared" si="0"/>
        <v/>
      </c>
      <c r="Q72" s="42"/>
      <c r="R72" s="119"/>
      <c r="S72" s="119"/>
      <c r="T72" s="119"/>
      <c r="U72" s="119"/>
      <c r="V72" s="119"/>
      <c r="W72" s="119"/>
      <c r="X72" s="119"/>
      <c r="Y72" s="119"/>
      <c r="Z72" s="119"/>
      <c r="AA72" s="119"/>
      <c r="AB72" s="119"/>
      <c r="AC72" s="119"/>
      <c r="AD72" s="119"/>
      <c r="AE72" s="119"/>
      <c r="AF72" s="119"/>
      <c r="AG72" s="119"/>
      <c r="AH72" s="119"/>
      <c r="AI72" s="11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49"/>
      <c r="BN72" s="149"/>
      <c r="BO72" s="149"/>
      <c r="BP72" s="149"/>
      <c r="BQ72" s="149"/>
      <c r="BR72" s="149"/>
      <c r="BS72" s="149"/>
      <c r="BT72" s="149"/>
      <c r="BU72" s="149"/>
      <c r="BV72" s="149"/>
      <c r="BW72" s="149"/>
      <c r="BX72" s="149"/>
      <c r="BY72" s="149"/>
      <c r="BZ72" s="149"/>
      <c r="CA72" s="149"/>
      <c r="CB72" s="149"/>
      <c r="CC72" s="149"/>
      <c r="CD72" s="149"/>
      <c r="CE72" s="149"/>
      <c r="CF72" s="149"/>
      <c r="CG72" s="149"/>
      <c r="CH72" s="149"/>
      <c r="CI72" s="149"/>
      <c r="CJ72" s="149"/>
      <c r="CK72" s="149"/>
      <c r="CL72" s="149"/>
      <c r="CM72" s="149"/>
      <c r="CN72" s="149"/>
      <c r="CO72" s="149"/>
      <c r="CP72" s="149"/>
      <c r="CQ72" s="149"/>
      <c r="CR72" s="149"/>
      <c r="CS72" s="149"/>
      <c r="CT72" s="149"/>
      <c r="CU72" s="149"/>
      <c r="CV72" s="149"/>
      <c r="CW72" s="149"/>
      <c r="CX72" s="149"/>
      <c r="CY72" s="149"/>
      <c r="CZ72" s="149"/>
      <c r="DA72" s="149"/>
      <c r="DB72" s="149"/>
      <c r="DC72" s="149"/>
      <c r="DD72" s="149"/>
      <c r="DE72" s="149"/>
      <c r="DF72" s="149"/>
      <c r="DG72" s="149"/>
      <c r="DH72" s="149"/>
      <c r="DI72" s="149"/>
      <c r="DJ72" s="149"/>
      <c r="DK72" s="149"/>
      <c r="DL72" s="149"/>
      <c r="DM72" s="149"/>
      <c r="DN72" s="149"/>
      <c r="DO72" s="149"/>
      <c r="DP72" s="149"/>
      <c r="DQ72" s="149"/>
      <c r="DR72" s="149"/>
      <c r="DS72" s="149"/>
      <c r="DT72" s="149"/>
      <c r="DU72" s="149"/>
      <c r="DV72" s="149"/>
      <c r="DW72" s="149"/>
      <c r="DX72" s="149"/>
      <c r="DY72" s="149"/>
      <c r="DZ72" s="149"/>
      <c r="EA72" s="149"/>
      <c r="EB72" s="149"/>
      <c r="EC72" s="149"/>
      <c r="ED72" s="149"/>
      <c r="EE72" s="149"/>
      <c r="EF72" s="149"/>
      <c r="EG72" s="149"/>
      <c r="EH72" s="149"/>
      <c r="EI72" s="149"/>
      <c r="EJ72" s="149"/>
      <c r="EK72" s="149"/>
      <c r="EL72" s="149"/>
      <c r="EM72" s="149"/>
      <c r="EN72" s="149"/>
      <c r="EO72" s="149"/>
      <c r="EP72" s="149"/>
      <c r="EQ72" s="149"/>
      <c r="ER72" s="149"/>
      <c r="ES72" s="149"/>
      <c r="ET72" s="149"/>
      <c r="EU72" s="149"/>
      <c r="EV72" s="149"/>
      <c r="EW72" s="149"/>
      <c r="EX72" s="149"/>
      <c r="EY72" s="149"/>
      <c r="EZ72" s="149"/>
      <c r="FA72" s="149"/>
      <c r="FB72" s="149"/>
      <c r="FC72" s="149"/>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9"/>
      <c r="GE72" s="149"/>
      <c r="GF72" s="149"/>
      <c r="GG72" s="149"/>
      <c r="GH72" s="149"/>
      <c r="GI72" s="149"/>
      <c r="GJ72" s="149"/>
      <c r="GK72" s="149"/>
      <c r="GL72" s="149"/>
      <c r="GM72" s="149"/>
      <c r="GN72" s="149"/>
      <c r="GO72" s="149"/>
      <c r="GP72" s="149"/>
      <c r="GQ72" s="149"/>
      <c r="GR72" s="149"/>
      <c r="GS72" s="149"/>
      <c r="GT72" s="149"/>
      <c r="GU72" s="149"/>
      <c r="GV72" s="149"/>
      <c r="GW72" s="149"/>
      <c r="GX72" s="149"/>
      <c r="GY72" s="149"/>
      <c r="GZ72" s="149"/>
      <c r="HA72" s="149"/>
      <c r="HB72" s="149"/>
      <c r="HC72" s="149"/>
      <c r="HD72" s="149"/>
      <c r="HE72" s="149"/>
      <c r="HF72" s="149"/>
      <c r="HG72" s="149"/>
      <c r="HH72" s="149"/>
      <c r="HI72" s="149"/>
      <c r="HJ72" s="149"/>
      <c r="HK72" s="149"/>
      <c r="HL72" s="149"/>
      <c r="HM72" s="149"/>
      <c r="HN72" s="149"/>
      <c r="HO72" s="149"/>
      <c r="HP72" s="149"/>
      <c r="HQ72" s="149"/>
      <c r="HR72" s="149"/>
      <c r="HS72" s="149"/>
      <c r="HT72" s="149"/>
      <c r="HU72" s="149"/>
      <c r="HV72" s="149"/>
      <c r="HW72" s="149"/>
      <c r="HX72" s="149"/>
      <c r="HY72" s="149"/>
      <c r="HZ72" s="149"/>
      <c r="IA72" s="149"/>
      <c r="IB72" s="149"/>
      <c r="IC72" s="149"/>
      <c r="ID72" s="149"/>
      <c r="IE72" s="149"/>
      <c r="IF72" s="149"/>
      <c r="IG72" s="149"/>
      <c r="IH72" s="149"/>
      <c r="II72" s="149"/>
      <c r="IJ72" s="149"/>
      <c r="IK72" s="149"/>
      <c r="IL72" s="149"/>
      <c r="IM72" s="149"/>
      <c r="IN72" s="149"/>
      <c r="IO72" s="149"/>
      <c r="IP72" s="149"/>
      <c r="IQ72" s="149"/>
      <c r="IR72" s="149"/>
      <c r="IS72" s="149"/>
      <c r="IT72" s="149"/>
      <c r="IU72" s="149"/>
      <c r="IV72" s="149"/>
      <c r="IW72" s="149"/>
      <c r="IX72" s="149"/>
      <c r="IY72" s="149"/>
      <c r="IZ72" s="149"/>
      <c r="JA72" s="149"/>
      <c r="JB72" s="149"/>
      <c r="JC72" s="149"/>
      <c r="JD72" s="149"/>
      <c r="JE72" s="149"/>
      <c r="JF72" s="149"/>
      <c r="JG72" s="149"/>
      <c r="JH72" s="149"/>
      <c r="JI72" s="149"/>
      <c r="JJ72" s="149"/>
      <c r="JK72" s="149"/>
      <c r="JL72" s="149"/>
      <c r="JM72" s="149"/>
      <c r="JN72" s="149"/>
      <c r="JO72" s="149"/>
      <c r="JP72" s="149"/>
      <c r="JQ72" s="149"/>
      <c r="JR72" s="149"/>
      <c r="JS72" s="149"/>
      <c r="JT72" s="149"/>
      <c r="JU72" s="149"/>
      <c r="JV72" s="149"/>
      <c r="JW72" s="149"/>
      <c r="JX72" s="149"/>
      <c r="JY72" s="149"/>
      <c r="JZ72" s="149"/>
      <c r="KA72" s="149"/>
      <c r="KB72" s="149"/>
      <c r="KC72" s="149"/>
      <c r="KD72" s="149"/>
      <c r="KE72" s="149"/>
      <c r="KF72" s="149"/>
      <c r="KG72" s="149"/>
      <c r="KH72" s="149"/>
      <c r="KI72" s="149"/>
      <c r="KJ72" s="149"/>
      <c r="KK72" s="149"/>
      <c r="KL72" s="149"/>
      <c r="KM72" s="149"/>
      <c r="KN72" s="149"/>
      <c r="KO72" s="149"/>
      <c r="KP72" s="149"/>
      <c r="KQ72" s="149"/>
      <c r="KR72" s="149"/>
      <c r="KS72" s="149"/>
      <c r="KT72" s="149"/>
      <c r="KU72" s="149"/>
      <c r="KV72" s="149"/>
      <c r="KW72" s="149"/>
      <c r="KX72" s="149"/>
      <c r="KY72" s="149"/>
      <c r="KZ72" s="149"/>
      <c r="LA72" s="149"/>
      <c r="LB72" s="149"/>
      <c r="LC72" s="149"/>
      <c r="LD72" s="149"/>
      <c r="LE72" s="149"/>
      <c r="LF72" s="149"/>
      <c r="LG72" s="149"/>
      <c r="LH72" s="149"/>
      <c r="LI72" s="149"/>
      <c r="LJ72" s="149"/>
      <c r="LK72" s="149"/>
      <c r="LL72" s="149"/>
      <c r="LM72" s="149"/>
      <c r="LN72" s="149"/>
      <c r="LO72" s="149"/>
      <c r="LP72" s="149"/>
      <c r="LQ72" s="149"/>
      <c r="LR72" s="149"/>
      <c r="LS72" s="149"/>
      <c r="LT72" s="149"/>
      <c r="LU72" s="149"/>
      <c r="LV72" s="149"/>
      <c r="LW72" s="149"/>
      <c r="LX72" s="149"/>
      <c r="LY72" s="149"/>
      <c r="LZ72" s="149"/>
      <c r="MA72" s="149"/>
      <c r="MB72" s="149"/>
      <c r="MC72" s="149"/>
      <c r="MD72" s="149"/>
      <c r="ME72" s="149"/>
      <c r="MF72" s="149"/>
      <c r="MG72" s="149"/>
      <c r="MH72" s="149"/>
      <c r="MI72" s="149"/>
      <c r="MJ72" s="149"/>
      <c r="MK72" s="149"/>
      <c r="ML72" s="149"/>
      <c r="MM72" s="149"/>
      <c r="MN72" s="149"/>
      <c r="MO72" s="149"/>
      <c r="MP72" s="149"/>
      <c r="MQ72" s="149"/>
      <c r="MR72" s="149"/>
      <c r="MS72" s="149"/>
      <c r="MT72" s="149"/>
      <c r="MU72" s="149"/>
      <c r="MV72" s="149"/>
      <c r="MW72" s="149"/>
      <c r="MX72" s="149"/>
      <c r="MY72" s="149"/>
      <c r="MZ72" s="149"/>
      <c r="NA72" s="149"/>
      <c r="NB72" s="149"/>
      <c r="NC72" s="149"/>
      <c r="ND72" s="149"/>
      <c r="NE72" s="149"/>
      <c r="NF72" s="149"/>
      <c r="NG72" s="149"/>
      <c r="NH72" s="149"/>
      <c r="NI72" s="149"/>
      <c r="NJ72" s="149"/>
      <c r="NK72" s="149"/>
      <c r="NL72" s="149"/>
      <c r="NM72" s="149"/>
      <c r="NN72" s="149"/>
      <c r="NO72" s="149"/>
      <c r="NP72" s="149"/>
      <c r="NQ72" s="149"/>
      <c r="NR72" s="149"/>
      <c r="NS72" s="149"/>
      <c r="NT72" s="149"/>
      <c r="NU72" s="149"/>
      <c r="NV72" s="149"/>
      <c r="NW72" s="149"/>
      <c r="NX72" s="149"/>
      <c r="NY72" s="149"/>
      <c r="NZ72" s="149"/>
      <c r="OA72" s="149"/>
      <c r="OB72" s="149"/>
      <c r="OC72" s="149"/>
      <c r="OD72" s="149"/>
      <c r="OE72" s="149"/>
      <c r="OF72" s="149"/>
      <c r="OG72" s="149"/>
      <c r="OH72" s="149"/>
      <c r="OI72" s="149"/>
      <c r="OJ72" s="149"/>
      <c r="OK72" s="149"/>
      <c r="OL72" s="149"/>
      <c r="OM72" s="149"/>
      <c r="ON72" s="149"/>
      <c r="OO72" s="149"/>
      <c r="OP72" s="149"/>
      <c r="OQ72" s="149"/>
      <c r="OR72" s="149"/>
      <c r="OS72" s="149"/>
      <c r="OT72" s="149"/>
      <c r="OU72" s="149"/>
      <c r="OV72" s="149"/>
      <c r="OW72" s="149"/>
      <c r="OX72" s="149"/>
      <c r="OY72" s="149"/>
      <c r="OZ72" s="149"/>
      <c r="PA72" s="149"/>
      <c r="PB72" s="149"/>
      <c r="PC72" s="149"/>
      <c r="PD72" s="149"/>
      <c r="PE72" s="149"/>
      <c r="PF72" s="149"/>
      <c r="PG72" s="149"/>
      <c r="PH72" s="149"/>
      <c r="PI72" s="149"/>
      <c r="PJ72" s="149"/>
      <c r="PK72" s="149"/>
      <c r="PL72" s="149"/>
      <c r="PM72" s="149"/>
      <c r="PN72" s="149"/>
      <c r="PO72" s="149"/>
      <c r="PP72" s="149"/>
      <c r="PQ72" s="149"/>
      <c r="PR72" s="149"/>
      <c r="PS72" s="149"/>
      <c r="PT72" s="149"/>
      <c r="PU72" s="149"/>
      <c r="PV72" s="149"/>
      <c r="PW72" s="149"/>
      <c r="PX72" s="149"/>
      <c r="PY72" s="149"/>
      <c r="PZ72" s="149"/>
      <c r="QA72" s="149"/>
      <c r="QB72" s="149"/>
      <c r="QC72" s="149"/>
      <c r="QD72" s="149"/>
      <c r="QE72" s="149"/>
      <c r="QF72" s="149"/>
      <c r="QG72" s="149"/>
      <c r="QH72" s="149"/>
      <c r="QI72" s="149"/>
      <c r="QJ72" s="149"/>
      <c r="QK72" s="149"/>
      <c r="QL72" s="149"/>
      <c r="QM72" s="149"/>
      <c r="QN72" s="149"/>
      <c r="QO72" s="149"/>
      <c r="QP72" s="149"/>
      <c r="QQ72" s="149"/>
      <c r="QR72" s="149"/>
      <c r="QS72" s="149"/>
      <c r="QT72" s="149"/>
      <c r="QU72" s="149"/>
      <c r="QV72" s="149"/>
      <c r="QW72" s="149"/>
      <c r="QX72" s="149"/>
      <c r="QY72" s="149"/>
      <c r="QZ72" s="149"/>
      <c r="RA72" s="149"/>
      <c r="RB72" s="149"/>
      <c r="RC72" s="149"/>
      <c r="RD72" s="149"/>
      <c r="RE72" s="149"/>
      <c r="RF72" s="149"/>
      <c r="RG72" s="149"/>
      <c r="RH72" s="149"/>
      <c r="RI72" s="149"/>
      <c r="RJ72" s="149"/>
      <c r="RK72" s="149"/>
      <c r="RL72" s="149"/>
      <c r="RM72" s="149"/>
      <c r="RN72" s="149"/>
      <c r="RO72" s="149"/>
      <c r="RP72" s="149"/>
      <c r="RQ72" s="149"/>
      <c r="RR72" s="149"/>
      <c r="RS72" s="149"/>
      <c r="RT72" s="149"/>
      <c r="RU72" s="149"/>
      <c r="RV72" s="149"/>
      <c r="RW72" s="149"/>
      <c r="RX72" s="149"/>
      <c r="RY72" s="149"/>
      <c r="RZ72" s="149"/>
      <c r="SA72" s="149"/>
      <c r="SB72" s="149"/>
      <c r="SC72" s="149"/>
      <c r="SD72" s="149"/>
      <c r="SE72" s="149"/>
      <c r="SF72" s="149"/>
      <c r="SG72" s="149"/>
      <c r="SH72" s="149"/>
      <c r="SI72" s="149"/>
      <c r="SJ72" s="149"/>
      <c r="SK72" s="149"/>
      <c r="SL72" s="149"/>
      <c r="SM72" s="149"/>
      <c r="SN72" s="149"/>
      <c r="SO72" s="149"/>
      <c r="SP72" s="149"/>
      <c r="SQ72" s="149"/>
      <c r="SR72" s="149"/>
      <c r="SS72" s="149"/>
      <c r="ST72" s="149"/>
      <c r="SU72" s="149"/>
      <c r="SV72" s="149"/>
      <c r="SW72" s="149"/>
      <c r="SX72" s="149"/>
      <c r="SY72" s="149"/>
      <c r="SZ72" s="149"/>
      <c r="TA72" s="149"/>
      <c r="TB72" s="149"/>
      <c r="TC72" s="149"/>
      <c r="TD72" s="149"/>
      <c r="TE72" s="149"/>
      <c r="TF72" s="149"/>
      <c r="TG72" s="149"/>
      <c r="TH72" s="149"/>
      <c r="TI72" s="149"/>
      <c r="TJ72" s="149"/>
      <c r="TK72" s="149"/>
      <c r="TL72" s="149"/>
      <c r="TM72" s="149"/>
      <c r="TN72" s="149"/>
      <c r="TO72" s="149"/>
      <c r="TP72" s="149"/>
      <c r="TQ72" s="149"/>
      <c r="TR72" s="149"/>
      <c r="TS72" s="149"/>
      <c r="TT72" s="149"/>
      <c r="TU72" s="149"/>
      <c r="TV72" s="149"/>
      <c r="TW72" s="149"/>
      <c r="TX72" s="149"/>
      <c r="TY72" s="149"/>
      <c r="TZ72" s="149"/>
      <c r="UA72" s="149"/>
      <c r="UB72" s="149"/>
      <c r="UC72" s="149"/>
      <c r="UD72" s="149"/>
    </row>
    <row r="73" spans="1:550" s="148" customFormat="1" ht="30" hidden="1" customHeight="1" outlineLevel="1" x14ac:dyDescent="0.2">
      <c r="B73" s="149"/>
      <c r="C73" s="290"/>
      <c r="D73" s="290"/>
      <c r="E73" s="574"/>
      <c r="F73" s="575"/>
      <c r="G73" s="574"/>
      <c r="H73" s="575"/>
      <c r="I73" s="574"/>
      <c r="J73" s="575"/>
      <c r="K73" s="574"/>
      <c r="L73" s="575"/>
      <c r="M73" s="216"/>
      <c r="N73" s="149"/>
      <c r="P73" s="42" t="str">
        <f t="shared" si="0"/>
        <v/>
      </c>
      <c r="Q73" s="42"/>
      <c r="R73" s="119"/>
      <c r="S73" s="119"/>
      <c r="T73" s="119"/>
      <c r="U73" s="119"/>
      <c r="V73" s="119"/>
      <c r="W73" s="119"/>
      <c r="X73" s="119"/>
      <c r="Y73" s="119"/>
      <c r="Z73" s="119"/>
      <c r="AA73" s="119"/>
      <c r="AB73" s="119"/>
      <c r="AC73" s="119"/>
      <c r="AD73" s="119"/>
      <c r="AE73" s="119"/>
      <c r="AF73" s="119"/>
      <c r="AG73" s="119"/>
      <c r="AH73" s="119"/>
      <c r="AI73" s="11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c r="BM73" s="149"/>
      <c r="BN73" s="149"/>
      <c r="BO73" s="149"/>
      <c r="BP73" s="149"/>
      <c r="BQ73" s="149"/>
      <c r="BR73" s="149"/>
      <c r="BS73" s="149"/>
      <c r="BT73" s="149"/>
      <c r="BU73" s="149"/>
      <c r="BV73" s="149"/>
      <c r="BW73" s="149"/>
      <c r="BX73" s="149"/>
      <c r="BY73" s="149"/>
      <c r="BZ73" s="149"/>
      <c r="CA73" s="149"/>
      <c r="CB73" s="149"/>
      <c r="CC73" s="149"/>
      <c r="CD73" s="149"/>
      <c r="CE73" s="149"/>
      <c r="CF73" s="149"/>
      <c r="CG73" s="149"/>
      <c r="CH73" s="149"/>
      <c r="CI73" s="149"/>
      <c r="CJ73" s="149"/>
      <c r="CK73" s="149"/>
      <c r="CL73" s="149"/>
      <c r="CM73" s="149"/>
      <c r="CN73" s="149"/>
      <c r="CO73" s="149"/>
      <c r="CP73" s="149"/>
      <c r="CQ73" s="149"/>
      <c r="CR73" s="149"/>
      <c r="CS73" s="149"/>
      <c r="CT73" s="149"/>
      <c r="CU73" s="149"/>
      <c r="CV73" s="149"/>
      <c r="CW73" s="149"/>
      <c r="CX73" s="149"/>
      <c r="CY73" s="149"/>
      <c r="CZ73" s="149"/>
      <c r="DA73" s="149"/>
      <c r="DB73" s="149"/>
      <c r="DC73" s="149"/>
      <c r="DD73" s="149"/>
      <c r="DE73" s="149"/>
      <c r="DF73" s="149"/>
      <c r="DG73" s="149"/>
      <c r="DH73" s="149"/>
      <c r="DI73" s="149"/>
      <c r="DJ73" s="149"/>
      <c r="DK73" s="149"/>
      <c r="DL73" s="149"/>
      <c r="DM73" s="149"/>
      <c r="DN73" s="149"/>
      <c r="DO73" s="149"/>
      <c r="DP73" s="149"/>
      <c r="DQ73" s="149"/>
      <c r="DR73" s="149"/>
      <c r="DS73" s="149"/>
      <c r="DT73" s="149"/>
      <c r="DU73" s="149"/>
      <c r="DV73" s="149"/>
      <c r="DW73" s="149"/>
      <c r="DX73" s="149"/>
      <c r="DY73" s="149"/>
      <c r="DZ73" s="149"/>
      <c r="EA73" s="149"/>
      <c r="EB73" s="149"/>
      <c r="EC73" s="149"/>
      <c r="ED73" s="149"/>
      <c r="EE73" s="149"/>
      <c r="EF73" s="149"/>
      <c r="EG73" s="149"/>
      <c r="EH73" s="149"/>
      <c r="EI73" s="149"/>
      <c r="EJ73" s="149"/>
      <c r="EK73" s="149"/>
      <c r="EL73" s="149"/>
      <c r="EM73" s="149"/>
      <c r="EN73" s="149"/>
      <c r="EO73" s="149"/>
      <c r="EP73" s="149"/>
      <c r="EQ73" s="149"/>
      <c r="ER73" s="149"/>
      <c r="ES73" s="149"/>
      <c r="ET73" s="149"/>
      <c r="EU73" s="149"/>
      <c r="EV73" s="149"/>
      <c r="EW73" s="149"/>
      <c r="EX73" s="149"/>
      <c r="EY73" s="149"/>
      <c r="EZ73" s="149"/>
      <c r="FA73" s="149"/>
      <c r="FB73" s="149"/>
      <c r="FC73" s="149"/>
      <c r="FD73" s="149"/>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9"/>
      <c r="GE73" s="149"/>
      <c r="GF73" s="149"/>
      <c r="GG73" s="149"/>
      <c r="GH73" s="149"/>
      <c r="GI73" s="149"/>
      <c r="GJ73" s="149"/>
      <c r="GK73" s="149"/>
      <c r="GL73" s="149"/>
      <c r="GM73" s="149"/>
      <c r="GN73" s="149"/>
      <c r="GO73" s="149"/>
      <c r="GP73" s="149"/>
      <c r="GQ73" s="149"/>
      <c r="GR73" s="149"/>
      <c r="GS73" s="149"/>
      <c r="GT73" s="149"/>
      <c r="GU73" s="149"/>
      <c r="GV73" s="149"/>
      <c r="GW73" s="149"/>
      <c r="GX73" s="149"/>
      <c r="GY73" s="149"/>
      <c r="GZ73" s="149"/>
      <c r="HA73" s="149"/>
      <c r="HB73" s="149"/>
      <c r="HC73" s="149"/>
      <c r="HD73" s="149"/>
      <c r="HE73" s="149"/>
      <c r="HF73" s="149"/>
      <c r="HG73" s="149"/>
      <c r="HH73" s="149"/>
      <c r="HI73" s="149"/>
      <c r="HJ73" s="149"/>
      <c r="HK73" s="149"/>
      <c r="HL73" s="149"/>
      <c r="HM73" s="149"/>
      <c r="HN73" s="149"/>
      <c r="HO73" s="149"/>
      <c r="HP73" s="149"/>
      <c r="HQ73" s="149"/>
      <c r="HR73" s="149"/>
      <c r="HS73" s="149"/>
      <c r="HT73" s="149"/>
      <c r="HU73" s="149"/>
      <c r="HV73" s="149"/>
      <c r="HW73" s="149"/>
      <c r="HX73" s="149"/>
      <c r="HY73" s="149"/>
      <c r="HZ73" s="149"/>
      <c r="IA73" s="149"/>
      <c r="IB73" s="149"/>
      <c r="IC73" s="149"/>
      <c r="ID73" s="149"/>
      <c r="IE73" s="149"/>
      <c r="IF73" s="149"/>
      <c r="IG73" s="149"/>
      <c r="IH73" s="149"/>
      <c r="II73" s="149"/>
      <c r="IJ73" s="149"/>
      <c r="IK73" s="149"/>
      <c r="IL73" s="149"/>
      <c r="IM73" s="149"/>
      <c r="IN73" s="149"/>
      <c r="IO73" s="149"/>
      <c r="IP73" s="149"/>
      <c r="IQ73" s="149"/>
      <c r="IR73" s="149"/>
      <c r="IS73" s="149"/>
      <c r="IT73" s="149"/>
      <c r="IU73" s="149"/>
      <c r="IV73" s="149"/>
      <c r="IW73" s="149"/>
      <c r="IX73" s="149"/>
      <c r="IY73" s="149"/>
      <c r="IZ73" s="149"/>
      <c r="JA73" s="149"/>
      <c r="JB73" s="149"/>
      <c r="JC73" s="149"/>
      <c r="JD73" s="149"/>
      <c r="JE73" s="149"/>
      <c r="JF73" s="149"/>
      <c r="JG73" s="149"/>
      <c r="JH73" s="149"/>
      <c r="JI73" s="149"/>
      <c r="JJ73" s="149"/>
      <c r="JK73" s="149"/>
      <c r="JL73" s="149"/>
      <c r="JM73" s="149"/>
      <c r="JN73" s="149"/>
      <c r="JO73" s="149"/>
      <c r="JP73" s="149"/>
      <c r="JQ73" s="149"/>
      <c r="JR73" s="149"/>
      <c r="JS73" s="149"/>
      <c r="JT73" s="149"/>
      <c r="JU73" s="149"/>
      <c r="JV73" s="149"/>
      <c r="JW73" s="149"/>
      <c r="JX73" s="149"/>
      <c r="JY73" s="149"/>
      <c r="JZ73" s="149"/>
      <c r="KA73" s="149"/>
      <c r="KB73" s="149"/>
      <c r="KC73" s="149"/>
      <c r="KD73" s="149"/>
      <c r="KE73" s="149"/>
      <c r="KF73" s="149"/>
      <c r="KG73" s="149"/>
      <c r="KH73" s="149"/>
      <c r="KI73" s="149"/>
      <c r="KJ73" s="149"/>
      <c r="KK73" s="149"/>
      <c r="KL73" s="149"/>
      <c r="KM73" s="149"/>
      <c r="KN73" s="149"/>
      <c r="KO73" s="149"/>
      <c r="KP73" s="149"/>
      <c r="KQ73" s="149"/>
      <c r="KR73" s="149"/>
      <c r="KS73" s="149"/>
      <c r="KT73" s="149"/>
      <c r="KU73" s="149"/>
      <c r="KV73" s="149"/>
      <c r="KW73" s="149"/>
      <c r="KX73" s="149"/>
      <c r="KY73" s="149"/>
      <c r="KZ73" s="149"/>
      <c r="LA73" s="149"/>
      <c r="LB73" s="149"/>
      <c r="LC73" s="149"/>
      <c r="LD73" s="149"/>
      <c r="LE73" s="149"/>
      <c r="LF73" s="149"/>
      <c r="LG73" s="149"/>
      <c r="LH73" s="149"/>
      <c r="LI73" s="149"/>
      <c r="LJ73" s="149"/>
      <c r="LK73" s="149"/>
      <c r="LL73" s="149"/>
      <c r="LM73" s="149"/>
      <c r="LN73" s="149"/>
      <c r="LO73" s="149"/>
      <c r="LP73" s="149"/>
      <c r="LQ73" s="149"/>
      <c r="LR73" s="149"/>
      <c r="LS73" s="149"/>
      <c r="LT73" s="149"/>
      <c r="LU73" s="149"/>
      <c r="LV73" s="149"/>
      <c r="LW73" s="149"/>
      <c r="LX73" s="149"/>
      <c r="LY73" s="149"/>
      <c r="LZ73" s="149"/>
      <c r="MA73" s="149"/>
      <c r="MB73" s="149"/>
      <c r="MC73" s="149"/>
      <c r="MD73" s="149"/>
      <c r="ME73" s="149"/>
      <c r="MF73" s="149"/>
      <c r="MG73" s="149"/>
      <c r="MH73" s="149"/>
      <c r="MI73" s="149"/>
      <c r="MJ73" s="149"/>
      <c r="MK73" s="149"/>
      <c r="ML73" s="149"/>
      <c r="MM73" s="149"/>
      <c r="MN73" s="149"/>
      <c r="MO73" s="149"/>
      <c r="MP73" s="149"/>
      <c r="MQ73" s="149"/>
      <c r="MR73" s="149"/>
      <c r="MS73" s="149"/>
      <c r="MT73" s="149"/>
      <c r="MU73" s="149"/>
      <c r="MV73" s="149"/>
      <c r="MW73" s="149"/>
      <c r="MX73" s="149"/>
      <c r="MY73" s="149"/>
      <c r="MZ73" s="149"/>
      <c r="NA73" s="149"/>
      <c r="NB73" s="149"/>
      <c r="NC73" s="149"/>
      <c r="ND73" s="149"/>
      <c r="NE73" s="149"/>
      <c r="NF73" s="149"/>
      <c r="NG73" s="149"/>
      <c r="NH73" s="149"/>
      <c r="NI73" s="149"/>
      <c r="NJ73" s="149"/>
      <c r="NK73" s="149"/>
      <c r="NL73" s="149"/>
      <c r="NM73" s="149"/>
      <c r="NN73" s="149"/>
      <c r="NO73" s="149"/>
      <c r="NP73" s="149"/>
      <c r="NQ73" s="149"/>
      <c r="NR73" s="149"/>
      <c r="NS73" s="149"/>
      <c r="NT73" s="149"/>
      <c r="NU73" s="149"/>
      <c r="NV73" s="149"/>
      <c r="NW73" s="149"/>
      <c r="NX73" s="149"/>
      <c r="NY73" s="149"/>
      <c r="NZ73" s="149"/>
      <c r="OA73" s="149"/>
      <c r="OB73" s="149"/>
      <c r="OC73" s="149"/>
      <c r="OD73" s="149"/>
      <c r="OE73" s="149"/>
      <c r="OF73" s="149"/>
      <c r="OG73" s="149"/>
      <c r="OH73" s="149"/>
      <c r="OI73" s="149"/>
      <c r="OJ73" s="149"/>
      <c r="OK73" s="149"/>
      <c r="OL73" s="149"/>
      <c r="OM73" s="149"/>
      <c r="ON73" s="149"/>
      <c r="OO73" s="149"/>
      <c r="OP73" s="149"/>
      <c r="OQ73" s="149"/>
      <c r="OR73" s="149"/>
      <c r="OS73" s="149"/>
      <c r="OT73" s="149"/>
      <c r="OU73" s="149"/>
      <c r="OV73" s="149"/>
      <c r="OW73" s="149"/>
      <c r="OX73" s="149"/>
      <c r="OY73" s="149"/>
      <c r="OZ73" s="149"/>
      <c r="PA73" s="149"/>
      <c r="PB73" s="149"/>
      <c r="PC73" s="149"/>
      <c r="PD73" s="149"/>
      <c r="PE73" s="149"/>
      <c r="PF73" s="149"/>
      <c r="PG73" s="149"/>
      <c r="PH73" s="149"/>
      <c r="PI73" s="149"/>
      <c r="PJ73" s="149"/>
      <c r="PK73" s="149"/>
      <c r="PL73" s="149"/>
      <c r="PM73" s="149"/>
      <c r="PN73" s="149"/>
      <c r="PO73" s="149"/>
      <c r="PP73" s="149"/>
      <c r="PQ73" s="149"/>
      <c r="PR73" s="149"/>
      <c r="PS73" s="149"/>
      <c r="PT73" s="149"/>
      <c r="PU73" s="149"/>
      <c r="PV73" s="149"/>
      <c r="PW73" s="149"/>
      <c r="PX73" s="149"/>
      <c r="PY73" s="149"/>
      <c r="PZ73" s="149"/>
      <c r="QA73" s="149"/>
      <c r="QB73" s="149"/>
      <c r="QC73" s="149"/>
      <c r="QD73" s="149"/>
      <c r="QE73" s="149"/>
      <c r="QF73" s="149"/>
      <c r="QG73" s="149"/>
      <c r="QH73" s="149"/>
      <c r="QI73" s="149"/>
      <c r="QJ73" s="149"/>
      <c r="QK73" s="149"/>
      <c r="QL73" s="149"/>
      <c r="QM73" s="149"/>
      <c r="QN73" s="149"/>
      <c r="QO73" s="149"/>
      <c r="QP73" s="149"/>
      <c r="QQ73" s="149"/>
      <c r="QR73" s="149"/>
      <c r="QS73" s="149"/>
      <c r="QT73" s="149"/>
      <c r="QU73" s="149"/>
      <c r="QV73" s="149"/>
      <c r="QW73" s="149"/>
      <c r="QX73" s="149"/>
      <c r="QY73" s="149"/>
      <c r="QZ73" s="149"/>
      <c r="RA73" s="149"/>
      <c r="RB73" s="149"/>
      <c r="RC73" s="149"/>
      <c r="RD73" s="149"/>
      <c r="RE73" s="149"/>
      <c r="RF73" s="149"/>
      <c r="RG73" s="149"/>
      <c r="RH73" s="149"/>
      <c r="RI73" s="149"/>
      <c r="RJ73" s="149"/>
      <c r="RK73" s="149"/>
      <c r="RL73" s="149"/>
      <c r="RM73" s="149"/>
      <c r="RN73" s="149"/>
      <c r="RO73" s="149"/>
      <c r="RP73" s="149"/>
      <c r="RQ73" s="149"/>
      <c r="RR73" s="149"/>
      <c r="RS73" s="149"/>
      <c r="RT73" s="149"/>
      <c r="RU73" s="149"/>
      <c r="RV73" s="149"/>
      <c r="RW73" s="149"/>
      <c r="RX73" s="149"/>
      <c r="RY73" s="149"/>
      <c r="RZ73" s="149"/>
      <c r="SA73" s="149"/>
      <c r="SB73" s="149"/>
      <c r="SC73" s="149"/>
      <c r="SD73" s="149"/>
      <c r="SE73" s="149"/>
      <c r="SF73" s="149"/>
      <c r="SG73" s="149"/>
      <c r="SH73" s="149"/>
      <c r="SI73" s="149"/>
      <c r="SJ73" s="149"/>
      <c r="SK73" s="149"/>
      <c r="SL73" s="149"/>
      <c r="SM73" s="149"/>
      <c r="SN73" s="149"/>
      <c r="SO73" s="149"/>
      <c r="SP73" s="149"/>
      <c r="SQ73" s="149"/>
      <c r="SR73" s="149"/>
      <c r="SS73" s="149"/>
      <c r="ST73" s="149"/>
      <c r="SU73" s="149"/>
      <c r="SV73" s="149"/>
      <c r="SW73" s="149"/>
      <c r="SX73" s="149"/>
      <c r="SY73" s="149"/>
      <c r="SZ73" s="149"/>
      <c r="TA73" s="149"/>
      <c r="TB73" s="149"/>
      <c r="TC73" s="149"/>
      <c r="TD73" s="149"/>
      <c r="TE73" s="149"/>
      <c r="TF73" s="149"/>
      <c r="TG73" s="149"/>
      <c r="TH73" s="149"/>
      <c r="TI73" s="149"/>
      <c r="TJ73" s="149"/>
      <c r="TK73" s="149"/>
      <c r="TL73" s="149"/>
      <c r="TM73" s="149"/>
      <c r="TN73" s="149"/>
      <c r="TO73" s="149"/>
      <c r="TP73" s="149"/>
      <c r="TQ73" s="149"/>
      <c r="TR73" s="149"/>
      <c r="TS73" s="149"/>
      <c r="TT73" s="149"/>
      <c r="TU73" s="149"/>
      <c r="TV73" s="149"/>
      <c r="TW73" s="149"/>
      <c r="TX73" s="149"/>
      <c r="TY73" s="149"/>
      <c r="TZ73" s="149"/>
      <c r="UA73" s="149"/>
      <c r="UB73" s="149"/>
      <c r="UC73" s="149"/>
      <c r="UD73" s="149"/>
    </row>
    <row r="74" spans="1:550" s="138" customFormat="1" ht="12" collapsed="1" x14ac:dyDescent="0.2">
      <c r="B74" s="19"/>
      <c r="C74" s="263"/>
      <c r="D74" s="263"/>
      <c r="E74" s="263"/>
      <c r="F74" s="263"/>
      <c r="G74" s="263"/>
      <c r="H74" s="263"/>
      <c r="I74" s="263"/>
      <c r="J74" s="263"/>
      <c r="K74" s="263"/>
      <c r="L74" s="263"/>
      <c r="M74" s="42"/>
      <c r="N74" s="19"/>
      <c r="P74" s="42" t="str">
        <f t="shared" si="0"/>
        <v/>
      </c>
      <c r="Q74" s="42"/>
      <c r="R74" s="42"/>
      <c r="S74" s="42"/>
      <c r="T74" s="42"/>
      <c r="U74" s="42"/>
      <c r="V74" s="42"/>
      <c r="W74" s="42"/>
      <c r="X74" s="42"/>
      <c r="Y74" s="42"/>
      <c r="Z74" s="42"/>
      <c r="AA74" s="42"/>
      <c r="AB74" s="42"/>
      <c r="AC74" s="42"/>
      <c r="AD74" s="42"/>
      <c r="AE74" s="42"/>
      <c r="AF74" s="42"/>
      <c r="AG74" s="42"/>
      <c r="AH74" s="42"/>
      <c r="AI74" s="42"/>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c r="DS74" s="19"/>
      <c r="DT74" s="19"/>
      <c r="DU74" s="19"/>
      <c r="DV74" s="19"/>
      <c r="DW74" s="19"/>
      <c r="DX74" s="19"/>
      <c r="DY74" s="19"/>
      <c r="DZ74" s="19"/>
      <c r="EA74" s="19"/>
      <c r="EB74" s="19"/>
      <c r="EC74" s="19"/>
      <c r="ED74" s="19"/>
      <c r="EE74" s="19"/>
      <c r="EF74" s="19"/>
      <c r="EG74" s="19"/>
      <c r="EH74" s="19"/>
      <c r="EI74" s="19"/>
      <c r="EJ74" s="19"/>
      <c r="EK74" s="19"/>
      <c r="EL74" s="19"/>
      <c r="EM74" s="19"/>
      <c r="EN74" s="19"/>
      <c r="EO74" s="19"/>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9"/>
      <c r="FP74" s="19"/>
      <c r="FQ74" s="19"/>
      <c r="FR74" s="19"/>
      <c r="FS74" s="19"/>
      <c r="FT74" s="19"/>
      <c r="FU74" s="19"/>
      <c r="FV74" s="19"/>
      <c r="FW74" s="19"/>
      <c r="FX74" s="19"/>
      <c r="FY74" s="19"/>
      <c r="FZ74" s="19"/>
      <c r="GA74" s="19"/>
      <c r="GB74" s="19"/>
      <c r="GC74" s="19"/>
      <c r="GD74" s="19"/>
      <c r="GE74" s="19"/>
      <c r="GF74" s="19"/>
      <c r="GG74" s="19"/>
      <c r="GH74" s="19"/>
      <c r="GI74" s="19"/>
      <c r="GJ74" s="19"/>
      <c r="GK74" s="19"/>
      <c r="GL74" s="19"/>
      <c r="GM74" s="19"/>
      <c r="GN74" s="19"/>
      <c r="GO74" s="19"/>
      <c r="GP74" s="19"/>
      <c r="GQ74" s="19"/>
      <c r="GR74" s="19"/>
      <c r="GS74" s="19"/>
      <c r="GT74" s="19"/>
      <c r="GU74" s="19"/>
      <c r="GV74" s="19"/>
      <c r="GW74" s="19"/>
      <c r="GX74" s="19"/>
      <c r="GY74" s="19"/>
      <c r="GZ74" s="19"/>
      <c r="HA74" s="19"/>
      <c r="HB74" s="19"/>
      <c r="HC74" s="19"/>
      <c r="HD74" s="19"/>
      <c r="HE74" s="19"/>
      <c r="HF74" s="19"/>
      <c r="HG74" s="19"/>
      <c r="HH74" s="19"/>
      <c r="HI74" s="19"/>
      <c r="HJ74" s="19"/>
      <c r="HK74" s="19"/>
      <c r="HL74" s="19"/>
      <c r="HM74" s="19"/>
      <c r="HN74" s="19"/>
      <c r="HO74" s="19"/>
      <c r="HP74" s="19"/>
      <c r="HQ74" s="19"/>
      <c r="HR74" s="19"/>
      <c r="HS74" s="19"/>
      <c r="HT74" s="19"/>
      <c r="HU74" s="19"/>
      <c r="HV74" s="19"/>
      <c r="HW74" s="19"/>
      <c r="HX74" s="19"/>
      <c r="HY74" s="19"/>
      <c r="HZ74" s="19"/>
      <c r="IA74" s="19"/>
      <c r="IB74" s="19"/>
      <c r="IC74" s="19"/>
      <c r="ID74" s="19"/>
      <c r="IE74" s="19"/>
      <c r="IF74" s="19"/>
      <c r="IG74" s="19"/>
      <c r="IH74" s="19"/>
      <c r="II74" s="19"/>
      <c r="IJ74" s="19"/>
      <c r="IK74" s="19"/>
      <c r="IL74" s="19"/>
      <c r="IM74" s="19"/>
      <c r="IN74" s="19"/>
      <c r="IO74" s="19"/>
      <c r="IP74" s="19"/>
      <c r="IQ74" s="19"/>
      <c r="IR74" s="19"/>
      <c r="IS74" s="19"/>
      <c r="IT74" s="19"/>
      <c r="IU74" s="19"/>
      <c r="IV74" s="19"/>
      <c r="IW74" s="19"/>
      <c r="IX74" s="19"/>
      <c r="IY74" s="19"/>
      <c r="IZ74" s="19"/>
      <c r="JA74" s="19"/>
      <c r="JB74" s="19"/>
      <c r="JC74" s="19"/>
      <c r="JD74" s="19"/>
      <c r="JE74" s="19"/>
      <c r="JF74" s="19"/>
      <c r="JG74" s="19"/>
      <c r="JH74" s="19"/>
      <c r="JI74" s="19"/>
      <c r="JJ74" s="19"/>
      <c r="JK74" s="19"/>
      <c r="JL74" s="19"/>
      <c r="JM74" s="19"/>
      <c r="JN74" s="19"/>
      <c r="JO74" s="19"/>
      <c r="JP74" s="19"/>
      <c r="JQ74" s="19"/>
      <c r="JR74" s="19"/>
      <c r="JS74" s="19"/>
      <c r="JT74" s="19"/>
      <c r="JU74" s="19"/>
      <c r="JV74" s="19"/>
      <c r="JW74" s="19"/>
      <c r="JX74" s="19"/>
      <c r="JY74" s="19"/>
      <c r="JZ74" s="19"/>
      <c r="KA74" s="19"/>
      <c r="KB74" s="19"/>
      <c r="KC74" s="19"/>
      <c r="KD74" s="19"/>
      <c r="KE74" s="19"/>
      <c r="KF74" s="19"/>
      <c r="KG74" s="19"/>
      <c r="KH74" s="19"/>
      <c r="KI74" s="19"/>
      <c r="KJ74" s="19"/>
      <c r="KK74" s="19"/>
      <c r="KL74" s="19"/>
      <c r="KM74" s="19"/>
      <c r="KN74" s="19"/>
      <c r="KO74" s="19"/>
      <c r="KP74" s="19"/>
      <c r="KQ74" s="19"/>
      <c r="KR74" s="19"/>
      <c r="KS74" s="19"/>
      <c r="KT74" s="19"/>
      <c r="KU74" s="19"/>
      <c r="KV74" s="19"/>
      <c r="KW74" s="19"/>
      <c r="KX74" s="19"/>
      <c r="KY74" s="19"/>
      <c r="KZ74" s="19"/>
      <c r="LA74" s="19"/>
      <c r="LB74" s="19"/>
      <c r="LC74" s="19"/>
      <c r="LD74" s="19"/>
      <c r="LE74" s="19"/>
      <c r="LF74" s="19"/>
      <c r="LG74" s="19"/>
      <c r="LH74" s="19"/>
      <c r="LI74" s="19"/>
      <c r="LJ74" s="19"/>
      <c r="LK74" s="19"/>
      <c r="LL74" s="19"/>
      <c r="LM74" s="19"/>
      <c r="LN74" s="19"/>
      <c r="LO74" s="19"/>
      <c r="LP74" s="19"/>
      <c r="LQ74" s="19"/>
      <c r="LR74" s="19"/>
      <c r="LS74" s="19"/>
      <c r="LT74" s="19"/>
      <c r="LU74" s="19"/>
      <c r="LV74" s="19"/>
      <c r="LW74" s="19"/>
      <c r="LX74" s="19"/>
      <c r="LY74" s="19"/>
      <c r="LZ74" s="19"/>
      <c r="MA74" s="19"/>
      <c r="MB74" s="19"/>
      <c r="MC74" s="19"/>
      <c r="MD74" s="19"/>
      <c r="ME74" s="19"/>
      <c r="MF74" s="19"/>
      <c r="MG74" s="19"/>
      <c r="MH74" s="19"/>
      <c r="MI74" s="19"/>
      <c r="MJ74" s="19"/>
      <c r="MK74" s="19"/>
      <c r="ML74" s="19"/>
      <c r="MM74" s="19"/>
      <c r="MN74" s="19"/>
      <c r="MO74" s="19"/>
      <c r="MP74" s="19"/>
      <c r="MQ74" s="19"/>
      <c r="MR74" s="19"/>
      <c r="MS74" s="19"/>
      <c r="MT74" s="19"/>
      <c r="MU74" s="19"/>
      <c r="MV74" s="19"/>
      <c r="MW74" s="19"/>
      <c r="MX74" s="19"/>
      <c r="MY74" s="19"/>
      <c r="MZ74" s="19"/>
      <c r="NA74" s="19"/>
      <c r="NB74" s="19"/>
      <c r="NC74" s="19"/>
      <c r="ND74" s="19"/>
      <c r="NE74" s="19"/>
      <c r="NF74" s="19"/>
      <c r="NG74" s="19"/>
      <c r="NH74" s="19"/>
      <c r="NI74" s="19"/>
      <c r="NJ74" s="19"/>
      <c r="NK74" s="19"/>
      <c r="NL74" s="19"/>
      <c r="NM74" s="19"/>
      <c r="NN74" s="19"/>
      <c r="NO74" s="19"/>
      <c r="NP74" s="19"/>
      <c r="NQ74" s="19"/>
      <c r="NR74" s="19"/>
      <c r="NS74" s="19"/>
      <c r="NT74" s="19"/>
      <c r="NU74" s="19"/>
      <c r="NV74" s="19"/>
      <c r="NW74" s="19"/>
      <c r="NX74" s="19"/>
      <c r="NY74" s="19"/>
      <c r="NZ74" s="19"/>
      <c r="OA74" s="19"/>
      <c r="OB74" s="19"/>
      <c r="OC74" s="19"/>
      <c r="OD74" s="19"/>
      <c r="OE74" s="19"/>
      <c r="OF74" s="19"/>
      <c r="OG74" s="19"/>
      <c r="OH74" s="19"/>
      <c r="OI74" s="19"/>
      <c r="OJ74" s="19"/>
      <c r="OK74" s="19"/>
      <c r="OL74" s="19"/>
      <c r="OM74" s="19"/>
      <c r="ON74" s="19"/>
      <c r="OO74" s="19"/>
      <c r="OP74" s="19"/>
      <c r="OQ74" s="19"/>
      <c r="OR74" s="19"/>
      <c r="OS74" s="19"/>
      <c r="OT74" s="19"/>
      <c r="OU74" s="19"/>
      <c r="OV74" s="19"/>
      <c r="OW74" s="19"/>
      <c r="OX74" s="19"/>
      <c r="OY74" s="19"/>
      <c r="OZ74" s="19"/>
      <c r="PA74" s="19"/>
      <c r="PB74" s="19"/>
      <c r="PC74" s="19"/>
      <c r="PD74" s="19"/>
      <c r="PE74" s="19"/>
      <c r="PF74" s="19"/>
      <c r="PG74" s="19"/>
      <c r="PH74" s="19"/>
      <c r="PI74" s="19"/>
      <c r="PJ74" s="19"/>
      <c r="PK74" s="19"/>
      <c r="PL74" s="19"/>
      <c r="PM74" s="19"/>
      <c r="PN74" s="19"/>
      <c r="PO74" s="19"/>
      <c r="PP74" s="19"/>
      <c r="PQ74" s="19"/>
      <c r="PR74" s="19"/>
      <c r="PS74" s="19"/>
      <c r="PT74" s="19"/>
      <c r="PU74" s="19"/>
      <c r="PV74" s="19"/>
      <c r="PW74" s="19"/>
      <c r="PX74" s="19"/>
      <c r="PY74" s="19"/>
      <c r="PZ74" s="19"/>
      <c r="QA74" s="19"/>
      <c r="QB74" s="19"/>
      <c r="QC74" s="19"/>
      <c r="QD74" s="19"/>
      <c r="QE74" s="19"/>
      <c r="QF74" s="19"/>
      <c r="QG74" s="19"/>
      <c r="QH74" s="19"/>
      <c r="QI74" s="19"/>
      <c r="QJ74" s="19"/>
      <c r="QK74" s="19"/>
      <c r="QL74" s="19"/>
      <c r="QM74" s="19"/>
      <c r="QN74" s="19"/>
      <c r="QO74" s="19"/>
      <c r="QP74" s="19"/>
      <c r="QQ74" s="19"/>
      <c r="QR74" s="19"/>
      <c r="QS74" s="19"/>
      <c r="QT74" s="19"/>
      <c r="QU74" s="19"/>
      <c r="QV74" s="19"/>
      <c r="QW74" s="19"/>
      <c r="QX74" s="19"/>
      <c r="QY74" s="19"/>
      <c r="QZ74" s="19"/>
      <c r="RA74" s="19"/>
      <c r="RB74" s="19"/>
      <c r="RC74" s="19"/>
      <c r="RD74" s="19"/>
      <c r="RE74" s="19"/>
      <c r="RF74" s="19"/>
      <c r="RG74" s="19"/>
      <c r="RH74" s="19"/>
      <c r="RI74" s="19"/>
      <c r="RJ74" s="19"/>
      <c r="RK74" s="19"/>
      <c r="RL74" s="19"/>
      <c r="RM74" s="19"/>
      <c r="RN74" s="19"/>
      <c r="RO74" s="19"/>
      <c r="RP74" s="19"/>
      <c r="RQ74" s="19"/>
      <c r="RR74" s="19"/>
      <c r="RS74" s="19"/>
      <c r="RT74" s="19"/>
      <c r="RU74" s="19"/>
      <c r="RV74" s="19"/>
      <c r="RW74" s="19"/>
      <c r="RX74" s="19"/>
      <c r="RY74" s="19"/>
      <c r="RZ74" s="19"/>
      <c r="SA74" s="19"/>
      <c r="SB74" s="19"/>
      <c r="SC74" s="19"/>
      <c r="SD74" s="19"/>
      <c r="SE74" s="19"/>
      <c r="SF74" s="19"/>
      <c r="SG74" s="19"/>
      <c r="SH74" s="19"/>
      <c r="SI74" s="19"/>
      <c r="SJ74" s="19"/>
      <c r="SK74" s="19"/>
      <c r="SL74" s="19"/>
      <c r="SM74" s="19"/>
      <c r="SN74" s="19"/>
      <c r="SO74" s="19"/>
      <c r="SP74" s="19"/>
      <c r="SQ74" s="19"/>
      <c r="SR74" s="19"/>
      <c r="SS74" s="19"/>
      <c r="ST74" s="19"/>
      <c r="SU74" s="19"/>
      <c r="SV74" s="19"/>
      <c r="SW74" s="19"/>
      <c r="SX74" s="19"/>
      <c r="SY74" s="19"/>
      <c r="SZ74" s="19"/>
      <c r="TA74" s="19"/>
      <c r="TB74" s="19"/>
      <c r="TC74" s="19"/>
      <c r="TD74" s="19"/>
      <c r="TE74" s="19"/>
      <c r="TF74" s="19"/>
      <c r="TG74" s="19"/>
      <c r="TH74" s="19"/>
      <c r="TI74" s="19"/>
      <c r="TJ74" s="19"/>
      <c r="TK74" s="19"/>
      <c r="TL74" s="19"/>
      <c r="TM74" s="19"/>
      <c r="TN74" s="19"/>
      <c r="TO74" s="19"/>
      <c r="TP74" s="19"/>
      <c r="TQ74" s="19"/>
      <c r="TR74" s="19"/>
      <c r="TS74" s="19"/>
      <c r="TT74" s="19"/>
      <c r="TU74" s="19"/>
      <c r="TV74" s="19"/>
      <c r="TW74" s="19"/>
      <c r="TX74" s="19"/>
      <c r="TY74" s="19"/>
      <c r="TZ74" s="19"/>
      <c r="UA74" s="19"/>
      <c r="UB74" s="19"/>
      <c r="UC74" s="19"/>
      <c r="UD74" s="19"/>
    </row>
    <row r="75" spans="1:550" s="19" customFormat="1" ht="15" customHeight="1" x14ac:dyDescent="0.2">
      <c r="A75" s="138"/>
      <c r="C75" s="581" t="s">
        <v>391</v>
      </c>
      <c r="D75" s="581"/>
      <c r="E75" s="581"/>
      <c r="F75" s="581"/>
      <c r="G75" s="581"/>
      <c r="H75" s="581"/>
      <c r="I75" s="581"/>
      <c r="J75" s="581"/>
      <c r="K75" s="581"/>
      <c r="L75" s="581"/>
      <c r="M75" s="42"/>
      <c r="O75" s="138"/>
      <c r="P75" s="42" t="str">
        <f t="shared" si="0"/>
        <v/>
      </c>
      <c r="Q75" s="42"/>
      <c r="R75" s="42"/>
      <c r="S75" s="42"/>
      <c r="T75" s="42"/>
      <c r="U75" s="42"/>
      <c r="V75" s="42"/>
      <c r="W75" s="42"/>
      <c r="X75" s="42"/>
      <c r="Y75" s="42"/>
      <c r="Z75" s="42"/>
      <c r="AA75" s="42"/>
      <c r="AB75" s="42"/>
      <c r="AC75" s="42"/>
      <c r="AD75" s="42"/>
      <c r="AE75" s="42"/>
      <c r="AF75" s="42"/>
      <c r="AG75" s="42"/>
      <c r="AH75" s="42"/>
      <c r="AI75" s="42"/>
    </row>
    <row r="76" spans="1:550" s="19" customFormat="1" ht="47.25" customHeight="1" x14ac:dyDescent="0.2">
      <c r="A76" s="138"/>
      <c r="C76" s="284" t="s">
        <v>78</v>
      </c>
      <c r="D76" s="284" t="s">
        <v>79</v>
      </c>
      <c r="E76" s="571" t="s">
        <v>743</v>
      </c>
      <c r="F76" s="579"/>
      <c r="G76" s="579"/>
      <c r="H76" s="572"/>
      <c r="I76" s="571" t="s">
        <v>744</v>
      </c>
      <c r="J76" s="579"/>
      <c r="K76" s="579"/>
      <c r="L76" s="572"/>
      <c r="M76" s="285" t="s">
        <v>15</v>
      </c>
      <c r="N76" s="58"/>
      <c r="O76" s="138"/>
      <c r="P76" s="42" t="str">
        <f t="shared" si="0"/>
        <v/>
      </c>
      <c r="Q76" s="42"/>
      <c r="R76" s="42"/>
      <c r="S76" s="42"/>
      <c r="T76" s="42"/>
      <c r="U76" s="42"/>
      <c r="V76" s="42"/>
      <c r="W76" s="42"/>
      <c r="X76" s="42"/>
      <c r="Y76" s="42"/>
      <c r="Z76" s="42"/>
      <c r="AA76" s="42"/>
      <c r="AB76" s="42"/>
      <c r="AC76" s="42"/>
      <c r="AD76" s="42"/>
      <c r="AE76" s="42"/>
      <c r="AF76" s="42"/>
      <c r="AG76" s="42"/>
      <c r="AH76" s="42"/>
      <c r="AI76" s="42"/>
    </row>
    <row r="77" spans="1:550" s="149" customFormat="1" ht="15" customHeight="1" x14ac:dyDescent="0.2">
      <c r="A77" s="148"/>
      <c r="C77" s="290"/>
      <c r="D77" s="290"/>
      <c r="E77" s="565"/>
      <c r="F77" s="573"/>
      <c r="G77" s="573"/>
      <c r="H77" s="566"/>
      <c r="I77" s="565"/>
      <c r="J77" s="573"/>
      <c r="K77" s="573"/>
      <c r="L77" s="566"/>
      <c r="M77" s="216"/>
      <c r="O77" s="148"/>
      <c r="P77" s="42" t="str">
        <f t="shared" si="0"/>
        <v/>
      </c>
      <c r="Q77" s="42"/>
      <c r="R77" s="119"/>
      <c r="S77" s="119"/>
      <c r="T77" s="119"/>
      <c r="U77" s="119"/>
      <c r="V77" s="119"/>
      <c r="W77" s="119"/>
      <c r="X77" s="119"/>
      <c r="Y77" s="119"/>
      <c r="Z77" s="119"/>
      <c r="AA77" s="119"/>
      <c r="AB77" s="119"/>
      <c r="AC77" s="119"/>
      <c r="AD77" s="119"/>
      <c r="AE77" s="119"/>
      <c r="AF77" s="119"/>
      <c r="AG77" s="119"/>
      <c r="AH77" s="119"/>
      <c r="AI77" s="119"/>
    </row>
    <row r="78" spans="1:550" s="149" customFormat="1" ht="15" customHeight="1" x14ac:dyDescent="0.2">
      <c r="A78" s="148"/>
      <c r="C78" s="290"/>
      <c r="D78" s="290"/>
      <c r="E78" s="565"/>
      <c r="F78" s="573"/>
      <c r="G78" s="573"/>
      <c r="H78" s="566"/>
      <c r="I78" s="565"/>
      <c r="J78" s="573"/>
      <c r="K78" s="573"/>
      <c r="L78" s="566"/>
      <c r="M78" s="216"/>
      <c r="O78" s="148"/>
      <c r="P78" s="42" t="str">
        <f t="shared" si="0"/>
        <v/>
      </c>
      <c r="Q78" s="42"/>
    </row>
    <row r="79" spans="1:550" s="149" customFormat="1" ht="12" x14ac:dyDescent="0.2">
      <c r="A79" s="148"/>
      <c r="C79" s="290"/>
      <c r="D79" s="290"/>
      <c r="E79" s="565"/>
      <c r="F79" s="573"/>
      <c r="G79" s="573"/>
      <c r="H79" s="566"/>
      <c r="I79" s="565"/>
      <c r="J79" s="573"/>
      <c r="K79" s="573"/>
      <c r="L79" s="566"/>
      <c r="M79" s="216"/>
      <c r="O79" s="148"/>
      <c r="P79" s="42" t="str">
        <f t="shared" si="0"/>
        <v/>
      </c>
      <c r="Q79" s="42"/>
    </row>
    <row r="80" spans="1:550" s="149" customFormat="1" ht="12" x14ac:dyDescent="0.2">
      <c r="A80" s="148"/>
      <c r="C80" s="290"/>
      <c r="D80" s="290"/>
      <c r="E80" s="574"/>
      <c r="F80" s="578"/>
      <c r="G80" s="578"/>
      <c r="H80" s="575"/>
      <c r="I80" s="574"/>
      <c r="J80" s="578"/>
      <c r="K80" s="578"/>
      <c r="L80" s="575"/>
      <c r="M80" s="216"/>
      <c r="O80" s="148"/>
      <c r="P80" s="42" t="str">
        <f t="shared" si="0"/>
        <v/>
      </c>
      <c r="Q80" s="42"/>
    </row>
    <row r="81" spans="1:17" s="149" customFormat="1" ht="12" hidden="1" outlineLevel="1" x14ac:dyDescent="0.2">
      <c r="A81" s="148"/>
      <c r="C81" s="290"/>
      <c r="D81" s="290"/>
      <c r="E81" s="574"/>
      <c r="F81" s="578"/>
      <c r="G81" s="578"/>
      <c r="H81" s="575"/>
      <c r="I81" s="574"/>
      <c r="J81" s="578"/>
      <c r="K81" s="578"/>
      <c r="L81" s="575"/>
      <c r="M81" s="216"/>
      <c r="O81" s="148"/>
      <c r="P81" s="42" t="str">
        <f t="shared" si="0"/>
        <v/>
      </c>
      <c r="Q81" s="42"/>
    </row>
    <row r="82" spans="1:17" s="149" customFormat="1" ht="12" hidden="1" outlineLevel="1" x14ac:dyDescent="0.2">
      <c r="A82" s="148"/>
      <c r="C82" s="290"/>
      <c r="D82" s="290"/>
      <c r="E82" s="574"/>
      <c r="F82" s="578"/>
      <c r="G82" s="578"/>
      <c r="H82" s="575"/>
      <c r="I82" s="574"/>
      <c r="J82" s="578"/>
      <c r="K82" s="578"/>
      <c r="L82" s="575"/>
      <c r="M82" s="216"/>
      <c r="O82" s="148"/>
      <c r="P82" s="42" t="str">
        <f t="shared" si="0"/>
        <v/>
      </c>
      <c r="Q82" s="42"/>
    </row>
    <row r="83" spans="1:17" s="149" customFormat="1" ht="12" hidden="1" outlineLevel="1" x14ac:dyDescent="0.2">
      <c r="A83" s="148"/>
      <c r="C83" s="290"/>
      <c r="D83" s="290"/>
      <c r="E83" s="574"/>
      <c r="F83" s="578"/>
      <c r="G83" s="578"/>
      <c r="H83" s="575"/>
      <c r="I83" s="574"/>
      <c r="J83" s="578"/>
      <c r="K83" s="578"/>
      <c r="L83" s="575"/>
      <c r="M83" s="216"/>
      <c r="O83" s="148"/>
      <c r="P83" s="42" t="str">
        <f t="shared" si="0"/>
        <v/>
      </c>
      <c r="Q83" s="42"/>
    </row>
    <row r="84" spans="1:17" s="149" customFormat="1" ht="12" hidden="1" outlineLevel="1" x14ac:dyDescent="0.2">
      <c r="A84" s="148"/>
      <c r="C84" s="290"/>
      <c r="D84" s="290"/>
      <c r="E84" s="574"/>
      <c r="F84" s="578"/>
      <c r="G84" s="578"/>
      <c r="H84" s="575"/>
      <c r="I84" s="574"/>
      <c r="J84" s="578"/>
      <c r="K84" s="578"/>
      <c r="L84" s="575"/>
      <c r="M84" s="216"/>
      <c r="O84" s="148"/>
      <c r="P84" s="42" t="str">
        <f t="shared" si="0"/>
        <v/>
      </c>
      <c r="Q84" s="42"/>
    </row>
    <row r="85" spans="1:17" s="149" customFormat="1" ht="12" hidden="1" outlineLevel="1" x14ac:dyDescent="0.2">
      <c r="A85" s="148"/>
      <c r="C85" s="290"/>
      <c r="D85" s="290"/>
      <c r="E85" s="574"/>
      <c r="F85" s="578"/>
      <c r="G85" s="578"/>
      <c r="H85" s="575"/>
      <c r="I85" s="574"/>
      <c r="J85" s="578"/>
      <c r="K85" s="578"/>
      <c r="L85" s="575"/>
      <c r="M85" s="216"/>
      <c r="O85" s="148"/>
      <c r="P85" s="42" t="str">
        <f t="shared" si="0"/>
        <v/>
      </c>
      <c r="Q85" s="42"/>
    </row>
    <row r="86" spans="1:17" s="149" customFormat="1" ht="12" hidden="1" outlineLevel="1" x14ac:dyDescent="0.2">
      <c r="A86" s="148"/>
      <c r="C86" s="290"/>
      <c r="D86" s="290"/>
      <c r="E86" s="574"/>
      <c r="F86" s="578"/>
      <c r="G86" s="578"/>
      <c r="H86" s="575"/>
      <c r="I86" s="565"/>
      <c r="J86" s="573"/>
      <c r="K86" s="573"/>
      <c r="L86" s="566"/>
      <c r="M86" s="216"/>
      <c r="O86" s="148"/>
      <c r="P86" s="42" t="str">
        <f t="shared" si="0"/>
        <v/>
      </c>
      <c r="Q86" s="42"/>
    </row>
    <row r="87" spans="1:17" s="19" customFormat="1" ht="12" collapsed="1" x14ac:dyDescent="0.2">
      <c r="A87" s="138"/>
      <c r="C87" s="291"/>
      <c r="D87" s="291"/>
      <c r="E87" s="291"/>
      <c r="F87" s="291"/>
      <c r="G87" s="291"/>
      <c r="H87" s="291"/>
      <c r="I87" s="291"/>
      <c r="J87" s="291"/>
      <c r="K87" s="291"/>
      <c r="L87" s="291"/>
      <c r="M87" s="42"/>
      <c r="O87" s="138"/>
      <c r="P87" s="42" t="str">
        <f t="shared" si="0"/>
        <v/>
      </c>
    </row>
    <row r="88" spans="1:17" s="19" customFormat="1" ht="12" x14ac:dyDescent="0.2">
      <c r="A88" s="138"/>
      <c r="C88" s="580" t="s">
        <v>399</v>
      </c>
      <c r="D88" s="580"/>
      <c r="E88" s="580"/>
      <c r="F88" s="580"/>
      <c r="G88" s="580"/>
      <c r="H88" s="580"/>
      <c r="I88" s="580"/>
      <c r="J88" s="580"/>
      <c r="K88" s="580"/>
      <c r="L88" s="580"/>
      <c r="M88" s="42"/>
      <c r="O88" s="138"/>
      <c r="P88" s="42" t="str">
        <f t="shared" si="0"/>
        <v/>
      </c>
    </row>
    <row r="89" spans="1:17" s="19" customFormat="1" ht="60" customHeight="1" x14ac:dyDescent="0.2">
      <c r="A89" s="138"/>
      <c r="C89" s="284" t="s">
        <v>78</v>
      </c>
      <c r="D89" s="284" t="s">
        <v>79</v>
      </c>
      <c r="E89" s="571" t="s">
        <v>376</v>
      </c>
      <c r="F89" s="572"/>
      <c r="G89" s="571" t="s">
        <v>374</v>
      </c>
      <c r="H89" s="579"/>
      <c r="I89" s="572"/>
      <c r="J89" s="571" t="s">
        <v>745</v>
      </c>
      <c r="K89" s="579"/>
      <c r="L89" s="572"/>
      <c r="M89" s="285" t="s">
        <v>15</v>
      </c>
      <c r="O89" s="138"/>
      <c r="P89" s="42" t="str">
        <f t="shared" si="0"/>
        <v/>
      </c>
    </row>
    <row r="90" spans="1:17" s="149" customFormat="1" ht="24" customHeight="1" x14ac:dyDescent="0.2">
      <c r="A90" s="148"/>
      <c r="C90" s="290"/>
      <c r="D90" s="290"/>
      <c r="E90" s="565"/>
      <c r="F90" s="566"/>
      <c r="G90" s="565"/>
      <c r="H90" s="573"/>
      <c r="I90" s="566"/>
      <c r="J90" s="565"/>
      <c r="K90" s="573"/>
      <c r="L90" s="566"/>
      <c r="M90" s="216"/>
      <c r="O90" s="148"/>
      <c r="P90" s="42" t="str">
        <f t="shared" si="0"/>
        <v/>
      </c>
      <c r="Q90" s="42"/>
    </row>
    <row r="91" spans="1:17" s="149" customFormat="1" ht="24.75" customHeight="1" x14ac:dyDescent="0.2">
      <c r="A91" s="148"/>
      <c r="C91" s="290"/>
      <c r="D91" s="290"/>
      <c r="E91" s="565"/>
      <c r="F91" s="566"/>
      <c r="G91" s="565"/>
      <c r="H91" s="573"/>
      <c r="I91" s="566"/>
      <c r="J91" s="565"/>
      <c r="K91" s="573"/>
      <c r="L91" s="566"/>
      <c r="M91" s="216"/>
      <c r="O91" s="148"/>
      <c r="P91" s="42" t="str">
        <f t="shared" si="0"/>
        <v/>
      </c>
      <c r="Q91" s="42"/>
    </row>
    <row r="92" spans="1:17" s="149" customFormat="1" ht="24.75" customHeight="1" x14ac:dyDescent="0.2">
      <c r="A92" s="148"/>
      <c r="C92" s="290"/>
      <c r="D92" s="290"/>
      <c r="E92" s="565"/>
      <c r="F92" s="566"/>
      <c r="G92" s="565"/>
      <c r="H92" s="573"/>
      <c r="I92" s="566"/>
      <c r="J92" s="565"/>
      <c r="K92" s="573"/>
      <c r="L92" s="566"/>
      <c r="M92" s="216"/>
      <c r="O92" s="148"/>
      <c r="P92" s="42" t="str">
        <f t="shared" si="0"/>
        <v/>
      </c>
      <c r="Q92" s="42"/>
    </row>
    <row r="93" spans="1:17" s="149" customFormat="1" ht="24.75" customHeight="1" x14ac:dyDescent="0.2">
      <c r="A93" s="148"/>
      <c r="C93" s="290"/>
      <c r="D93" s="290"/>
      <c r="E93" s="574"/>
      <c r="F93" s="575"/>
      <c r="G93" s="408"/>
      <c r="H93" s="408"/>
      <c r="I93" s="408"/>
      <c r="J93" s="565"/>
      <c r="K93" s="573"/>
      <c r="L93" s="566"/>
      <c r="M93" s="216"/>
      <c r="O93" s="148"/>
      <c r="P93" s="42" t="str">
        <f t="shared" si="0"/>
        <v/>
      </c>
      <c r="Q93" s="42"/>
    </row>
    <row r="94" spans="1:17" s="149" customFormat="1" ht="24.75" hidden="1" customHeight="1" outlineLevel="2" x14ac:dyDescent="0.2">
      <c r="A94" s="148"/>
      <c r="C94" s="290"/>
      <c r="D94" s="290"/>
      <c r="E94" s="574"/>
      <c r="F94" s="575"/>
      <c r="G94" s="408"/>
      <c r="H94" s="408"/>
      <c r="I94" s="408"/>
      <c r="J94" s="565"/>
      <c r="K94" s="573"/>
      <c r="L94" s="566"/>
      <c r="M94" s="216"/>
      <c r="O94" s="148"/>
      <c r="P94" s="42" t="str">
        <f t="shared" si="0"/>
        <v/>
      </c>
      <c r="Q94" s="42"/>
    </row>
    <row r="95" spans="1:17" s="149" customFormat="1" ht="24.75" hidden="1" customHeight="1" outlineLevel="2" x14ac:dyDescent="0.2">
      <c r="A95" s="148"/>
      <c r="C95" s="290"/>
      <c r="D95" s="290"/>
      <c r="E95" s="574"/>
      <c r="F95" s="575"/>
      <c r="G95" s="408"/>
      <c r="H95" s="408"/>
      <c r="I95" s="408"/>
      <c r="J95" s="565"/>
      <c r="K95" s="573"/>
      <c r="L95" s="566"/>
      <c r="M95" s="216"/>
      <c r="O95" s="148"/>
      <c r="P95" s="42" t="str">
        <f t="shared" si="0"/>
        <v/>
      </c>
      <c r="Q95" s="42"/>
    </row>
    <row r="96" spans="1:17" s="149" customFormat="1" ht="24.75" hidden="1" customHeight="1" outlineLevel="2" x14ac:dyDescent="0.2">
      <c r="A96" s="148"/>
      <c r="C96" s="290"/>
      <c r="D96" s="290"/>
      <c r="E96" s="574"/>
      <c r="F96" s="575"/>
      <c r="G96" s="408"/>
      <c r="H96" s="408"/>
      <c r="I96" s="408"/>
      <c r="J96" s="565"/>
      <c r="K96" s="573"/>
      <c r="L96" s="566"/>
      <c r="M96" s="216"/>
      <c r="O96" s="148"/>
      <c r="P96" s="42" t="str">
        <f t="shared" si="0"/>
        <v/>
      </c>
      <c r="Q96" s="42"/>
    </row>
    <row r="97" spans="1:17" s="149" customFormat="1" ht="24.75" hidden="1" customHeight="1" outlineLevel="2" x14ac:dyDescent="0.2">
      <c r="A97" s="148"/>
      <c r="C97" s="290"/>
      <c r="D97" s="290"/>
      <c r="E97" s="574"/>
      <c r="F97" s="575"/>
      <c r="G97" s="408"/>
      <c r="H97" s="408"/>
      <c r="I97" s="408"/>
      <c r="J97" s="565"/>
      <c r="K97" s="573"/>
      <c r="L97" s="566"/>
      <c r="M97" s="216"/>
      <c r="O97" s="148"/>
      <c r="P97" s="42" t="str">
        <f t="shared" si="0"/>
        <v/>
      </c>
      <c r="Q97" s="42"/>
    </row>
    <row r="98" spans="1:17" s="149" customFormat="1" ht="24.75" hidden="1" customHeight="1" outlineLevel="2" x14ac:dyDescent="0.2">
      <c r="A98" s="148"/>
      <c r="C98" s="290"/>
      <c r="D98" s="290"/>
      <c r="E98" s="574"/>
      <c r="F98" s="575"/>
      <c r="G98" s="408"/>
      <c r="H98" s="408"/>
      <c r="I98" s="408"/>
      <c r="J98" s="565"/>
      <c r="K98" s="573"/>
      <c r="L98" s="566"/>
      <c r="M98" s="216"/>
      <c r="O98" s="148"/>
      <c r="P98" s="42" t="str">
        <f t="shared" si="0"/>
        <v/>
      </c>
      <c r="Q98" s="42"/>
    </row>
    <row r="99" spans="1:17" s="149" customFormat="1" ht="24.75" hidden="1" customHeight="1" outlineLevel="2" x14ac:dyDescent="0.2">
      <c r="A99" s="148"/>
      <c r="C99" s="290"/>
      <c r="D99" s="290"/>
      <c r="E99" s="574"/>
      <c r="F99" s="575"/>
      <c r="G99" s="408"/>
      <c r="H99" s="408"/>
      <c r="I99" s="408"/>
      <c r="J99" s="565"/>
      <c r="K99" s="573"/>
      <c r="L99" s="566"/>
      <c r="M99" s="216"/>
      <c r="O99" s="148"/>
      <c r="P99" s="42" t="str">
        <f t="shared" si="0"/>
        <v/>
      </c>
      <c r="Q99" s="42"/>
    </row>
    <row r="100" spans="1:17" s="149" customFormat="1" ht="15.75" customHeight="1" collapsed="1" x14ac:dyDescent="0.2">
      <c r="A100" s="148"/>
      <c r="C100" s="292"/>
      <c r="D100" s="292"/>
      <c r="E100" s="292"/>
      <c r="F100" s="292"/>
      <c r="G100" s="293"/>
      <c r="H100" s="293"/>
      <c r="I100" s="293"/>
      <c r="J100" s="293"/>
      <c r="K100" s="292"/>
      <c r="L100" s="292"/>
      <c r="M100" s="293"/>
      <c r="O100" s="148"/>
      <c r="P100" s="42" t="str">
        <f t="shared" si="0"/>
        <v/>
      </c>
    </row>
    <row r="101" spans="1:17" s="149" customFormat="1" ht="29.25" customHeight="1" x14ac:dyDescent="0.2">
      <c r="A101" s="148"/>
      <c r="C101" s="591" t="s">
        <v>746</v>
      </c>
      <c r="D101" s="591"/>
      <c r="E101" s="591"/>
      <c r="F101" s="591"/>
      <c r="G101" s="591"/>
      <c r="H101" s="591"/>
      <c r="I101" s="591"/>
      <c r="J101" s="591"/>
      <c r="K101" s="591"/>
      <c r="L101" s="591"/>
      <c r="M101" s="42"/>
      <c r="O101" s="148"/>
      <c r="P101" s="42" t="str">
        <f t="shared" si="0"/>
        <v/>
      </c>
    </row>
    <row r="102" spans="1:17" s="149" customFormat="1" ht="36" customHeight="1" x14ac:dyDescent="0.2">
      <c r="A102" s="148"/>
      <c r="C102" s="284" t="s">
        <v>78</v>
      </c>
      <c r="D102" s="218" t="s">
        <v>79</v>
      </c>
      <c r="E102" s="576" t="s">
        <v>426</v>
      </c>
      <c r="F102" s="577"/>
      <c r="G102" s="571" t="s">
        <v>429</v>
      </c>
      <c r="H102" s="572"/>
      <c r="I102" s="571" t="s">
        <v>430</v>
      </c>
      <c r="J102" s="572"/>
      <c r="K102" s="571" t="s">
        <v>431</v>
      </c>
      <c r="L102" s="572"/>
      <c r="M102" s="285" t="s">
        <v>15</v>
      </c>
      <c r="O102" s="148"/>
      <c r="P102" s="42" t="str">
        <f t="shared" si="0"/>
        <v/>
      </c>
    </row>
    <row r="103" spans="1:17" s="149" customFormat="1" ht="12" x14ac:dyDescent="0.2">
      <c r="A103" s="148"/>
      <c r="C103" s="290" t="s">
        <v>848</v>
      </c>
      <c r="D103" s="221"/>
      <c r="E103" s="484"/>
      <c r="F103" s="486"/>
      <c r="G103" s="565"/>
      <c r="H103" s="566"/>
      <c r="I103" s="565"/>
      <c r="J103" s="566"/>
      <c r="K103" s="565"/>
      <c r="L103" s="566"/>
      <c r="M103" s="216"/>
      <c r="O103" s="148"/>
      <c r="P103" s="42" t="str">
        <f t="shared" si="0"/>
        <v/>
      </c>
      <c r="Q103" s="42"/>
    </row>
    <row r="104" spans="1:17" s="149" customFormat="1" ht="12" x14ac:dyDescent="0.2">
      <c r="A104" s="148"/>
      <c r="C104" s="290" t="s">
        <v>615</v>
      </c>
      <c r="D104" s="221"/>
      <c r="E104" s="484"/>
      <c r="F104" s="486"/>
      <c r="G104" s="565"/>
      <c r="H104" s="566"/>
      <c r="I104" s="565"/>
      <c r="J104" s="566"/>
      <c r="K104" s="565"/>
      <c r="L104" s="566"/>
      <c r="M104" s="216"/>
      <c r="O104" s="148"/>
      <c r="P104" s="42" t="str">
        <f t="shared" si="0"/>
        <v/>
      </c>
      <c r="Q104" s="42"/>
    </row>
    <row r="105" spans="1:17" s="149" customFormat="1" ht="12" x14ac:dyDescent="0.2">
      <c r="A105" s="148"/>
      <c r="C105" s="290" t="s">
        <v>616</v>
      </c>
      <c r="D105" s="221"/>
      <c r="E105" s="484"/>
      <c r="F105" s="486"/>
      <c r="G105" s="565"/>
      <c r="H105" s="566"/>
      <c r="I105" s="565"/>
      <c r="J105" s="566"/>
      <c r="K105" s="565"/>
      <c r="L105" s="566"/>
      <c r="M105" s="216"/>
      <c r="O105" s="148"/>
      <c r="P105" s="42" t="str">
        <f t="shared" si="0"/>
        <v/>
      </c>
      <c r="Q105" s="42"/>
    </row>
    <row r="106" spans="1:17" s="149" customFormat="1" ht="12" x14ac:dyDescent="0.2">
      <c r="A106" s="148"/>
      <c r="C106" s="290" t="s">
        <v>627</v>
      </c>
      <c r="D106" s="280"/>
      <c r="E106" s="569"/>
      <c r="F106" s="570"/>
      <c r="G106" s="565"/>
      <c r="H106" s="566"/>
      <c r="I106" s="565"/>
      <c r="J106" s="566"/>
      <c r="K106" s="565"/>
      <c r="L106" s="566"/>
      <c r="M106" s="216"/>
      <c r="O106" s="148"/>
      <c r="P106" s="42" t="str">
        <f t="shared" si="0"/>
        <v/>
      </c>
      <c r="Q106" s="42"/>
    </row>
    <row r="107" spans="1:17" s="149" customFormat="1" ht="12" x14ac:dyDescent="0.2">
      <c r="A107" s="148"/>
      <c r="C107" s="290" t="s">
        <v>628</v>
      </c>
      <c r="D107" s="280"/>
      <c r="E107" s="569"/>
      <c r="F107" s="570"/>
      <c r="G107" s="565"/>
      <c r="H107" s="566"/>
      <c r="I107" s="565"/>
      <c r="J107" s="566"/>
      <c r="K107" s="565"/>
      <c r="L107" s="566"/>
      <c r="M107" s="216"/>
      <c r="O107" s="148"/>
      <c r="P107" s="42" t="str">
        <f t="shared" si="0"/>
        <v/>
      </c>
      <c r="Q107" s="42"/>
    </row>
    <row r="108" spans="1:17" s="149" customFormat="1" ht="12" hidden="1" outlineLevel="1" x14ac:dyDescent="0.2">
      <c r="A108" s="148"/>
      <c r="C108" s="290" t="s">
        <v>629</v>
      </c>
      <c r="D108" s="280"/>
      <c r="E108" s="569"/>
      <c r="F108" s="570"/>
      <c r="G108" s="565"/>
      <c r="H108" s="566"/>
      <c r="I108" s="565"/>
      <c r="J108" s="566"/>
      <c r="K108" s="565"/>
      <c r="L108" s="566"/>
      <c r="M108" s="216"/>
      <c r="O108" s="148"/>
      <c r="P108" s="42" t="str">
        <f t="shared" si="0"/>
        <v/>
      </c>
      <c r="Q108" s="42"/>
    </row>
    <row r="109" spans="1:17" s="149" customFormat="1" ht="12" hidden="1" outlineLevel="1" x14ac:dyDescent="0.2">
      <c r="A109" s="148"/>
      <c r="C109" s="290" t="s">
        <v>630</v>
      </c>
      <c r="D109" s="280"/>
      <c r="E109" s="569"/>
      <c r="F109" s="570"/>
      <c r="G109" s="565"/>
      <c r="H109" s="566"/>
      <c r="I109" s="565"/>
      <c r="J109" s="566"/>
      <c r="K109" s="565"/>
      <c r="L109" s="566"/>
      <c r="M109" s="216"/>
      <c r="O109" s="148"/>
      <c r="P109" s="42" t="str">
        <f t="shared" si="0"/>
        <v/>
      </c>
      <c r="Q109" s="42"/>
    </row>
    <row r="110" spans="1:17" s="149" customFormat="1" ht="12" hidden="1" outlineLevel="1" x14ac:dyDescent="0.2">
      <c r="A110" s="148"/>
      <c r="C110" s="290" t="s">
        <v>631</v>
      </c>
      <c r="D110" s="280"/>
      <c r="E110" s="569"/>
      <c r="F110" s="570"/>
      <c r="G110" s="565"/>
      <c r="H110" s="566"/>
      <c r="I110" s="565"/>
      <c r="J110" s="566"/>
      <c r="K110" s="565"/>
      <c r="L110" s="566"/>
      <c r="M110" s="216"/>
      <c r="O110" s="148"/>
      <c r="P110" s="42" t="str">
        <f t="shared" si="0"/>
        <v/>
      </c>
      <c r="Q110" s="42"/>
    </row>
    <row r="111" spans="1:17" s="149" customFormat="1" ht="12" hidden="1" outlineLevel="1" x14ac:dyDescent="0.2">
      <c r="A111" s="148"/>
      <c r="C111" s="290" t="s">
        <v>632</v>
      </c>
      <c r="D111" s="280"/>
      <c r="E111" s="569"/>
      <c r="F111" s="570"/>
      <c r="G111" s="565"/>
      <c r="H111" s="566"/>
      <c r="I111" s="565"/>
      <c r="J111" s="566"/>
      <c r="K111" s="565"/>
      <c r="L111" s="566"/>
      <c r="M111" s="216"/>
      <c r="O111" s="148"/>
      <c r="P111" s="42" t="str">
        <f t="shared" si="0"/>
        <v/>
      </c>
      <c r="Q111" s="42"/>
    </row>
    <row r="112" spans="1:17" s="149" customFormat="1" ht="12" hidden="1" outlineLevel="1" x14ac:dyDescent="0.2">
      <c r="A112" s="148"/>
      <c r="C112" s="290" t="s">
        <v>633</v>
      </c>
      <c r="D112" s="280"/>
      <c r="E112" s="569"/>
      <c r="F112" s="570"/>
      <c r="G112" s="565"/>
      <c r="H112" s="566"/>
      <c r="I112" s="565"/>
      <c r="J112" s="566"/>
      <c r="K112" s="565"/>
      <c r="L112" s="566"/>
      <c r="M112" s="216"/>
      <c r="O112" s="148"/>
      <c r="P112" s="42" t="str">
        <f t="shared" si="0"/>
        <v/>
      </c>
      <c r="Q112" s="42"/>
    </row>
    <row r="113" spans="1:17" s="149" customFormat="1" ht="45.75" customHeight="1" collapsed="1" x14ac:dyDescent="0.2">
      <c r="A113" s="148"/>
      <c r="C113" s="284" t="s">
        <v>78</v>
      </c>
      <c r="D113" s="218" t="s">
        <v>79</v>
      </c>
      <c r="E113" s="571" t="s">
        <v>747</v>
      </c>
      <c r="F113" s="572"/>
      <c r="G113" s="571" t="s">
        <v>748</v>
      </c>
      <c r="H113" s="572"/>
      <c r="I113" s="571" t="s">
        <v>545</v>
      </c>
      <c r="J113" s="572"/>
      <c r="K113" s="571" t="s">
        <v>546</v>
      </c>
      <c r="L113" s="572"/>
      <c r="M113" s="285" t="s">
        <v>15</v>
      </c>
      <c r="O113" s="148"/>
      <c r="P113" s="42" t="str">
        <f t="shared" si="0"/>
        <v/>
      </c>
      <c r="Q113" s="42"/>
    </row>
    <row r="114" spans="1:17" s="149" customFormat="1" ht="12" x14ac:dyDescent="0.2">
      <c r="A114" s="148"/>
      <c r="C114" s="290" t="s">
        <v>619</v>
      </c>
      <c r="D114" s="221"/>
      <c r="E114" s="484"/>
      <c r="F114" s="486"/>
      <c r="G114" s="565"/>
      <c r="H114" s="566"/>
      <c r="I114" s="565"/>
      <c r="J114" s="566"/>
      <c r="K114" s="565"/>
      <c r="L114" s="566"/>
      <c r="M114" s="216"/>
      <c r="O114" s="148"/>
      <c r="P114" s="42" t="str">
        <f t="shared" si="0"/>
        <v/>
      </c>
      <c r="Q114" s="42"/>
    </row>
    <row r="115" spans="1:17" s="149" customFormat="1" ht="12" x14ac:dyDescent="0.2">
      <c r="A115" s="148"/>
      <c r="C115" s="290" t="s">
        <v>617</v>
      </c>
      <c r="D115" s="221"/>
      <c r="E115" s="484"/>
      <c r="F115" s="486"/>
      <c r="G115" s="565"/>
      <c r="H115" s="566"/>
      <c r="I115" s="565"/>
      <c r="J115" s="566"/>
      <c r="K115" s="565"/>
      <c r="L115" s="566"/>
      <c r="M115" s="216"/>
      <c r="O115" s="148"/>
      <c r="P115" s="42" t="str">
        <f t="shared" si="0"/>
        <v/>
      </c>
      <c r="Q115" s="42"/>
    </row>
    <row r="116" spans="1:17" s="149" customFormat="1" ht="12" x14ac:dyDescent="0.2">
      <c r="A116" s="148"/>
      <c r="C116" s="290" t="s">
        <v>618</v>
      </c>
      <c r="D116" s="221"/>
      <c r="E116" s="484"/>
      <c r="F116" s="486"/>
      <c r="G116" s="565"/>
      <c r="H116" s="566"/>
      <c r="I116" s="565"/>
      <c r="J116" s="566"/>
      <c r="K116" s="565"/>
      <c r="L116" s="566"/>
      <c r="M116" s="216"/>
      <c r="O116" s="148"/>
      <c r="P116" s="42" t="str">
        <f t="shared" si="0"/>
        <v/>
      </c>
      <c r="Q116" s="42"/>
    </row>
    <row r="117" spans="1:17" s="149" customFormat="1" ht="12" x14ac:dyDescent="0.2">
      <c r="A117" s="148"/>
      <c r="C117" s="290" t="s">
        <v>620</v>
      </c>
      <c r="D117" s="280"/>
      <c r="E117" s="569"/>
      <c r="F117" s="570"/>
      <c r="G117" s="565"/>
      <c r="H117" s="566"/>
      <c r="I117" s="565"/>
      <c r="J117" s="566"/>
      <c r="K117" s="565"/>
      <c r="L117" s="566"/>
      <c r="M117" s="216"/>
      <c r="O117" s="148"/>
      <c r="P117" s="42" t="str">
        <f t="shared" si="0"/>
        <v/>
      </c>
      <c r="Q117" s="42"/>
    </row>
    <row r="118" spans="1:17" s="149" customFormat="1" ht="12" x14ac:dyDescent="0.2">
      <c r="A118" s="148"/>
      <c r="C118" s="290" t="s">
        <v>621</v>
      </c>
      <c r="D118" s="280"/>
      <c r="E118" s="569"/>
      <c r="F118" s="570"/>
      <c r="G118" s="565"/>
      <c r="H118" s="566"/>
      <c r="I118" s="565"/>
      <c r="J118" s="566"/>
      <c r="K118" s="565"/>
      <c r="L118" s="566"/>
      <c r="M118" s="216"/>
      <c r="O118" s="148"/>
      <c r="P118" s="42" t="str">
        <f t="shared" si="0"/>
        <v/>
      </c>
      <c r="Q118" s="42"/>
    </row>
    <row r="119" spans="1:17" s="149" customFormat="1" ht="12" hidden="1" outlineLevel="1" x14ac:dyDescent="0.2">
      <c r="A119" s="148"/>
      <c r="C119" s="290" t="s">
        <v>623</v>
      </c>
      <c r="D119" s="280"/>
      <c r="E119" s="569"/>
      <c r="F119" s="570"/>
      <c r="G119" s="565"/>
      <c r="H119" s="566"/>
      <c r="I119" s="565"/>
      <c r="J119" s="566"/>
      <c r="K119" s="565"/>
      <c r="L119" s="566"/>
      <c r="M119" s="216"/>
      <c r="O119" s="148"/>
      <c r="P119" s="42" t="str">
        <f t="shared" si="0"/>
        <v/>
      </c>
      <c r="Q119" s="42"/>
    </row>
    <row r="120" spans="1:17" s="149" customFormat="1" ht="12" hidden="1" outlineLevel="1" x14ac:dyDescent="0.2">
      <c r="A120" s="148"/>
      <c r="C120" s="290" t="s">
        <v>622</v>
      </c>
      <c r="D120" s="280"/>
      <c r="E120" s="569"/>
      <c r="F120" s="570"/>
      <c r="G120" s="565"/>
      <c r="H120" s="566"/>
      <c r="I120" s="565"/>
      <c r="J120" s="566"/>
      <c r="K120" s="565"/>
      <c r="L120" s="566"/>
      <c r="M120" s="216"/>
      <c r="O120" s="148"/>
      <c r="P120" s="42" t="str">
        <f t="shared" si="0"/>
        <v/>
      </c>
      <c r="Q120" s="42"/>
    </row>
    <row r="121" spans="1:17" s="149" customFormat="1" ht="12" hidden="1" outlineLevel="1" x14ac:dyDescent="0.2">
      <c r="A121" s="148"/>
      <c r="C121" s="290" t="s">
        <v>624</v>
      </c>
      <c r="D121" s="280"/>
      <c r="E121" s="569"/>
      <c r="F121" s="570"/>
      <c r="G121" s="565"/>
      <c r="H121" s="566"/>
      <c r="I121" s="565"/>
      <c r="J121" s="566"/>
      <c r="K121" s="565"/>
      <c r="L121" s="566"/>
      <c r="M121" s="216"/>
      <c r="O121" s="148"/>
      <c r="P121" s="42" t="str">
        <f t="shared" si="0"/>
        <v/>
      </c>
      <c r="Q121" s="42"/>
    </row>
    <row r="122" spans="1:17" s="149" customFormat="1" ht="12" hidden="1" outlineLevel="1" x14ac:dyDescent="0.2">
      <c r="A122" s="148"/>
      <c r="C122" s="290" t="s">
        <v>625</v>
      </c>
      <c r="D122" s="280"/>
      <c r="E122" s="569"/>
      <c r="F122" s="570"/>
      <c r="G122" s="565"/>
      <c r="H122" s="566"/>
      <c r="I122" s="565"/>
      <c r="J122" s="566"/>
      <c r="K122" s="565"/>
      <c r="L122" s="566"/>
      <c r="M122" s="216"/>
      <c r="O122" s="148"/>
      <c r="P122" s="42" t="str">
        <f t="shared" si="0"/>
        <v/>
      </c>
      <c r="Q122" s="42"/>
    </row>
    <row r="123" spans="1:17" s="149" customFormat="1" ht="12" hidden="1" outlineLevel="1" x14ac:dyDescent="0.2">
      <c r="A123" s="148"/>
      <c r="C123" s="290" t="s">
        <v>626</v>
      </c>
      <c r="D123" s="280"/>
      <c r="E123" s="569"/>
      <c r="F123" s="570"/>
      <c r="G123" s="565"/>
      <c r="H123" s="566"/>
      <c r="I123" s="565"/>
      <c r="J123" s="566"/>
      <c r="K123" s="565"/>
      <c r="L123" s="566"/>
      <c r="M123" s="216"/>
      <c r="O123" s="148"/>
      <c r="P123" s="42" t="str">
        <f t="shared" si="0"/>
        <v/>
      </c>
      <c r="Q123" s="42"/>
    </row>
    <row r="124" spans="1:17" s="19" customFormat="1" ht="12" collapsed="1" x14ac:dyDescent="0.2">
      <c r="A124" s="138"/>
      <c r="C124" s="291"/>
      <c r="D124" s="291"/>
      <c r="E124" s="291"/>
      <c r="F124" s="291"/>
      <c r="G124" s="291"/>
      <c r="H124" s="291"/>
      <c r="I124" s="291"/>
      <c r="J124" s="291"/>
      <c r="K124" s="291"/>
      <c r="L124" s="291"/>
      <c r="M124" s="42"/>
      <c r="O124" s="138"/>
      <c r="P124" s="42" t="str">
        <f t="shared" si="0"/>
        <v/>
      </c>
    </row>
    <row r="125" spans="1:17" s="19" customFormat="1" ht="20.25" customHeight="1" x14ac:dyDescent="0.2">
      <c r="A125" s="138"/>
      <c r="C125" s="591" t="s">
        <v>749</v>
      </c>
      <c r="D125" s="591"/>
      <c r="E125" s="591"/>
      <c r="F125" s="591"/>
      <c r="G125" s="591"/>
      <c r="H125" s="591"/>
      <c r="I125" s="591"/>
      <c r="J125" s="591"/>
      <c r="K125" s="591"/>
      <c r="L125" s="591"/>
      <c r="M125" s="42"/>
      <c r="O125" s="138"/>
      <c r="P125" s="42" t="str">
        <f t="shared" ref="P125:P150" si="1">IF(M125="X","[Bracket] the information you claim as confidential","")</f>
        <v/>
      </c>
    </row>
    <row r="126" spans="1:17" s="19" customFormat="1" ht="37.5" customHeight="1" x14ac:dyDescent="0.2">
      <c r="A126" s="138"/>
      <c r="C126" s="284" t="s">
        <v>78</v>
      </c>
      <c r="D126" s="571" t="s">
        <v>79</v>
      </c>
      <c r="E126" s="572"/>
      <c r="F126" s="571" t="s">
        <v>471</v>
      </c>
      <c r="G126" s="579"/>
      <c r="H126" s="572"/>
      <c r="I126" s="571" t="s">
        <v>26</v>
      </c>
      <c r="J126" s="579"/>
      <c r="K126" s="579"/>
      <c r="L126" s="572"/>
      <c r="M126" s="285" t="s">
        <v>15</v>
      </c>
      <c r="N126" s="58"/>
      <c r="O126" s="138"/>
      <c r="P126" s="42" t="str">
        <f t="shared" si="1"/>
        <v/>
      </c>
    </row>
    <row r="127" spans="1:17" s="149" customFormat="1" ht="21.75" customHeight="1" x14ac:dyDescent="0.2">
      <c r="A127" s="148"/>
      <c r="C127" s="290"/>
      <c r="D127" s="565"/>
      <c r="E127" s="566"/>
      <c r="F127" s="565"/>
      <c r="G127" s="573"/>
      <c r="H127" s="566"/>
      <c r="I127" s="565"/>
      <c r="J127" s="573"/>
      <c r="K127" s="573"/>
      <c r="L127" s="566"/>
      <c r="M127" s="216"/>
      <c r="O127" s="148"/>
      <c r="P127" s="42" t="str">
        <f t="shared" si="1"/>
        <v/>
      </c>
      <c r="Q127" s="42"/>
    </row>
    <row r="128" spans="1:17" s="149" customFormat="1" ht="22.5" customHeight="1" x14ac:dyDescent="0.2">
      <c r="A128" s="148"/>
      <c r="C128" s="290"/>
      <c r="D128" s="565"/>
      <c r="E128" s="566"/>
      <c r="F128" s="565"/>
      <c r="G128" s="573"/>
      <c r="H128" s="566"/>
      <c r="I128" s="565"/>
      <c r="J128" s="573"/>
      <c r="K128" s="573"/>
      <c r="L128" s="566"/>
      <c r="M128" s="216"/>
      <c r="O128" s="148"/>
      <c r="P128" s="42" t="str">
        <f t="shared" si="1"/>
        <v/>
      </c>
      <c r="Q128" s="42"/>
    </row>
    <row r="129" spans="1:550" s="149" customFormat="1" ht="22.5" customHeight="1" x14ac:dyDescent="0.2">
      <c r="A129" s="148"/>
      <c r="C129" s="290"/>
      <c r="D129" s="565"/>
      <c r="E129" s="566"/>
      <c r="F129" s="565"/>
      <c r="G129" s="573"/>
      <c r="H129" s="566"/>
      <c r="I129" s="565"/>
      <c r="J129" s="573"/>
      <c r="K129" s="573"/>
      <c r="L129" s="566"/>
      <c r="M129" s="216"/>
      <c r="O129" s="148"/>
      <c r="P129" s="42" t="str">
        <f t="shared" si="1"/>
        <v/>
      </c>
      <c r="Q129" s="42"/>
    </row>
    <row r="130" spans="1:550" s="149" customFormat="1" ht="22.5" customHeight="1" x14ac:dyDescent="0.2">
      <c r="A130" s="148"/>
      <c r="C130" s="290"/>
      <c r="D130" s="574"/>
      <c r="E130" s="575"/>
      <c r="F130" s="565"/>
      <c r="G130" s="573"/>
      <c r="H130" s="566"/>
      <c r="I130" s="565"/>
      <c r="J130" s="573"/>
      <c r="K130" s="573"/>
      <c r="L130" s="566"/>
      <c r="M130" s="216"/>
      <c r="O130" s="148"/>
      <c r="P130" s="42" t="str">
        <f t="shared" si="1"/>
        <v/>
      </c>
      <c r="Q130" s="42"/>
    </row>
    <row r="131" spans="1:550" s="149" customFormat="1" ht="22.5" customHeight="1" x14ac:dyDescent="0.2">
      <c r="A131" s="148"/>
      <c r="C131" s="290"/>
      <c r="D131" s="574"/>
      <c r="E131" s="575"/>
      <c r="F131" s="565"/>
      <c r="G131" s="573"/>
      <c r="H131" s="566"/>
      <c r="I131" s="565"/>
      <c r="J131" s="573"/>
      <c r="K131" s="573"/>
      <c r="L131" s="566"/>
      <c r="M131" s="216"/>
      <c r="O131" s="148"/>
      <c r="P131" s="42" t="str">
        <f t="shared" si="1"/>
        <v/>
      </c>
      <c r="Q131" s="42"/>
    </row>
    <row r="132" spans="1:550" s="149" customFormat="1" ht="22.5" hidden="1" customHeight="1" outlineLevel="1" x14ac:dyDescent="0.2">
      <c r="A132" s="148"/>
      <c r="C132" s="290"/>
      <c r="D132" s="574"/>
      <c r="E132" s="575"/>
      <c r="F132" s="565"/>
      <c r="G132" s="573"/>
      <c r="H132" s="566"/>
      <c r="I132" s="565"/>
      <c r="J132" s="573"/>
      <c r="K132" s="573"/>
      <c r="L132" s="566"/>
      <c r="M132" s="216"/>
      <c r="O132" s="148"/>
      <c r="P132" s="42" t="str">
        <f t="shared" si="1"/>
        <v/>
      </c>
      <c r="Q132" s="42"/>
    </row>
    <row r="133" spans="1:550" s="149" customFormat="1" ht="22.5" hidden="1" customHeight="1" outlineLevel="1" x14ac:dyDescent="0.2">
      <c r="A133" s="148"/>
      <c r="C133" s="290"/>
      <c r="D133" s="574"/>
      <c r="E133" s="575"/>
      <c r="F133" s="565"/>
      <c r="G133" s="573"/>
      <c r="H133" s="566"/>
      <c r="I133" s="565"/>
      <c r="J133" s="573"/>
      <c r="K133" s="573"/>
      <c r="L133" s="566"/>
      <c r="M133" s="216"/>
      <c r="O133" s="148"/>
      <c r="P133" s="42" t="str">
        <f t="shared" si="1"/>
        <v/>
      </c>
      <c r="Q133" s="42"/>
    </row>
    <row r="134" spans="1:550" s="149" customFormat="1" ht="22.5" hidden="1" customHeight="1" outlineLevel="1" x14ac:dyDescent="0.2">
      <c r="A134" s="148"/>
      <c r="C134" s="290"/>
      <c r="D134" s="574"/>
      <c r="E134" s="575"/>
      <c r="F134" s="565"/>
      <c r="G134" s="573"/>
      <c r="H134" s="566"/>
      <c r="I134" s="565"/>
      <c r="J134" s="573"/>
      <c r="K134" s="573"/>
      <c r="L134" s="566"/>
      <c r="M134" s="216"/>
      <c r="O134" s="148"/>
      <c r="P134" s="42" t="str">
        <f t="shared" si="1"/>
        <v/>
      </c>
      <c r="Q134" s="42"/>
    </row>
    <row r="135" spans="1:550" s="149" customFormat="1" ht="22.5" hidden="1" customHeight="1" outlineLevel="1" x14ac:dyDescent="0.2">
      <c r="A135" s="148"/>
      <c r="C135" s="290"/>
      <c r="D135" s="574"/>
      <c r="E135" s="575"/>
      <c r="F135" s="565"/>
      <c r="G135" s="573"/>
      <c r="H135" s="566"/>
      <c r="I135" s="565"/>
      <c r="J135" s="573"/>
      <c r="K135" s="573"/>
      <c r="L135" s="566"/>
      <c r="M135" s="216"/>
      <c r="O135" s="148"/>
      <c r="P135" s="42" t="str">
        <f t="shared" si="1"/>
        <v/>
      </c>
      <c r="Q135" s="42"/>
    </row>
    <row r="136" spans="1:550" s="149" customFormat="1" ht="22.5" hidden="1" customHeight="1" outlineLevel="1" x14ac:dyDescent="0.2">
      <c r="A136" s="148"/>
      <c r="C136" s="290"/>
      <c r="D136" s="574"/>
      <c r="E136" s="575"/>
      <c r="F136" s="565"/>
      <c r="G136" s="573"/>
      <c r="H136" s="566"/>
      <c r="I136" s="565"/>
      <c r="J136" s="573"/>
      <c r="K136" s="573"/>
      <c r="L136" s="566"/>
      <c r="M136" s="216"/>
      <c r="O136" s="148"/>
      <c r="P136" s="42" t="str">
        <f t="shared" si="1"/>
        <v/>
      </c>
      <c r="Q136" s="42"/>
    </row>
    <row r="137" spans="1:550" s="19" customFormat="1" ht="12" collapsed="1" x14ac:dyDescent="0.2">
      <c r="A137" s="138"/>
      <c r="C137" s="86"/>
      <c r="D137" s="86"/>
      <c r="E137" s="86"/>
      <c r="F137" s="86"/>
      <c r="G137" s="291"/>
      <c r="H137" s="291"/>
      <c r="I137" s="291"/>
      <c r="J137" s="291"/>
      <c r="K137" s="291"/>
      <c r="L137" s="291"/>
      <c r="M137" s="42"/>
      <c r="O137" s="138"/>
      <c r="P137" s="42" t="str">
        <f t="shared" si="1"/>
        <v/>
      </c>
      <c r="Q137" s="42"/>
    </row>
    <row r="138" spans="1:550" s="19" customFormat="1" ht="29.25" customHeight="1" x14ac:dyDescent="0.2">
      <c r="A138" s="138"/>
      <c r="C138" s="591" t="s">
        <v>750</v>
      </c>
      <c r="D138" s="591"/>
      <c r="E138" s="591"/>
      <c r="F138" s="591"/>
      <c r="G138" s="591"/>
      <c r="H138" s="591"/>
      <c r="I138" s="591"/>
      <c r="J138" s="591"/>
      <c r="K138" s="591"/>
      <c r="L138" s="708"/>
      <c r="M138" s="285" t="s">
        <v>15</v>
      </c>
      <c r="N138" s="58"/>
      <c r="O138" s="138"/>
      <c r="P138" s="42" t="str">
        <f t="shared" si="1"/>
        <v/>
      </c>
      <c r="Q138" s="42"/>
    </row>
    <row r="139" spans="1:550" s="19" customFormat="1" ht="31.5" customHeight="1" x14ac:dyDescent="0.2">
      <c r="A139" s="138"/>
      <c r="C139" s="640"/>
      <c r="D139" s="686"/>
      <c r="E139" s="686"/>
      <c r="F139" s="686"/>
      <c r="G139" s="686"/>
      <c r="H139" s="686"/>
      <c r="I139" s="686"/>
      <c r="J139" s="686"/>
      <c r="K139" s="686"/>
      <c r="L139" s="641"/>
      <c r="M139" s="216"/>
      <c r="O139" s="138"/>
      <c r="P139" s="42" t="str">
        <f t="shared" si="1"/>
        <v/>
      </c>
      <c r="Q139" s="42"/>
      <c r="R139" s="42"/>
      <c r="S139" s="42"/>
      <c r="T139" s="42"/>
      <c r="U139" s="42"/>
      <c r="V139" s="42"/>
      <c r="W139" s="42"/>
      <c r="X139" s="42"/>
      <c r="Y139" s="42"/>
      <c r="Z139" s="42"/>
      <c r="AA139" s="42"/>
      <c r="AB139" s="42"/>
      <c r="AC139" s="42"/>
      <c r="AD139" s="42"/>
      <c r="AE139" s="42"/>
      <c r="AF139" s="42"/>
      <c r="AG139" s="42"/>
      <c r="AH139" s="42"/>
      <c r="AI139" s="42"/>
    </row>
    <row r="140" spans="1:550" s="19" customFormat="1" ht="15.75" customHeight="1" x14ac:dyDescent="0.2">
      <c r="A140" s="138"/>
      <c r="C140" s="294"/>
      <c r="D140" s="294"/>
      <c r="E140" s="294"/>
      <c r="F140" s="294"/>
      <c r="G140" s="294"/>
      <c r="H140" s="294"/>
      <c r="I140" s="294"/>
      <c r="J140" s="294"/>
      <c r="K140" s="294"/>
      <c r="L140" s="294"/>
      <c r="M140" s="295"/>
      <c r="O140" s="138"/>
      <c r="P140" s="42" t="str">
        <f t="shared" si="1"/>
        <v/>
      </c>
      <c r="Q140" s="42"/>
      <c r="R140" s="42"/>
      <c r="S140" s="42"/>
      <c r="T140" s="42"/>
      <c r="U140" s="42"/>
      <c r="V140" s="42"/>
      <c r="W140" s="42"/>
      <c r="X140" s="42"/>
      <c r="Y140" s="42"/>
      <c r="Z140" s="42"/>
      <c r="AA140" s="42"/>
      <c r="AB140" s="42"/>
      <c r="AC140" s="42"/>
      <c r="AD140" s="42"/>
      <c r="AE140" s="42"/>
      <c r="AF140" s="42"/>
      <c r="AG140" s="42"/>
      <c r="AH140" s="42"/>
      <c r="AI140" s="42"/>
    </row>
    <row r="141" spans="1:550" s="138" customFormat="1" ht="26.25" customHeight="1" x14ac:dyDescent="0.2">
      <c r="B141" s="19"/>
      <c r="C141" s="650" t="s">
        <v>127</v>
      </c>
      <c r="D141" s="650"/>
      <c r="E141" s="650"/>
      <c r="F141" s="650"/>
      <c r="G141" s="650"/>
      <c r="H141" s="650"/>
      <c r="I141" s="650"/>
      <c r="J141" s="650"/>
      <c r="K141" s="650"/>
      <c r="L141" s="650"/>
      <c r="M141" s="223"/>
      <c r="N141" s="115"/>
      <c r="P141" s="42" t="str">
        <f t="shared" si="1"/>
        <v/>
      </c>
      <c r="Q141" s="42"/>
      <c r="R141" s="42"/>
      <c r="S141" s="42"/>
      <c r="T141" s="42"/>
      <c r="U141" s="42"/>
      <c r="V141" s="42"/>
      <c r="W141" s="42"/>
      <c r="X141" s="42"/>
      <c r="Y141" s="42"/>
      <c r="Z141" s="42"/>
      <c r="AA141" s="42"/>
      <c r="AB141" s="42"/>
      <c r="AC141" s="42"/>
      <c r="AD141" s="42"/>
      <c r="AE141" s="42"/>
      <c r="AF141" s="42"/>
      <c r="AG141" s="42"/>
      <c r="AH141" s="42"/>
      <c r="AI141" s="42"/>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C141" s="19"/>
      <c r="DD141" s="19"/>
      <c r="DE141" s="19"/>
      <c r="DF141" s="19"/>
      <c r="DG141" s="19"/>
      <c r="DH141" s="19"/>
      <c r="DI141" s="19"/>
      <c r="DJ141" s="19"/>
      <c r="DK141" s="19"/>
      <c r="DL141" s="19"/>
      <c r="DM141" s="19"/>
      <c r="DN141" s="19"/>
      <c r="DO141" s="19"/>
      <c r="DP141" s="19"/>
      <c r="DQ141" s="19"/>
      <c r="DR141" s="19"/>
      <c r="DS141" s="19"/>
      <c r="DT141" s="19"/>
      <c r="DU141" s="19"/>
      <c r="DV141" s="19"/>
      <c r="DW141" s="19"/>
      <c r="DX141" s="19"/>
      <c r="DY141" s="19"/>
      <c r="DZ141" s="19"/>
      <c r="EA141" s="19"/>
      <c r="EB141" s="19"/>
      <c r="EC141" s="19"/>
      <c r="ED141" s="19"/>
      <c r="EE141" s="19"/>
      <c r="EF141" s="19"/>
      <c r="EG141" s="19"/>
      <c r="EH141" s="19"/>
      <c r="EI141" s="19"/>
      <c r="EJ141" s="19"/>
      <c r="EK141" s="19"/>
      <c r="EL141" s="19"/>
      <c r="EM141" s="19"/>
      <c r="EN141" s="19"/>
      <c r="EO141" s="19"/>
      <c r="EP141" s="19"/>
      <c r="EQ141" s="19"/>
      <c r="ER141" s="19"/>
      <c r="ES141" s="19"/>
      <c r="ET141" s="19"/>
      <c r="EU141" s="19"/>
      <c r="EV141" s="19"/>
      <c r="EW141" s="19"/>
      <c r="EX141" s="19"/>
      <c r="EY141" s="19"/>
      <c r="EZ141" s="19"/>
      <c r="FA141" s="19"/>
      <c r="FB141" s="19"/>
      <c r="FC141" s="19"/>
      <c r="FD141" s="19"/>
      <c r="FE141" s="19"/>
      <c r="FF141" s="19"/>
      <c r="FG141" s="19"/>
      <c r="FH141" s="19"/>
      <c r="FI141" s="19"/>
      <c r="FJ141" s="19"/>
      <c r="FK141" s="19"/>
      <c r="FL141" s="19"/>
      <c r="FM141" s="19"/>
      <c r="FN141" s="19"/>
      <c r="FO141" s="19"/>
      <c r="FP141" s="19"/>
      <c r="FQ141" s="19"/>
      <c r="FR141" s="19"/>
      <c r="FS141" s="19"/>
      <c r="FT141" s="19"/>
      <c r="FU141" s="19"/>
      <c r="FV141" s="19"/>
      <c r="FW141" s="19"/>
      <c r="FX141" s="19"/>
      <c r="FY141" s="19"/>
      <c r="FZ141" s="19"/>
      <c r="GA141" s="19"/>
      <c r="GB141" s="19"/>
      <c r="GC141" s="19"/>
      <c r="GD141" s="19"/>
      <c r="GE141" s="19"/>
      <c r="GF141" s="19"/>
      <c r="GG141" s="19"/>
      <c r="GH141" s="19"/>
      <c r="GI141" s="19"/>
      <c r="GJ141" s="19"/>
      <c r="GK141" s="19"/>
      <c r="GL141" s="19"/>
      <c r="GM141" s="19"/>
      <c r="GN141" s="19"/>
      <c r="GO141" s="19"/>
      <c r="GP141" s="19"/>
      <c r="GQ141" s="19"/>
      <c r="GR141" s="19"/>
      <c r="GS141" s="19"/>
      <c r="GT141" s="19"/>
      <c r="GU141" s="19"/>
      <c r="GV141" s="19"/>
      <c r="GW141" s="19"/>
      <c r="GX141" s="19"/>
      <c r="GY141" s="19"/>
      <c r="GZ141" s="19"/>
      <c r="HA141" s="19"/>
      <c r="HB141" s="19"/>
      <c r="HC141" s="19"/>
      <c r="HD141" s="19"/>
      <c r="HE141" s="19"/>
      <c r="HF141" s="19"/>
      <c r="HG141" s="19"/>
      <c r="HH141" s="19"/>
      <c r="HI141" s="19"/>
      <c r="HJ141" s="19"/>
      <c r="HK141" s="19"/>
      <c r="HL141" s="19"/>
      <c r="HM141" s="19"/>
      <c r="HN141" s="19"/>
      <c r="HO141" s="19"/>
      <c r="HP141" s="19"/>
      <c r="HQ141" s="19"/>
      <c r="HR141" s="19"/>
      <c r="HS141" s="19"/>
      <c r="HT141" s="19"/>
      <c r="HU141" s="19"/>
      <c r="HV141" s="19"/>
      <c r="HW141" s="19"/>
      <c r="HX141" s="19"/>
      <c r="HY141" s="19"/>
      <c r="HZ141" s="19"/>
      <c r="IA141" s="19"/>
      <c r="IB141" s="19"/>
      <c r="IC141" s="19"/>
      <c r="ID141" s="19"/>
      <c r="IE141" s="19"/>
      <c r="IF141" s="19"/>
      <c r="IG141" s="19"/>
      <c r="IH141" s="19"/>
      <c r="II141" s="19"/>
      <c r="IJ141" s="19"/>
      <c r="IK141" s="19"/>
      <c r="IL141" s="19"/>
      <c r="IM141" s="19"/>
      <c r="IN141" s="19"/>
      <c r="IO141" s="19"/>
      <c r="IP141" s="19"/>
      <c r="IQ141" s="19"/>
      <c r="IR141" s="19"/>
      <c r="IS141" s="19"/>
      <c r="IT141" s="19"/>
      <c r="IU141" s="19"/>
      <c r="IV141" s="19"/>
      <c r="IW141" s="19"/>
      <c r="IX141" s="19"/>
      <c r="IY141" s="19"/>
      <c r="IZ141" s="19"/>
      <c r="JA141" s="19"/>
      <c r="JB141" s="19"/>
      <c r="JC141" s="19"/>
      <c r="JD141" s="19"/>
      <c r="JE141" s="19"/>
      <c r="JF141" s="19"/>
      <c r="JG141" s="19"/>
      <c r="JH141" s="19"/>
      <c r="JI141" s="19"/>
      <c r="JJ141" s="19"/>
      <c r="JK141" s="19"/>
      <c r="JL141" s="19"/>
      <c r="JM141" s="19"/>
      <c r="JN141" s="19"/>
      <c r="JO141" s="19"/>
      <c r="JP141" s="19"/>
      <c r="JQ141" s="19"/>
      <c r="JR141" s="19"/>
      <c r="JS141" s="19"/>
      <c r="JT141" s="19"/>
      <c r="JU141" s="19"/>
      <c r="JV141" s="19"/>
      <c r="JW141" s="19"/>
      <c r="JX141" s="19"/>
      <c r="JY141" s="19"/>
      <c r="JZ141" s="19"/>
      <c r="KA141" s="19"/>
      <c r="KB141" s="19"/>
      <c r="KC141" s="19"/>
      <c r="KD141" s="19"/>
      <c r="KE141" s="19"/>
      <c r="KF141" s="19"/>
      <c r="KG141" s="19"/>
      <c r="KH141" s="19"/>
      <c r="KI141" s="19"/>
      <c r="KJ141" s="19"/>
      <c r="KK141" s="19"/>
      <c r="KL141" s="19"/>
      <c r="KM141" s="19"/>
      <c r="KN141" s="19"/>
      <c r="KO141" s="19"/>
      <c r="KP141" s="19"/>
      <c r="KQ141" s="19"/>
      <c r="KR141" s="19"/>
      <c r="KS141" s="19"/>
      <c r="KT141" s="19"/>
      <c r="KU141" s="19"/>
      <c r="KV141" s="19"/>
      <c r="KW141" s="19"/>
      <c r="KX141" s="19"/>
      <c r="KY141" s="19"/>
      <c r="KZ141" s="19"/>
      <c r="LA141" s="19"/>
      <c r="LB141" s="19"/>
      <c r="LC141" s="19"/>
      <c r="LD141" s="19"/>
      <c r="LE141" s="19"/>
      <c r="LF141" s="19"/>
      <c r="LG141" s="19"/>
      <c r="LH141" s="19"/>
      <c r="LI141" s="19"/>
      <c r="LJ141" s="19"/>
      <c r="LK141" s="19"/>
      <c r="LL141" s="19"/>
      <c r="LM141" s="19"/>
      <c r="LN141" s="19"/>
      <c r="LO141" s="19"/>
      <c r="LP141" s="19"/>
      <c r="LQ141" s="19"/>
      <c r="LR141" s="19"/>
      <c r="LS141" s="19"/>
      <c r="LT141" s="19"/>
      <c r="LU141" s="19"/>
      <c r="LV141" s="19"/>
      <c r="LW141" s="19"/>
      <c r="LX141" s="19"/>
      <c r="LY141" s="19"/>
      <c r="LZ141" s="19"/>
      <c r="MA141" s="19"/>
      <c r="MB141" s="19"/>
      <c r="MC141" s="19"/>
      <c r="MD141" s="19"/>
      <c r="ME141" s="19"/>
      <c r="MF141" s="19"/>
      <c r="MG141" s="19"/>
      <c r="MH141" s="19"/>
      <c r="MI141" s="19"/>
      <c r="MJ141" s="19"/>
      <c r="MK141" s="19"/>
      <c r="ML141" s="19"/>
      <c r="MM141" s="19"/>
      <c r="MN141" s="19"/>
      <c r="MO141" s="19"/>
      <c r="MP141" s="19"/>
      <c r="MQ141" s="19"/>
      <c r="MR141" s="19"/>
      <c r="MS141" s="19"/>
      <c r="MT141" s="19"/>
      <c r="MU141" s="19"/>
      <c r="MV141" s="19"/>
      <c r="MW141" s="19"/>
      <c r="MX141" s="19"/>
      <c r="MY141" s="19"/>
      <c r="MZ141" s="19"/>
      <c r="NA141" s="19"/>
      <c r="NB141" s="19"/>
      <c r="NC141" s="19"/>
      <c r="ND141" s="19"/>
      <c r="NE141" s="19"/>
      <c r="NF141" s="19"/>
      <c r="NG141" s="19"/>
      <c r="NH141" s="19"/>
      <c r="NI141" s="19"/>
      <c r="NJ141" s="19"/>
      <c r="NK141" s="19"/>
      <c r="NL141" s="19"/>
      <c r="NM141" s="19"/>
      <c r="NN141" s="19"/>
      <c r="NO141" s="19"/>
      <c r="NP141" s="19"/>
      <c r="NQ141" s="19"/>
      <c r="NR141" s="19"/>
      <c r="NS141" s="19"/>
      <c r="NT141" s="19"/>
      <c r="NU141" s="19"/>
      <c r="NV141" s="19"/>
      <c r="NW141" s="19"/>
      <c r="NX141" s="19"/>
      <c r="NY141" s="19"/>
      <c r="NZ141" s="19"/>
      <c r="OA141" s="19"/>
      <c r="OB141" s="19"/>
      <c r="OC141" s="19"/>
      <c r="OD141" s="19"/>
      <c r="OE141" s="19"/>
      <c r="OF141" s="19"/>
      <c r="OG141" s="19"/>
      <c r="OH141" s="19"/>
      <c r="OI141" s="19"/>
      <c r="OJ141" s="19"/>
      <c r="OK141" s="19"/>
      <c r="OL141" s="19"/>
      <c r="OM141" s="19"/>
      <c r="ON141" s="19"/>
      <c r="OO141" s="19"/>
      <c r="OP141" s="19"/>
      <c r="OQ141" s="19"/>
      <c r="OR141" s="19"/>
      <c r="OS141" s="19"/>
      <c r="OT141" s="19"/>
      <c r="OU141" s="19"/>
      <c r="OV141" s="19"/>
      <c r="OW141" s="19"/>
      <c r="OX141" s="19"/>
      <c r="OY141" s="19"/>
      <c r="OZ141" s="19"/>
      <c r="PA141" s="19"/>
      <c r="PB141" s="19"/>
      <c r="PC141" s="19"/>
      <c r="PD141" s="19"/>
      <c r="PE141" s="19"/>
      <c r="PF141" s="19"/>
      <c r="PG141" s="19"/>
      <c r="PH141" s="19"/>
      <c r="PI141" s="19"/>
      <c r="PJ141" s="19"/>
      <c r="PK141" s="19"/>
      <c r="PL141" s="19"/>
      <c r="PM141" s="19"/>
      <c r="PN141" s="19"/>
      <c r="PO141" s="19"/>
      <c r="PP141" s="19"/>
      <c r="PQ141" s="19"/>
      <c r="PR141" s="19"/>
      <c r="PS141" s="19"/>
      <c r="PT141" s="19"/>
      <c r="PU141" s="19"/>
      <c r="PV141" s="19"/>
      <c r="PW141" s="19"/>
      <c r="PX141" s="19"/>
      <c r="PY141" s="19"/>
      <c r="PZ141" s="19"/>
      <c r="QA141" s="19"/>
      <c r="QB141" s="19"/>
      <c r="QC141" s="19"/>
      <c r="QD141" s="19"/>
      <c r="QE141" s="19"/>
      <c r="QF141" s="19"/>
      <c r="QG141" s="19"/>
      <c r="QH141" s="19"/>
      <c r="QI141" s="19"/>
      <c r="QJ141" s="19"/>
      <c r="QK141" s="19"/>
      <c r="QL141" s="19"/>
      <c r="QM141" s="19"/>
      <c r="QN141" s="19"/>
      <c r="QO141" s="19"/>
      <c r="QP141" s="19"/>
      <c r="QQ141" s="19"/>
      <c r="QR141" s="19"/>
      <c r="QS141" s="19"/>
      <c r="QT141" s="19"/>
      <c r="QU141" s="19"/>
      <c r="QV141" s="19"/>
      <c r="QW141" s="19"/>
      <c r="QX141" s="19"/>
      <c r="QY141" s="19"/>
      <c r="QZ141" s="19"/>
      <c r="RA141" s="19"/>
      <c r="RB141" s="19"/>
      <c r="RC141" s="19"/>
      <c r="RD141" s="19"/>
      <c r="RE141" s="19"/>
      <c r="RF141" s="19"/>
      <c r="RG141" s="19"/>
      <c r="RH141" s="19"/>
      <c r="RI141" s="19"/>
      <c r="RJ141" s="19"/>
      <c r="RK141" s="19"/>
      <c r="RL141" s="19"/>
      <c r="RM141" s="19"/>
      <c r="RN141" s="19"/>
      <c r="RO141" s="19"/>
      <c r="RP141" s="19"/>
      <c r="RQ141" s="19"/>
      <c r="RR141" s="19"/>
      <c r="RS141" s="19"/>
      <c r="RT141" s="19"/>
      <c r="RU141" s="19"/>
      <c r="RV141" s="19"/>
      <c r="RW141" s="19"/>
      <c r="RX141" s="19"/>
      <c r="RY141" s="19"/>
      <c r="RZ141" s="19"/>
      <c r="SA141" s="19"/>
      <c r="SB141" s="19"/>
      <c r="SC141" s="19"/>
      <c r="SD141" s="19"/>
      <c r="SE141" s="19"/>
      <c r="SF141" s="19"/>
      <c r="SG141" s="19"/>
      <c r="SH141" s="19"/>
      <c r="SI141" s="19"/>
      <c r="SJ141" s="19"/>
      <c r="SK141" s="19"/>
      <c r="SL141" s="19"/>
      <c r="SM141" s="19"/>
      <c r="SN141" s="19"/>
      <c r="SO141" s="19"/>
      <c r="SP141" s="19"/>
      <c r="SQ141" s="19"/>
      <c r="SR141" s="19"/>
      <c r="SS141" s="19"/>
      <c r="ST141" s="19"/>
      <c r="SU141" s="19"/>
      <c r="SV141" s="19"/>
      <c r="SW141" s="19"/>
      <c r="SX141" s="19"/>
      <c r="SY141" s="19"/>
      <c r="SZ141" s="19"/>
      <c r="TA141" s="19"/>
      <c r="TB141" s="19"/>
      <c r="TC141" s="19"/>
      <c r="TD141" s="19"/>
      <c r="TE141" s="19"/>
      <c r="TF141" s="19"/>
      <c r="TG141" s="19"/>
      <c r="TH141" s="19"/>
      <c r="TI141" s="19"/>
      <c r="TJ141" s="19"/>
      <c r="TK141" s="19"/>
      <c r="TL141" s="19"/>
      <c r="TM141" s="19"/>
      <c r="TN141" s="19"/>
      <c r="TO141" s="19"/>
      <c r="TP141" s="19"/>
      <c r="TQ141" s="19"/>
      <c r="TR141" s="19"/>
      <c r="TS141" s="19"/>
      <c r="TT141" s="19"/>
      <c r="TU141" s="19"/>
      <c r="TV141" s="19"/>
      <c r="TW141" s="19"/>
      <c r="TX141" s="19"/>
      <c r="TY141" s="19"/>
      <c r="TZ141" s="19"/>
      <c r="UA141" s="19"/>
      <c r="UB141" s="19"/>
      <c r="UC141" s="19"/>
      <c r="UD141" s="19"/>
    </row>
    <row r="142" spans="1:550" s="138" customFormat="1" ht="24" customHeight="1" x14ac:dyDescent="0.2">
      <c r="B142" s="19"/>
      <c r="C142" s="571" t="s">
        <v>128</v>
      </c>
      <c r="D142" s="579"/>
      <c r="E142" s="572"/>
      <c r="F142" s="598" t="s">
        <v>129</v>
      </c>
      <c r="G142" s="599"/>
      <c r="H142" s="600"/>
      <c r="I142" s="709" t="s">
        <v>130</v>
      </c>
      <c r="J142" s="710"/>
      <c r="K142" s="710"/>
      <c r="L142" s="711"/>
      <c r="M142" s="285" t="s">
        <v>15</v>
      </c>
      <c r="N142" s="58"/>
      <c r="P142" s="42" t="str">
        <f t="shared" si="1"/>
        <v/>
      </c>
      <c r="Q142" s="42"/>
      <c r="R142" s="42"/>
      <c r="S142" s="42"/>
      <c r="T142" s="42"/>
      <c r="U142" s="42"/>
      <c r="V142" s="42"/>
      <c r="W142" s="42"/>
      <c r="X142" s="42"/>
      <c r="Y142" s="42"/>
      <c r="Z142" s="42"/>
      <c r="AA142" s="42"/>
      <c r="AB142" s="42"/>
      <c r="AC142" s="42"/>
      <c r="AD142" s="42"/>
      <c r="AE142" s="42"/>
      <c r="AF142" s="42"/>
      <c r="AG142" s="42"/>
      <c r="AH142" s="42"/>
      <c r="AI142" s="42"/>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C142" s="19"/>
      <c r="DD142" s="19"/>
      <c r="DE142" s="19"/>
      <c r="DF142" s="19"/>
      <c r="DG142" s="19"/>
      <c r="DH142" s="19"/>
      <c r="DI142" s="19"/>
      <c r="DJ142" s="19"/>
      <c r="DK142" s="19"/>
      <c r="DL142" s="19"/>
      <c r="DM142" s="19"/>
      <c r="DN142" s="19"/>
      <c r="DO142" s="19"/>
      <c r="DP142" s="19"/>
      <c r="DQ142" s="19"/>
      <c r="DR142" s="19"/>
      <c r="DS142" s="19"/>
      <c r="DT142" s="19"/>
      <c r="DU142" s="19"/>
      <c r="DV142" s="19"/>
      <c r="DW142" s="19"/>
      <c r="DX142" s="19"/>
      <c r="DY142" s="19"/>
      <c r="DZ142" s="19"/>
      <c r="EA142" s="19"/>
      <c r="EB142" s="19"/>
      <c r="EC142" s="19"/>
      <c r="ED142" s="19"/>
      <c r="EE142" s="19"/>
      <c r="EF142" s="19"/>
      <c r="EG142" s="19"/>
      <c r="EH142" s="19"/>
      <c r="EI142" s="19"/>
      <c r="EJ142" s="19"/>
      <c r="EK142" s="19"/>
      <c r="EL142" s="19"/>
      <c r="EM142" s="19"/>
      <c r="EN142" s="19"/>
      <c r="EO142" s="19"/>
      <c r="EP142" s="19"/>
      <c r="EQ142" s="19"/>
      <c r="ER142" s="19"/>
      <c r="ES142" s="19"/>
      <c r="ET142" s="19"/>
      <c r="EU142" s="19"/>
      <c r="EV142" s="19"/>
      <c r="EW142" s="19"/>
      <c r="EX142" s="19"/>
      <c r="EY142" s="19"/>
      <c r="EZ142" s="19"/>
      <c r="FA142" s="19"/>
      <c r="FB142" s="19"/>
      <c r="FC142" s="19"/>
      <c r="FD142" s="19"/>
      <c r="FE142" s="19"/>
      <c r="FF142" s="19"/>
      <c r="FG142" s="19"/>
      <c r="FH142" s="19"/>
      <c r="FI142" s="19"/>
      <c r="FJ142" s="19"/>
      <c r="FK142" s="19"/>
      <c r="FL142" s="19"/>
      <c r="FM142" s="19"/>
      <c r="FN142" s="19"/>
      <c r="FO142" s="19"/>
      <c r="FP142" s="19"/>
      <c r="FQ142" s="19"/>
      <c r="FR142" s="19"/>
      <c r="FS142" s="19"/>
      <c r="FT142" s="19"/>
      <c r="FU142" s="19"/>
      <c r="FV142" s="19"/>
      <c r="FW142" s="19"/>
      <c r="FX142" s="19"/>
      <c r="FY142" s="19"/>
      <c r="FZ142" s="19"/>
      <c r="GA142" s="19"/>
      <c r="GB142" s="19"/>
      <c r="GC142" s="19"/>
      <c r="GD142" s="19"/>
      <c r="GE142" s="19"/>
      <c r="GF142" s="19"/>
      <c r="GG142" s="19"/>
      <c r="GH142" s="19"/>
      <c r="GI142" s="19"/>
      <c r="GJ142" s="19"/>
      <c r="GK142" s="19"/>
      <c r="GL142" s="19"/>
      <c r="GM142" s="19"/>
      <c r="GN142" s="19"/>
      <c r="GO142" s="19"/>
      <c r="GP142" s="19"/>
      <c r="GQ142" s="19"/>
      <c r="GR142" s="19"/>
      <c r="GS142" s="19"/>
      <c r="GT142" s="19"/>
      <c r="GU142" s="19"/>
      <c r="GV142" s="19"/>
      <c r="GW142" s="19"/>
      <c r="GX142" s="19"/>
      <c r="GY142" s="19"/>
      <c r="GZ142" s="19"/>
      <c r="HA142" s="19"/>
      <c r="HB142" s="19"/>
      <c r="HC142" s="19"/>
      <c r="HD142" s="19"/>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c r="JI142" s="19"/>
      <c r="JJ142" s="19"/>
      <c r="JK142" s="19"/>
      <c r="JL142" s="19"/>
      <c r="JM142" s="19"/>
      <c r="JN142" s="19"/>
      <c r="JO142" s="19"/>
      <c r="JP142" s="19"/>
      <c r="JQ142" s="19"/>
      <c r="JR142" s="19"/>
      <c r="JS142" s="19"/>
      <c r="JT142" s="19"/>
      <c r="JU142" s="19"/>
      <c r="JV142" s="19"/>
      <c r="JW142" s="19"/>
      <c r="JX142" s="19"/>
      <c r="JY142" s="19"/>
      <c r="JZ142" s="19"/>
      <c r="KA142" s="19"/>
      <c r="KB142" s="19"/>
      <c r="KC142" s="19"/>
      <c r="KD142" s="19"/>
      <c r="KE142" s="19"/>
      <c r="KF142" s="19"/>
      <c r="KG142" s="19"/>
      <c r="KH142" s="19"/>
      <c r="KI142" s="19"/>
      <c r="KJ142" s="19"/>
      <c r="KK142" s="19"/>
      <c r="KL142" s="19"/>
      <c r="KM142" s="19"/>
      <c r="KN142" s="19"/>
      <c r="KO142" s="19"/>
      <c r="KP142" s="19"/>
      <c r="KQ142" s="19"/>
      <c r="KR142" s="19"/>
      <c r="KS142" s="19"/>
      <c r="KT142" s="19"/>
      <c r="KU142" s="19"/>
      <c r="KV142" s="19"/>
      <c r="KW142" s="19"/>
      <c r="KX142" s="19"/>
      <c r="KY142" s="19"/>
      <c r="KZ142" s="19"/>
      <c r="LA142" s="19"/>
      <c r="LB142" s="19"/>
      <c r="LC142" s="19"/>
      <c r="LD142" s="19"/>
      <c r="LE142" s="19"/>
      <c r="LF142" s="19"/>
      <c r="LG142" s="19"/>
      <c r="LH142" s="19"/>
      <c r="LI142" s="19"/>
      <c r="LJ142" s="19"/>
      <c r="LK142" s="19"/>
      <c r="LL142" s="19"/>
      <c r="LM142" s="19"/>
      <c r="LN142" s="19"/>
      <c r="LO142" s="19"/>
      <c r="LP142" s="19"/>
      <c r="LQ142" s="19"/>
      <c r="LR142" s="19"/>
      <c r="LS142" s="19"/>
      <c r="LT142" s="19"/>
      <c r="LU142" s="19"/>
      <c r="LV142" s="19"/>
      <c r="LW142" s="19"/>
      <c r="LX142" s="19"/>
      <c r="LY142" s="19"/>
      <c r="LZ142" s="19"/>
      <c r="MA142" s="19"/>
      <c r="MB142" s="19"/>
      <c r="MC142" s="19"/>
      <c r="MD142" s="19"/>
      <c r="ME142" s="19"/>
      <c r="MF142" s="19"/>
      <c r="MG142" s="19"/>
      <c r="MH142" s="19"/>
      <c r="MI142" s="19"/>
      <c r="MJ142" s="19"/>
      <c r="MK142" s="19"/>
      <c r="ML142" s="19"/>
      <c r="MM142" s="19"/>
      <c r="MN142" s="19"/>
      <c r="MO142" s="19"/>
      <c r="MP142" s="19"/>
      <c r="MQ142" s="19"/>
      <c r="MR142" s="19"/>
      <c r="MS142" s="19"/>
      <c r="MT142" s="19"/>
      <c r="MU142" s="19"/>
      <c r="MV142" s="19"/>
      <c r="MW142" s="19"/>
      <c r="MX142" s="19"/>
      <c r="MY142" s="19"/>
      <c r="MZ142" s="19"/>
      <c r="NA142" s="19"/>
      <c r="NB142" s="19"/>
      <c r="NC142" s="19"/>
      <c r="ND142" s="19"/>
      <c r="NE142" s="19"/>
      <c r="NF142" s="19"/>
      <c r="NG142" s="19"/>
      <c r="NH142" s="19"/>
      <c r="NI142" s="19"/>
      <c r="NJ142" s="19"/>
      <c r="NK142" s="19"/>
      <c r="NL142" s="19"/>
      <c r="NM142" s="19"/>
      <c r="NN142" s="19"/>
      <c r="NO142" s="19"/>
      <c r="NP142" s="19"/>
      <c r="NQ142" s="19"/>
      <c r="NR142" s="19"/>
      <c r="NS142" s="19"/>
      <c r="NT142" s="19"/>
      <c r="NU142" s="19"/>
      <c r="NV142" s="19"/>
      <c r="NW142" s="19"/>
      <c r="NX142" s="19"/>
      <c r="NY142" s="19"/>
      <c r="NZ142" s="19"/>
      <c r="OA142" s="19"/>
      <c r="OB142" s="19"/>
      <c r="OC142" s="19"/>
      <c r="OD142" s="19"/>
      <c r="OE142" s="19"/>
      <c r="OF142" s="19"/>
      <c r="OG142" s="19"/>
      <c r="OH142" s="19"/>
      <c r="OI142" s="19"/>
      <c r="OJ142" s="19"/>
      <c r="OK142" s="19"/>
      <c r="OL142" s="19"/>
      <c r="OM142" s="19"/>
      <c r="ON142" s="19"/>
      <c r="OO142" s="19"/>
      <c r="OP142" s="19"/>
      <c r="OQ142" s="19"/>
      <c r="OR142" s="19"/>
      <c r="OS142" s="19"/>
      <c r="OT142" s="19"/>
      <c r="OU142" s="19"/>
      <c r="OV142" s="19"/>
      <c r="OW142" s="19"/>
      <c r="OX142" s="19"/>
      <c r="OY142" s="19"/>
      <c r="OZ142" s="19"/>
      <c r="PA142" s="19"/>
      <c r="PB142" s="19"/>
      <c r="PC142" s="19"/>
      <c r="PD142" s="19"/>
      <c r="PE142" s="19"/>
      <c r="PF142" s="19"/>
      <c r="PG142" s="19"/>
      <c r="PH142" s="19"/>
      <c r="PI142" s="19"/>
      <c r="PJ142" s="19"/>
      <c r="PK142" s="19"/>
      <c r="PL142" s="19"/>
      <c r="PM142" s="19"/>
      <c r="PN142" s="19"/>
      <c r="PO142" s="19"/>
      <c r="PP142" s="19"/>
      <c r="PQ142" s="19"/>
      <c r="PR142" s="19"/>
      <c r="PS142" s="19"/>
      <c r="PT142" s="19"/>
      <c r="PU142" s="19"/>
      <c r="PV142" s="19"/>
      <c r="PW142" s="19"/>
      <c r="PX142" s="19"/>
      <c r="PY142" s="19"/>
      <c r="PZ142" s="19"/>
      <c r="QA142" s="19"/>
      <c r="QB142" s="19"/>
      <c r="QC142" s="19"/>
      <c r="QD142" s="19"/>
      <c r="QE142" s="19"/>
      <c r="QF142" s="19"/>
      <c r="QG142" s="19"/>
      <c r="QH142" s="19"/>
      <c r="QI142" s="19"/>
      <c r="QJ142" s="19"/>
      <c r="QK142" s="19"/>
      <c r="QL142" s="19"/>
      <c r="QM142" s="19"/>
      <c r="QN142" s="19"/>
      <c r="QO142" s="19"/>
      <c r="QP142" s="19"/>
      <c r="QQ142" s="19"/>
      <c r="QR142" s="19"/>
      <c r="QS142" s="19"/>
      <c r="QT142" s="19"/>
      <c r="QU142" s="19"/>
      <c r="QV142" s="19"/>
      <c r="QW142" s="19"/>
      <c r="QX142" s="19"/>
      <c r="QY142" s="19"/>
      <c r="QZ142" s="19"/>
      <c r="RA142" s="19"/>
      <c r="RB142" s="19"/>
      <c r="RC142" s="19"/>
      <c r="RD142" s="19"/>
      <c r="RE142" s="19"/>
      <c r="RF142" s="19"/>
      <c r="RG142" s="19"/>
      <c r="RH142" s="19"/>
      <c r="RI142" s="19"/>
      <c r="RJ142" s="19"/>
      <c r="RK142" s="19"/>
      <c r="RL142" s="19"/>
      <c r="RM142" s="19"/>
      <c r="RN142" s="19"/>
      <c r="RO142" s="19"/>
      <c r="RP142" s="19"/>
      <c r="RQ142" s="19"/>
      <c r="RR142" s="19"/>
      <c r="RS142" s="19"/>
      <c r="RT142" s="19"/>
      <c r="RU142" s="19"/>
      <c r="RV142" s="19"/>
      <c r="RW142" s="19"/>
      <c r="RX142" s="19"/>
      <c r="RY142" s="19"/>
      <c r="RZ142" s="19"/>
      <c r="SA142" s="19"/>
      <c r="SB142" s="19"/>
      <c r="SC142" s="19"/>
      <c r="SD142" s="19"/>
      <c r="SE142" s="19"/>
      <c r="SF142" s="19"/>
      <c r="SG142" s="19"/>
      <c r="SH142" s="19"/>
      <c r="SI142" s="19"/>
      <c r="SJ142" s="19"/>
      <c r="SK142" s="19"/>
      <c r="SL142" s="19"/>
      <c r="SM142" s="19"/>
      <c r="SN142" s="19"/>
      <c r="SO142" s="19"/>
      <c r="SP142" s="19"/>
      <c r="SQ142" s="19"/>
      <c r="SR142" s="19"/>
      <c r="SS142" s="19"/>
      <c r="ST142" s="19"/>
      <c r="SU142" s="19"/>
      <c r="SV142" s="19"/>
      <c r="SW142" s="19"/>
      <c r="SX142" s="19"/>
      <c r="SY142" s="19"/>
      <c r="SZ142" s="19"/>
      <c r="TA142" s="19"/>
      <c r="TB142" s="19"/>
      <c r="TC142" s="19"/>
      <c r="TD142" s="19"/>
      <c r="TE142" s="19"/>
      <c r="TF142" s="19"/>
      <c r="TG142" s="19"/>
      <c r="TH142" s="19"/>
      <c r="TI142" s="19"/>
      <c r="TJ142" s="19"/>
      <c r="TK142" s="19"/>
      <c r="TL142" s="19"/>
      <c r="TM142" s="19"/>
      <c r="TN142" s="19"/>
      <c r="TO142" s="19"/>
      <c r="TP142" s="19"/>
      <c r="TQ142" s="19"/>
      <c r="TR142" s="19"/>
      <c r="TS142" s="19"/>
      <c r="TT142" s="19"/>
      <c r="TU142" s="19"/>
      <c r="TV142" s="19"/>
      <c r="TW142" s="19"/>
      <c r="TX142" s="19"/>
      <c r="TY142" s="19"/>
      <c r="TZ142" s="19"/>
      <c r="UA142" s="19"/>
      <c r="UB142" s="19"/>
      <c r="UC142" s="19"/>
      <c r="UD142" s="19"/>
    </row>
    <row r="143" spans="1:550" s="19" customFormat="1" ht="29.25" customHeight="1" x14ac:dyDescent="0.2">
      <c r="A143" s="138"/>
      <c r="C143" s="586" t="s">
        <v>131</v>
      </c>
      <c r="D143" s="587"/>
      <c r="E143" s="588"/>
      <c r="F143" s="565"/>
      <c r="G143" s="573"/>
      <c r="H143" s="566"/>
      <c r="I143" s="565"/>
      <c r="J143" s="573"/>
      <c r="K143" s="573"/>
      <c r="L143" s="566"/>
      <c r="M143" s="216"/>
      <c r="O143" s="138"/>
      <c r="P143" s="42" t="str">
        <f t="shared" si="1"/>
        <v/>
      </c>
      <c r="Q143" s="42"/>
      <c r="R143" s="42"/>
      <c r="S143" s="42"/>
      <c r="T143" s="42"/>
      <c r="U143" s="42"/>
      <c r="V143" s="42"/>
      <c r="W143" s="42"/>
      <c r="X143" s="42"/>
      <c r="Y143" s="42"/>
      <c r="Z143" s="42"/>
      <c r="AA143" s="42"/>
      <c r="AB143" s="42"/>
      <c r="AC143" s="42"/>
      <c r="AD143" s="42"/>
      <c r="AE143" s="42"/>
      <c r="AF143" s="42"/>
      <c r="AG143" s="42"/>
      <c r="AH143" s="42"/>
      <c r="AI143" s="42"/>
    </row>
    <row r="144" spans="1:550" s="138" customFormat="1" ht="23.25" customHeight="1" x14ac:dyDescent="0.2">
      <c r="B144" s="19"/>
      <c r="C144" s="659" t="s">
        <v>751</v>
      </c>
      <c r="D144" s="660"/>
      <c r="E144" s="661"/>
      <c r="F144" s="565"/>
      <c r="G144" s="573"/>
      <c r="H144" s="566"/>
      <c r="I144" s="565"/>
      <c r="J144" s="573"/>
      <c r="K144" s="573"/>
      <c r="L144" s="566"/>
      <c r="M144" s="216"/>
      <c r="N144" s="19"/>
      <c r="P144" s="42" t="str">
        <f t="shared" si="1"/>
        <v/>
      </c>
      <c r="Q144" s="42"/>
      <c r="R144" s="42"/>
      <c r="S144" s="42"/>
      <c r="T144" s="42"/>
      <c r="U144" s="42"/>
      <c r="V144" s="42"/>
      <c r="W144" s="42"/>
      <c r="X144" s="42"/>
      <c r="Y144" s="42"/>
      <c r="Z144" s="42"/>
      <c r="AA144" s="42"/>
      <c r="AB144" s="42"/>
      <c r="AC144" s="42"/>
      <c r="AD144" s="42"/>
      <c r="AE144" s="42"/>
      <c r="AF144" s="42"/>
      <c r="AG144" s="42"/>
      <c r="AH144" s="42"/>
      <c r="AI144" s="42"/>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9"/>
      <c r="EJ144" s="19"/>
      <c r="EK144" s="19"/>
      <c r="EL144" s="19"/>
      <c r="EM144" s="19"/>
      <c r="EN144" s="19"/>
      <c r="EO144" s="19"/>
      <c r="EP144" s="19"/>
      <c r="EQ144" s="19"/>
      <c r="ER144" s="19"/>
      <c r="ES144" s="19"/>
      <c r="ET144" s="19"/>
      <c r="EU144" s="19"/>
      <c r="EV144" s="19"/>
      <c r="EW144" s="19"/>
      <c r="EX144" s="19"/>
      <c r="EY144" s="19"/>
      <c r="EZ144" s="19"/>
      <c r="FA144" s="19"/>
      <c r="FB144" s="19"/>
      <c r="FC144" s="19"/>
      <c r="FD144" s="19"/>
      <c r="FE144" s="19"/>
      <c r="FF144" s="19"/>
      <c r="FG144" s="19"/>
      <c r="FH144" s="19"/>
      <c r="FI144" s="19"/>
      <c r="FJ144" s="19"/>
      <c r="FK144" s="19"/>
      <c r="FL144" s="19"/>
      <c r="FM144" s="19"/>
      <c r="FN144" s="19"/>
      <c r="FO144" s="19"/>
      <c r="FP144" s="19"/>
      <c r="FQ144" s="19"/>
      <c r="FR144" s="19"/>
      <c r="FS144" s="19"/>
      <c r="FT144" s="19"/>
      <c r="FU144" s="19"/>
      <c r="FV144" s="19"/>
      <c r="FW144" s="19"/>
      <c r="FX144" s="19"/>
      <c r="FY144" s="19"/>
      <c r="FZ144" s="19"/>
      <c r="GA144" s="19"/>
      <c r="GB144" s="19"/>
      <c r="GC144" s="19"/>
      <c r="GD144" s="19"/>
      <c r="GE144" s="19"/>
      <c r="GF144" s="19"/>
      <c r="GG144" s="19"/>
      <c r="GH144" s="19"/>
      <c r="GI144" s="19"/>
      <c r="GJ144" s="19"/>
      <c r="GK144" s="19"/>
      <c r="GL144" s="19"/>
      <c r="GM144" s="19"/>
      <c r="GN144" s="19"/>
      <c r="GO144" s="19"/>
      <c r="GP144" s="19"/>
      <c r="GQ144" s="19"/>
      <c r="GR144" s="19"/>
      <c r="GS144" s="19"/>
      <c r="GT144" s="19"/>
      <c r="GU144" s="19"/>
      <c r="GV144" s="19"/>
      <c r="GW144" s="19"/>
      <c r="GX144" s="19"/>
      <c r="GY144" s="19"/>
      <c r="GZ144" s="19"/>
      <c r="HA144" s="19"/>
      <c r="HB144" s="19"/>
      <c r="HC144" s="19"/>
      <c r="HD144" s="19"/>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c r="JI144" s="19"/>
      <c r="JJ144" s="19"/>
      <c r="JK144" s="19"/>
      <c r="JL144" s="19"/>
      <c r="JM144" s="19"/>
      <c r="JN144" s="19"/>
      <c r="JO144" s="19"/>
      <c r="JP144" s="19"/>
      <c r="JQ144" s="19"/>
      <c r="JR144" s="19"/>
      <c r="JS144" s="19"/>
      <c r="JT144" s="19"/>
      <c r="JU144" s="19"/>
      <c r="JV144" s="19"/>
      <c r="JW144" s="19"/>
      <c r="JX144" s="19"/>
      <c r="JY144" s="19"/>
      <c r="JZ144" s="19"/>
      <c r="KA144" s="19"/>
      <c r="KB144" s="19"/>
      <c r="KC144" s="19"/>
      <c r="KD144" s="19"/>
      <c r="KE144" s="19"/>
      <c r="KF144" s="19"/>
      <c r="KG144" s="19"/>
      <c r="KH144" s="19"/>
      <c r="KI144" s="19"/>
      <c r="KJ144" s="19"/>
      <c r="KK144" s="19"/>
      <c r="KL144" s="19"/>
      <c r="KM144" s="19"/>
      <c r="KN144" s="19"/>
      <c r="KO144" s="19"/>
      <c r="KP144" s="19"/>
      <c r="KQ144" s="19"/>
      <c r="KR144" s="19"/>
      <c r="KS144" s="19"/>
      <c r="KT144" s="19"/>
      <c r="KU144" s="19"/>
      <c r="KV144" s="19"/>
      <c r="KW144" s="19"/>
      <c r="KX144" s="19"/>
      <c r="KY144" s="19"/>
      <c r="KZ144" s="19"/>
      <c r="LA144" s="19"/>
      <c r="LB144" s="19"/>
      <c r="LC144" s="19"/>
      <c r="LD144" s="19"/>
      <c r="LE144" s="19"/>
      <c r="LF144" s="19"/>
      <c r="LG144" s="19"/>
      <c r="LH144" s="19"/>
      <c r="LI144" s="19"/>
      <c r="LJ144" s="19"/>
      <c r="LK144" s="19"/>
      <c r="LL144" s="19"/>
      <c r="LM144" s="19"/>
      <c r="LN144" s="19"/>
      <c r="LO144" s="19"/>
      <c r="LP144" s="19"/>
      <c r="LQ144" s="19"/>
      <c r="LR144" s="19"/>
      <c r="LS144" s="19"/>
      <c r="LT144" s="19"/>
      <c r="LU144" s="19"/>
      <c r="LV144" s="19"/>
      <c r="LW144" s="19"/>
      <c r="LX144" s="19"/>
      <c r="LY144" s="19"/>
      <c r="LZ144" s="19"/>
      <c r="MA144" s="19"/>
      <c r="MB144" s="19"/>
      <c r="MC144" s="19"/>
      <c r="MD144" s="19"/>
      <c r="ME144" s="19"/>
      <c r="MF144" s="19"/>
      <c r="MG144" s="19"/>
      <c r="MH144" s="19"/>
      <c r="MI144" s="19"/>
      <c r="MJ144" s="19"/>
      <c r="MK144" s="19"/>
      <c r="ML144" s="19"/>
      <c r="MM144" s="19"/>
      <c r="MN144" s="19"/>
      <c r="MO144" s="19"/>
      <c r="MP144" s="19"/>
      <c r="MQ144" s="19"/>
      <c r="MR144" s="19"/>
      <c r="MS144" s="19"/>
      <c r="MT144" s="19"/>
      <c r="MU144" s="19"/>
      <c r="MV144" s="19"/>
      <c r="MW144" s="19"/>
      <c r="MX144" s="19"/>
      <c r="MY144" s="19"/>
      <c r="MZ144" s="19"/>
      <c r="NA144" s="19"/>
      <c r="NB144" s="19"/>
      <c r="NC144" s="19"/>
      <c r="ND144" s="19"/>
      <c r="NE144" s="19"/>
      <c r="NF144" s="19"/>
      <c r="NG144" s="19"/>
      <c r="NH144" s="19"/>
      <c r="NI144" s="19"/>
      <c r="NJ144" s="19"/>
      <c r="NK144" s="19"/>
      <c r="NL144" s="19"/>
      <c r="NM144" s="19"/>
      <c r="NN144" s="19"/>
      <c r="NO144" s="19"/>
      <c r="NP144" s="19"/>
      <c r="NQ144" s="19"/>
      <c r="NR144" s="19"/>
      <c r="NS144" s="19"/>
      <c r="NT144" s="19"/>
      <c r="NU144" s="19"/>
      <c r="NV144" s="19"/>
      <c r="NW144" s="19"/>
      <c r="NX144" s="19"/>
      <c r="NY144" s="19"/>
      <c r="NZ144" s="19"/>
      <c r="OA144" s="19"/>
      <c r="OB144" s="19"/>
      <c r="OC144" s="19"/>
      <c r="OD144" s="19"/>
      <c r="OE144" s="19"/>
      <c r="OF144" s="19"/>
      <c r="OG144" s="19"/>
      <c r="OH144" s="19"/>
      <c r="OI144" s="19"/>
      <c r="OJ144" s="19"/>
      <c r="OK144" s="19"/>
      <c r="OL144" s="19"/>
      <c r="OM144" s="19"/>
      <c r="ON144" s="19"/>
      <c r="OO144" s="19"/>
      <c r="OP144" s="19"/>
      <c r="OQ144" s="19"/>
      <c r="OR144" s="19"/>
      <c r="OS144" s="19"/>
      <c r="OT144" s="19"/>
      <c r="OU144" s="19"/>
      <c r="OV144" s="19"/>
      <c r="OW144" s="19"/>
      <c r="OX144" s="19"/>
      <c r="OY144" s="19"/>
      <c r="OZ144" s="19"/>
      <c r="PA144" s="19"/>
      <c r="PB144" s="19"/>
      <c r="PC144" s="19"/>
      <c r="PD144" s="19"/>
      <c r="PE144" s="19"/>
      <c r="PF144" s="19"/>
      <c r="PG144" s="19"/>
      <c r="PH144" s="19"/>
      <c r="PI144" s="19"/>
      <c r="PJ144" s="19"/>
      <c r="PK144" s="19"/>
      <c r="PL144" s="19"/>
      <c r="PM144" s="19"/>
      <c r="PN144" s="19"/>
      <c r="PO144" s="19"/>
      <c r="PP144" s="19"/>
      <c r="PQ144" s="19"/>
      <c r="PR144" s="19"/>
      <c r="PS144" s="19"/>
      <c r="PT144" s="19"/>
      <c r="PU144" s="19"/>
      <c r="PV144" s="19"/>
      <c r="PW144" s="19"/>
      <c r="PX144" s="19"/>
      <c r="PY144" s="19"/>
      <c r="PZ144" s="19"/>
      <c r="QA144" s="19"/>
      <c r="QB144" s="19"/>
      <c r="QC144" s="19"/>
      <c r="QD144" s="19"/>
      <c r="QE144" s="19"/>
      <c r="QF144" s="19"/>
      <c r="QG144" s="19"/>
      <c r="QH144" s="19"/>
      <c r="QI144" s="19"/>
      <c r="QJ144" s="19"/>
      <c r="QK144" s="19"/>
      <c r="QL144" s="19"/>
      <c r="QM144" s="19"/>
      <c r="QN144" s="19"/>
      <c r="QO144" s="19"/>
      <c r="QP144" s="19"/>
      <c r="QQ144" s="19"/>
      <c r="QR144" s="19"/>
      <c r="QS144" s="19"/>
      <c r="QT144" s="19"/>
      <c r="QU144" s="19"/>
      <c r="QV144" s="19"/>
      <c r="QW144" s="19"/>
      <c r="QX144" s="19"/>
      <c r="QY144" s="19"/>
      <c r="QZ144" s="19"/>
      <c r="RA144" s="19"/>
      <c r="RB144" s="19"/>
      <c r="RC144" s="19"/>
      <c r="RD144" s="19"/>
      <c r="RE144" s="19"/>
      <c r="RF144" s="19"/>
      <c r="RG144" s="19"/>
      <c r="RH144" s="19"/>
      <c r="RI144" s="19"/>
      <c r="RJ144" s="19"/>
      <c r="RK144" s="19"/>
      <c r="RL144" s="19"/>
      <c r="RM144" s="19"/>
      <c r="RN144" s="19"/>
      <c r="RO144" s="19"/>
      <c r="RP144" s="19"/>
      <c r="RQ144" s="19"/>
      <c r="RR144" s="19"/>
      <c r="RS144" s="19"/>
      <c r="RT144" s="19"/>
      <c r="RU144" s="19"/>
      <c r="RV144" s="19"/>
      <c r="RW144" s="19"/>
      <c r="RX144" s="19"/>
      <c r="RY144" s="19"/>
      <c r="RZ144" s="19"/>
      <c r="SA144" s="19"/>
      <c r="SB144" s="19"/>
      <c r="SC144" s="19"/>
      <c r="SD144" s="19"/>
      <c r="SE144" s="19"/>
      <c r="SF144" s="19"/>
      <c r="SG144" s="19"/>
      <c r="SH144" s="19"/>
      <c r="SI144" s="19"/>
      <c r="SJ144" s="19"/>
      <c r="SK144" s="19"/>
      <c r="SL144" s="19"/>
      <c r="SM144" s="19"/>
      <c r="SN144" s="19"/>
      <c r="SO144" s="19"/>
      <c r="SP144" s="19"/>
      <c r="SQ144" s="19"/>
      <c r="SR144" s="19"/>
      <c r="SS144" s="19"/>
      <c r="ST144" s="19"/>
      <c r="SU144" s="19"/>
      <c r="SV144" s="19"/>
      <c r="SW144" s="19"/>
      <c r="SX144" s="19"/>
      <c r="SY144" s="19"/>
      <c r="SZ144" s="19"/>
      <c r="TA144" s="19"/>
      <c r="TB144" s="19"/>
      <c r="TC144" s="19"/>
      <c r="TD144" s="19"/>
      <c r="TE144" s="19"/>
      <c r="TF144" s="19"/>
      <c r="TG144" s="19"/>
      <c r="TH144" s="19"/>
      <c r="TI144" s="19"/>
      <c r="TJ144" s="19"/>
      <c r="TK144" s="19"/>
      <c r="TL144" s="19"/>
      <c r="TM144" s="19"/>
      <c r="TN144" s="19"/>
      <c r="TO144" s="19"/>
      <c r="TP144" s="19"/>
      <c r="TQ144" s="19"/>
      <c r="TR144" s="19"/>
      <c r="TS144" s="19"/>
      <c r="TT144" s="19"/>
      <c r="TU144" s="19"/>
      <c r="TV144" s="19"/>
      <c r="TW144" s="19"/>
      <c r="TX144" s="19"/>
      <c r="TY144" s="19"/>
      <c r="TZ144" s="19"/>
      <c r="UA144" s="19"/>
      <c r="UB144" s="19"/>
      <c r="UC144" s="19"/>
      <c r="UD144" s="19"/>
    </row>
    <row r="145" spans="1:550" s="138" customFormat="1" ht="23.25" customHeight="1" x14ac:dyDescent="0.2">
      <c r="B145" s="19"/>
      <c r="C145" s="659" t="s">
        <v>132</v>
      </c>
      <c r="D145" s="660"/>
      <c r="E145" s="661"/>
      <c r="F145" s="565"/>
      <c r="G145" s="573"/>
      <c r="H145" s="566"/>
      <c r="I145" s="565"/>
      <c r="J145" s="573"/>
      <c r="K145" s="573"/>
      <c r="L145" s="566"/>
      <c r="M145" s="216"/>
      <c r="N145" s="19"/>
      <c r="P145" s="42" t="str">
        <f t="shared" si="1"/>
        <v/>
      </c>
      <c r="Q145" s="42"/>
      <c r="R145" s="42"/>
      <c r="S145" s="42"/>
      <c r="T145" s="42"/>
      <c r="U145" s="42"/>
      <c r="V145" s="42"/>
      <c r="W145" s="42"/>
      <c r="X145" s="42"/>
      <c r="Y145" s="42"/>
      <c r="Z145" s="42"/>
      <c r="AA145" s="42"/>
      <c r="AB145" s="42"/>
      <c r="AC145" s="42"/>
      <c r="AD145" s="42"/>
      <c r="AE145" s="42"/>
      <c r="AF145" s="42"/>
      <c r="AG145" s="42"/>
      <c r="AH145" s="42"/>
      <c r="AI145" s="42"/>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C145" s="19"/>
      <c r="DD145" s="19"/>
      <c r="DE145" s="19"/>
      <c r="DF145" s="19"/>
      <c r="DG145" s="19"/>
      <c r="DH145" s="19"/>
      <c r="DI145" s="19"/>
      <c r="DJ145" s="19"/>
      <c r="DK145" s="19"/>
      <c r="DL145" s="19"/>
      <c r="DM145" s="19"/>
      <c r="DN145" s="19"/>
      <c r="DO145" s="19"/>
      <c r="DP145" s="19"/>
      <c r="DQ145" s="19"/>
      <c r="DR145" s="19"/>
      <c r="DS145" s="19"/>
      <c r="DT145" s="19"/>
      <c r="DU145" s="19"/>
      <c r="DV145" s="19"/>
      <c r="DW145" s="19"/>
      <c r="DX145" s="19"/>
      <c r="DY145" s="19"/>
      <c r="DZ145" s="19"/>
      <c r="EA145" s="19"/>
      <c r="EB145" s="19"/>
      <c r="EC145" s="19"/>
      <c r="ED145" s="19"/>
      <c r="EE145" s="19"/>
      <c r="EF145" s="19"/>
      <c r="EG145" s="19"/>
      <c r="EH145" s="19"/>
      <c r="EI145" s="19"/>
      <c r="EJ145" s="19"/>
      <c r="EK145" s="19"/>
      <c r="EL145" s="19"/>
      <c r="EM145" s="19"/>
      <c r="EN145" s="19"/>
      <c r="EO145" s="19"/>
      <c r="EP145" s="19"/>
      <c r="EQ145" s="19"/>
      <c r="ER145" s="19"/>
      <c r="ES145" s="19"/>
      <c r="ET145" s="19"/>
      <c r="EU145" s="19"/>
      <c r="EV145" s="19"/>
      <c r="EW145" s="19"/>
      <c r="EX145" s="19"/>
      <c r="EY145" s="19"/>
      <c r="EZ145" s="19"/>
      <c r="FA145" s="19"/>
      <c r="FB145" s="19"/>
      <c r="FC145" s="19"/>
      <c r="FD145" s="19"/>
      <c r="FE145" s="19"/>
      <c r="FF145" s="19"/>
      <c r="FG145" s="19"/>
      <c r="FH145" s="19"/>
      <c r="FI145" s="19"/>
      <c r="FJ145" s="19"/>
      <c r="FK145" s="19"/>
      <c r="FL145" s="19"/>
      <c r="FM145" s="19"/>
      <c r="FN145" s="19"/>
      <c r="FO145" s="19"/>
      <c r="FP145" s="19"/>
      <c r="FQ145" s="19"/>
      <c r="FR145" s="19"/>
      <c r="FS145" s="19"/>
      <c r="FT145" s="19"/>
      <c r="FU145" s="19"/>
      <c r="FV145" s="19"/>
      <c r="FW145" s="19"/>
      <c r="FX145" s="19"/>
      <c r="FY145" s="19"/>
      <c r="FZ145" s="19"/>
      <c r="GA145" s="19"/>
      <c r="GB145" s="19"/>
      <c r="GC145" s="19"/>
      <c r="GD145" s="19"/>
      <c r="GE145" s="19"/>
      <c r="GF145" s="19"/>
      <c r="GG145" s="19"/>
      <c r="GH145" s="19"/>
      <c r="GI145" s="19"/>
      <c r="GJ145" s="19"/>
      <c r="GK145" s="19"/>
      <c r="GL145" s="19"/>
      <c r="GM145" s="19"/>
      <c r="GN145" s="19"/>
      <c r="GO145" s="19"/>
      <c r="GP145" s="19"/>
      <c r="GQ145" s="19"/>
      <c r="GR145" s="19"/>
      <c r="GS145" s="19"/>
      <c r="GT145" s="19"/>
      <c r="GU145" s="19"/>
      <c r="GV145" s="19"/>
      <c r="GW145" s="19"/>
      <c r="GX145" s="19"/>
      <c r="GY145" s="19"/>
      <c r="GZ145" s="19"/>
      <c r="HA145" s="19"/>
      <c r="HB145" s="19"/>
      <c r="HC145" s="19"/>
      <c r="HD145" s="19"/>
      <c r="HE145" s="19"/>
      <c r="HF145" s="19"/>
      <c r="HG145" s="19"/>
      <c r="HH145" s="19"/>
      <c r="HI145" s="19"/>
      <c r="HJ145" s="19"/>
      <c r="HK145" s="19"/>
      <c r="HL145" s="19"/>
      <c r="HM145" s="19"/>
      <c r="HN145" s="19"/>
      <c r="HO145" s="19"/>
      <c r="HP145" s="19"/>
      <c r="HQ145" s="19"/>
      <c r="HR145" s="19"/>
      <c r="HS145" s="19"/>
      <c r="HT145" s="19"/>
      <c r="HU145" s="19"/>
      <c r="HV145" s="19"/>
      <c r="HW145" s="19"/>
      <c r="HX145" s="19"/>
      <c r="HY145" s="19"/>
      <c r="HZ145" s="19"/>
      <c r="IA145" s="19"/>
      <c r="IB145" s="19"/>
      <c r="IC145" s="19"/>
      <c r="ID145" s="19"/>
      <c r="IE145" s="19"/>
      <c r="IF145" s="19"/>
      <c r="IG145" s="19"/>
      <c r="IH145" s="19"/>
      <c r="II145" s="19"/>
      <c r="IJ145" s="19"/>
      <c r="IK145" s="19"/>
      <c r="IL145" s="19"/>
      <c r="IM145" s="19"/>
      <c r="IN145" s="19"/>
      <c r="IO145" s="19"/>
      <c r="IP145" s="19"/>
      <c r="IQ145" s="19"/>
      <c r="IR145" s="19"/>
      <c r="IS145" s="19"/>
      <c r="IT145" s="19"/>
      <c r="IU145" s="19"/>
      <c r="IV145" s="19"/>
      <c r="IW145" s="19"/>
      <c r="IX145" s="19"/>
      <c r="IY145" s="19"/>
      <c r="IZ145" s="19"/>
      <c r="JA145" s="19"/>
      <c r="JB145" s="19"/>
      <c r="JC145" s="19"/>
      <c r="JD145" s="19"/>
      <c r="JE145" s="19"/>
      <c r="JF145" s="19"/>
      <c r="JG145" s="19"/>
      <c r="JH145" s="19"/>
      <c r="JI145" s="19"/>
      <c r="JJ145" s="19"/>
      <c r="JK145" s="19"/>
      <c r="JL145" s="19"/>
      <c r="JM145" s="19"/>
      <c r="JN145" s="19"/>
      <c r="JO145" s="19"/>
      <c r="JP145" s="19"/>
      <c r="JQ145" s="19"/>
      <c r="JR145" s="19"/>
      <c r="JS145" s="19"/>
      <c r="JT145" s="19"/>
      <c r="JU145" s="19"/>
      <c r="JV145" s="19"/>
      <c r="JW145" s="19"/>
      <c r="JX145" s="19"/>
      <c r="JY145" s="19"/>
      <c r="JZ145" s="19"/>
      <c r="KA145" s="19"/>
      <c r="KB145" s="19"/>
      <c r="KC145" s="19"/>
      <c r="KD145" s="19"/>
      <c r="KE145" s="19"/>
      <c r="KF145" s="19"/>
      <c r="KG145" s="19"/>
      <c r="KH145" s="19"/>
      <c r="KI145" s="19"/>
      <c r="KJ145" s="19"/>
      <c r="KK145" s="19"/>
      <c r="KL145" s="19"/>
      <c r="KM145" s="19"/>
      <c r="KN145" s="19"/>
      <c r="KO145" s="19"/>
      <c r="KP145" s="19"/>
      <c r="KQ145" s="19"/>
      <c r="KR145" s="19"/>
      <c r="KS145" s="19"/>
      <c r="KT145" s="19"/>
      <c r="KU145" s="19"/>
      <c r="KV145" s="19"/>
      <c r="KW145" s="19"/>
      <c r="KX145" s="19"/>
      <c r="KY145" s="19"/>
      <c r="KZ145" s="19"/>
      <c r="LA145" s="19"/>
      <c r="LB145" s="19"/>
      <c r="LC145" s="19"/>
      <c r="LD145" s="19"/>
      <c r="LE145" s="19"/>
      <c r="LF145" s="19"/>
      <c r="LG145" s="19"/>
      <c r="LH145" s="19"/>
      <c r="LI145" s="19"/>
      <c r="LJ145" s="19"/>
      <c r="LK145" s="19"/>
      <c r="LL145" s="19"/>
      <c r="LM145" s="19"/>
      <c r="LN145" s="19"/>
      <c r="LO145" s="19"/>
      <c r="LP145" s="19"/>
      <c r="LQ145" s="19"/>
      <c r="LR145" s="19"/>
      <c r="LS145" s="19"/>
      <c r="LT145" s="19"/>
      <c r="LU145" s="19"/>
      <c r="LV145" s="19"/>
      <c r="LW145" s="19"/>
      <c r="LX145" s="19"/>
      <c r="LY145" s="19"/>
      <c r="LZ145" s="19"/>
      <c r="MA145" s="19"/>
      <c r="MB145" s="19"/>
      <c r="MC145" s="19"/>
      <c r="MD145" s="19"/>
      <c r="ME145" s="19"/>
      <c r="MF145" s="19"/>
      <c r="MG145" s="19"/>
      <c r="MH145" s="19"/>
      <c r="MI145" s="19"/>
      <c r="MJ145" s="19"/>
      <c r="MK145" s="19"/>
      <c r="ML145" s="19"/>
      <c r="MM145" s="19"/>
      <c r="MN145" s="19"/>
      <c r="MO145" s="19"/>
      <c r="MP145" s="19"/>
      <c r="MQ145" s="19"/>
      <c r="MR145" s="19"/>
      <c r="MS145" s="19"/>
      <c r="MT145" s="19"/>
      <c r="MU145" s="19"/>
      <c r="MV145" s="19"/>
      <c r="MW145" s="19"/>
      <c r="MX145" s="19"/>
      <c r="MY145" s="19"/>
      <c r="MZ145" s="19"/>
      <c r="NA145" s="19"/>
      <c r="NB145" s="19"/>
      <c r="NC145" s="19"/>
      <c r="ND145" s="19"/>
      <c r="NE145" s="19"/>
      <c r="NF145" s="19"/>
      <c r="NG145" s="19"/>
      <c r="NH145" s="19"/>
      <c r="NI145" s="19"/>
      <c r="NJ145" s="19"/>
      <c r="NK145" s="19"/>
      <c r="NL145" s="19"/>
      <c r="NM145" s="19"/>
      <c r="NN145" s="19"/>
      <c r="NO145" s="19"/>
      <c r="NP145" s="19"/>
      <c r="NQ145" s="19"/>
      <c r="NR145" s="19"/>
      <c r="NS145" s="19"/>
      <c r="NT145" s="19"/>
      <c r="NU145" s="19"/>
      <c r="NV145" s="19"/>
      <c r="NW145" s="19"/>
      <c r="NX145" s="19"/>
      <c r="NY145" s="19"/>
      <c r="NZ145" s="19"/>
      <c r="OA145" s="19"/>
      <c r="OB145" s="19"/>
      <c r="OC145" s="19"/>
      <c r="OD145" s="19"/>
      <c r="OE145" s="19"/>
      <c r="OF145" s="19"/>
      <c r="OG145" s="19"/>
      <c r="OH145" s="19"/>
      <c r="OI145" s="19"/>
      <c r="OJ145" s="19"/>
      <c r="OK145" s="19"/>
      <c r="OL145" s="19"/>
      <c r="OM145" s="19"/>
      <c r="ON145" s="19"/>
      <c r="OO145" s="19"/>
      <c r="OP145" s="19"/>
      <c r="OQ145" s="19"/>
      <c r="OR145" s="19"/>
      <c r="OS145" s="19"/>
      <c r="OT145" s="19"/>
      <c r="OU145" s="19"/>
      <c r="OV145" s="19"/>
      <c r="OW145" s="19"/>
      <c r="OX145" s="19"/>
      <c r="OY145" s="19"/>
      <c r="OZ145" s="19"/>
      <c r="PA145" s="19"/>
      <c r="PB145" s="19"/>
      <c r="PC145" s="19"/>
      <c r="PD145" s="19"/>
      <c r="PE145" s="19"/>
      <c r="PF145" s="19"/>
      <c r="PG145" s="19"/>
      <c r="PH145" s="19"/>
      <c r="PI145" s="19"/>
      <c r="PJ145" s="19"/>
      <c r="PK145" s="19"/>
      <c r="PL145" s="19"/>
      <c r="PM145" s="19"/>
      <c r="PN145" s="19"/>
      <c r="PO145" s="19"/>
      <c r="PP145" s="19"/>
      <c r="PQ145" s="19"/>
      <c r="PR145" s="19"/>
      <c r="PS145" s="19"/>
      <c r="PT145" s="19"/>
      <c r="PU145" s="19"/>
      <c r="PV145" s="19"/>
      <c r="PW145" s="19"/>
      <c r="PX145" s="19"/>
      <c r="PY145" s="19"/>
      <c r="PZ145" s="19"/>
      <c r="QA145" s="19"/>
      <c r="QB145" s="19"/>
      <c r="QC145" s="19"/>
      <c r="QD145" s="19"/>
      <c r="QE145" s="19"/>
      <c r="QF145" s="19"/>
      <c r="QG145" s="19"/>
      <c r="QH145" s="19"/>
      <c r="QI145" s="19"/>
      <c r="QJ145" s="19"/>
      <c r="QK145" s="19"/>
      <c r="QL145" s="19"/>
      <c r="QM145" s="19"/>
      <c r="QN145" s="19"/>
      <c r="QO145" s="19"/>
      <c r="QP145" s="19"/>
      <c r="QQ145" s="19"/>
      <c r="QR145" s="19"/>
      <c r="QS145" s="19"/>
      <c r="QT145" s="19"/>
      <c r="QU145" s="19"/>
      <c r="QV145" s="19"/>
      <c r="QW145" s="19"/>
      <c r="QX145" s="19"/>
      <c r="QY145" s="19"/>
      <c r="QZ145" s="19"/>
      <c r="RA145" s="19"/>
      <c r="RB145" s="19"/>
      <c r="RC145" s="19"/>
      <c r="RD145" s="19"/>
      <c r="RE145" s="19"/>
      <c r="RF145" s="19"/>
      <c r="RG145" s="19"/>
      <c r="RH145" s="19"/>
      <c r="RI145" s="19"/>
      <c r="RJ145" s="19"/>
      <c r="RK145" s="19"/>
      <c r="RL145" s="19"/>
      <c r="RM145" s="19"/>
      <c r="RN145" s="19"/>
      <c r="RO145" s="19"/>
      <c r="RP145" s="19"/>
      <c r="RQ145" s="19"/>
      <c r="RR145" s="19"/>
      <c r="RS145" s="19"/>
      <c r="RT145" s="19"/>
      <c r="RU145" s="19"/>
      <c r="RV145" s="19"/>
      <c r="RW145" s="19"/>
      <c r="RX145" s="19"/>
      <c r="RY145" s="19"/>
      <c r="RZ145" s="19"/>
      <c r="SA145" s="19"/>
      <c r="SB145" s="19"/>
      <c r="SC145" s="19"/>
      <c r="SD145" s="19"/>
      <c r="SE145" s="19"/>
      <c r="SF145" s="19"/>
      <c r="SG145" s="19"/>
      <c r="SH145" s="19"/>
      <c r="SI145" s="19"/>
      <c r="SJ145" s="19"/>
      <c r="SK145" s="19"/>
      <c r="SL145" s="19"/>
      <c r="SM145" s="19"/>
      <c r="SN145" s="19"/>
      <c r="SO145" s="19"/>
      <c r="SP145" s="19"/>
      <c r="SQ145" s="19"/>
      <c r="SR145" s="19"/>
      <c r="SS145" s="19"/>
      <c r="ST145" s="19"/>
      <c r="SU145" s="19"/>
      <c r="SV145" s="19"/>
      <c r="SW145" s="19"/>
      <c r="SX145" s="19"/>
      <c r="SY145" s="19"/>
      <c r="SZ145" s="19"/>
      <c r="TA145" s="19"/>
      <c r="TB145" s="19"/>
      <c r="TC145" s="19"/>
      <c r="TD145" s="19"/>
      <c r="TE145" s="19"/>
      <c r="TF145" s="19"/>
      <c r="TG145" s="19"/>
      <c r="TH145" s="19"/>
      <c r="TI145" s="19"/>
      <c r="TJ145" s="19"/>
      <c r="TK145" s="19"/>
      <c r="TL145" s="19"/>
      <c r="TM145" s="19"/>
      <c r="TN145" s="19"/>
      <c r="TO145" s="19"/>
      <c r="TP145" s="19"/>
      <c r="TQ145" s="19"/>
      <c r="TR145" s="19"/>
      <c r="TS145" s="19"/>
      <c r="TT145" s="19"/>
      <c r="TU145" s="19"/>
      <c r="TV145" s="19"/>
      <c r="TW145" s="19"/>
      <c r="TX145" s="19"/>
      <c r="TY145" s="19"/>
      <c r="TZ145" s="19"/>
      <c r="UA145" s="19"/>
      <c r="UB145" s="19"/>
      <c r="UC145" s="19"/>
      <c r="UD145" s="19"/>
    </row>
    <row r="146" spans="1:550" s="138" customFormat="1" ht="33" customHeight="1" x14ac:dyDescent="0.2">
      <c r="B146" s="19"/>
      <c r="C146" s="659" t="s">
        <v>752</v>
      </c>
      <c r="D146" s="660"/>
      <c r="E146" s="661"/>
      <c r="F146" s="565"/>
      <c r="G146" s="573"/>
      <c r="H146" s="566"/>
      <c r="I146" s="565"/>
      <c r="J146" s="573"/>
      <c r="K146" s="573"/>
      <c r="L146" s="566"/>
      <c r="M146" s="216"/>
      <c r="N146" s="19"/>
      <c r="P146" s="42" t="str">
        <f t="shared" si="1"/>
        <v/>
      </c>
      <c r="Q146" s="42"/>
      <c r="R146" s="42"/>
      <c r="S146" s="42"/>
      <c r="T146" s="42"/>
      <c r="U146" s="42"/>
      <c r="V146" s="42"/>
      <c r="W146" s="42"/>
      <c r="X146" s="42"/>
      <c r="Y146" s="42"/>
      <c r="Z146" s="42"/>
      <c r="AA146" s="42"/>
      <c r="AB146" s="42"/>
      <c r="AC146" s="42"/>
      <c r="AD146" s="42"/>
      <c r="AE146" s="42"/>
      <c r="AF146" s="42"/>
      <c r="AG146" s="42"/>
      <c r="AH146" s="42"/>
      <c r="AI146" s="42"/>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9"/>
      <c r="EJ146" s="19"/>
      <c r="EK146" s="19"/>
      <c r="EL146" s="19"/>
      <c r="EM146" s="19"/>
      <c r="EN146" s="19"/>
      <c r="EO146" s="19"/>
      <c r="EP146" s="19"/>
      <c r="EQ146" s="19"/>
      <c r="ER146" s="19"/>
      <c r="ES146" s="19"/>
      <c r="ET146" s="19"/>
      <c r="EU146" s="19"/>
      <c r="EV146" s="19"/>
      <c r="EW146" s="19"/>
      <c r="EX146" s="19"/>
      <c r="EY146" s="19"/>
      <c r="EZ146" s="19"/>
      <c r="FA146" s="19"/>
      <c r="FB146" s="19"/>
      <c r="FC146" s="19"/>
      <c r="FD146" s="19"/>
      <c r="FE146" s="19"/>
      <c r="FF146" s="19"/>
      <c r="FG146" s="19"/>
      <c r="FH146" s="19"/>
      <c r="FI146" s="19"/>
      <c r="FJ146" s="19"/>
      <c r="FK146" s="19"/>
      <c r="FL146" s="19"/>
      <c r="FM146" s="19"/>
      <c r="FN146" s="19"/>
      <c r="FO146" s="19"/>
      <c r="FP146" s="19"/>
      <c r="FQ146" s="19"/>
      <c r="FR146" s="19"/>
      <c r="FS146" s="19"/>
      <c r="FT146" s="19"/>
      <c r="FU146" s="19"/>
      <c r="FV146" s="19"/>
      <c r="FW146" s="19"/>
      <c r="FX146" s="19"/>
      <c r="FY146" s="19"/>
      <c r="FZ146" s="19"/>
      <c r="GA146" s="19"/>
      <c r="GB146" s="19"/>
      <c r="GC146" s="19"/>
      <c r="GD146" s="19"/>
      <c r="GE146" s="19"/>
      <c r="GF146" s="19"/>
      <c r="GG146" s="19"/>
      <c r="GH146" s="19"/>
      <c r="GI146" s="19"/>
      <c r="GJ146" s="19"/>
      <c r="GK146" s="19"/>
      <c r="GL146" s="19"/>
      <c r="GM146" s="19"/>
      <c r="GN146" s="19"/>
      <c r="GO146" s="19"/>
      <c r="GP146" s="19"/>
      <c r="GQ146" s="19"/>
      <c r="GR146" s="19"/>
      <c r="GS146" s="19"/>
      <c r="GT146" s="19"/>
      <c r="GU146" s="19"/>
      <c r="GV146" s="19"/>
      <c r="GW146" s="19"/>
      <c r="GX146" s="19"/>
      <c r="GY146" s="19"/>
      <c r="GZ146" s="19"/>
      <c r="HA146" s="19"/>
      <c r="HB146" s="19"/>
      <c r="HC146" s="19"/>
      <c r="HD146" s="19"/>
      <c r="HE146" s="19"/>
      <c r="HF146" s="19"/>
      <c r="HG146" s="19"/>
      <c r="HH146" s="19"/>
      <c r="HI146" s="19"/>
      <c r="HJ146" s="19"/>
      <c r="HK146" s="19"/>
      <c r="HL146" s="19"/>
      <c r="HM146" s="19"/>
      <c r="HN146" s="19"/>
      <c r="HO146" s="19"/>
      <c r="HP146" s="19"/>
      <c r="HQ146" s="19"/>
      <c r="HR146" s="19"/>
      <c r="HS146" s="19"/>
      <c r="HT146" s="19"/>
      <c r="HU146" s="19"/>
      <c r="HV146" s="19"/>
      <c r="HW146" s="19"/>
      <c r="HX146" s="19"/>
      <c r="HY146" s="19"/>
      <c r="HZ146" s="19"/>
      <c r="IA146" s="19"/>
      <c r="IB146" s="19"/>
      <c r="IC146" s="19"/>
      <c r="ID146" s="19"/>
      <c r="IE146" s="19"/>
      <c r="IF146" s="19"/>
      <c r="IG146" s="19"/>
      <c r="IH146" s="19"/>
      <c r="II146" s="19"/>
      <c r="IJ146" s="19"/>
      <c r="IK146" s="19"/>
      <c r="IL146" s="19"/>
      <c r="IM146" s="19"/>
      <c r="IN146" s="19"/>
      <c r="IO146" s="19"/>
      <c r="IP146" s="19"/>
      <c r="IQ146" s="19"/>
      <c r="IR146" s="19"/>
      <c r="IS146" s="19"/>
      <c r="IT146" s="19"/>
      <c r="IU146" s="19"/>
      <c r="IV146" s="19"/>
      <c r="IW146" s="19"/>
      <c r="IX146" s="19"/>
      <c r="IY146" s="19"/>
      <c r="IZ146" s="19"/>
      <c r="JA146" s="19"/>
      <c r="JB146" s="19"/>
      <c r="JC146" s="19"/>
      <c r="JD146" s="19"/>
      <c r="JE146" s="19"/>
      <c r="JF146" s="19"/>
      <c r="JG146" s="19"/>
      <c r="JH146" s="19"/>
      <c r="JI146" s="19"/>
      <c r="JJ146" s="19"/>
      <c r="JK146" s="19"/>
      <c r="JL146" s="19"/>
      <c r="JM146" s="19"/>
      <c r="JN146" s="19"/>
      <c r="JO146" s="19"/>
      <c r="JP146" s="19"/>
      <c r="JQ146" s="19"/>
      <c r="JR146" s="19"/>
      <c r="JS146" s="19"/>
      <c r="JT146" s="19"/>
      <c r="JU146" s="19"/>
      <c r="JV146" s="19"/>
      <c r="JW146" s="19"/>
      <c r="JX146" s="19"/>
      <c r="JY146" s="19"/>
      <c r="JZ146" s="19"/>
      <c r="KA146" s="19"/>
      <c r="KB146" s="19"/>
      <c r="KC146" s="19"/>
      <c r="KD146" s="19"/>
      <c r="KE146" s="19"/>
      <c r="KF146" s="19"/>
      <c r="KG146" s="19"/>
      <c r="KH146" s="19"/>
      <c r="KI146" s="19"/>
      <c r="KJ146" s="19"/>
      <c r="KK146" s="19"/>
      <c r="KL146" s="19"/>
      <c r="KM146" s="19"/>
      <c r="KN146" s="19"/>
      <c r="KO146" s="19"/>
      <c r="KP146" s="19"/>
      <c r="KQ146" s="19"/>
      <c r="KR146" s="19"/>
      <c r="KS146" s="19"/>
      <c r="KT146" s="19"/>
      <c r="KU146" s="19"/>
      <c r="KV146" s="19"/>
      <c r="KW146" s="19"/>
      <c r="KX146" s="19"/>
      <c r="KY146" s="19"/>
      <c r="KZ146" s="19"/>
      <c r="LA146" s="19"/>
      <c r="LB146" s="19"/>
      <c r="LC146" s="19"/>
      <c r="LD146" s="19"/>
      <c r="LE146" s="19"/>
      <c r="LF146" s="19"/>
      <c r="LG146" s="19"/>
      <c r="LH146" s="19"/>
      <c r="LI146" s="19"/>
      <c r="LJ146" s="19"/>
      <c r="LK146" s="19"/>
      <c r="LL146" s="19"/>
      <c r="LM146" s="19"/>
      <c r="LN146" s="19"/>
      <c r="LO146" s="19"/>
      <c r="LP146" s="19"/>
      <c r="LQ146" s="19"/>
      <c r="LR146" s="19"/>
      <c r="LS146" s="19"/>
      <c r="LT146" s="19"/>
      <c r="LU146" s="19"/>
      <c r="LV146" s="19"/>
      <c r="LW146" s="19"/>
      <c r="LX146" s="19"/>
      <c r="LY146" s="19"/>
      <c r="LZ146" s="19"/>
      <c r="MA146" s="19"/>
      <c r="MB146" s="19"/>
      <c r="MC146" s="19"/>
      <c r="MD146" s="19"/>
      <c r="ME146" s="19"/>
      <c r="MF146" s="19"/>
      <c r="MG146" s="19"/>
      <c r="MH146" s="19"/>
      <c r="MI146" s="19"/>
      <c r="MJ146" s="19"/>
      <c r="MK146" s="19"/>
      <c r="ML146" s="19"/>
      <c r="MM146" s="19"/>
      <c r="MN146" s="19"/>
      <c r="MO146" s="19"/>
      <c r="MP146" s="19"/>
      <c r="MQ146" s="19"/>
      <c r="MR146" s="19"/>
      <c r="MS146" s="19"/>
      <c r="MT146" s="19"/>
      <c r="MU146" s="19"/>
      <c r="MV146" s="19"/>
      <c r="MW146" s="19"/>
      <c r="MX146" s="19"/>
      <c r="MY146" s="19"/>
      <c r="MZ146" s="19"/>
      <c r="NA146" s="19"/>
      <c r="NB146" s="19"/>
      <c r="NC146" s="19"/>
      <c r="ND146" s="19"/>
      <c r="NE146" s="19"/>
      <c r="NF146" s="19"/>
      <c r="NG146" s="19"/>
      <c r="NH146" s="19"/>
      <c r="NI146" s="19"/>
      <c r="NJ146" s="19"/>
      <c r="NK146" s="19"/>
      <c r="NL146" s="19"/>
      <c r="NM146" s="19"/>
      <c r="NN146" s="19"/>
      <c r="NO146" s="19"/>
      <c r="NP146" s="19"/>
      <c r="NQ146" s="19"/>
      <c r="NR146" s="19"/>
      <c r="NS146" s="19"/>
      <c r="NT146" s="19"/>
      <c r="NU146" s="19"/>
      <c r="NV146" s="19"/>
      <c r="NW146" s="19"/>
      <c r="NX146" s="19"/>
      <c r="NY146" s="19"/>
      <c r="NZ146" s="19"/>
      <c r="OA146" s="19"/>
      <c r="OB146" s="19"/>
      <c r="OC146" s="19"/>
      <c r="OD146" s="19"/>
      <c r="OE146" s="19"/>
      <c r="OF146" s="19"/>
      <c r="OG146" s="19"/>
      <c r="OH146" s="19"/>
      <c r="OI146" s="19"/>
      <c r="OJ146" s="19"/>
      <c r="OK146" s="19"/>
      <c r="OL146" s="19"/>
      <c r="OM146" s="19"/>
      <c r="ON146" s="19"/>
      <c r="OO146" s="19"/>
      <c r="OP146" s="19"/>
      <c r="OQ146" s="19"/>
      <c r="OR146" s="19"/>
      <c r="OS146" s="19"/>
      <c r="OT146" s="19"/>
      <c r="OU146" s="19"/>
      <c r="OV146" s="19"/>
      <c r="OW146" s="19"/>
      <c r="OX146" s="19"/>
      <c r="OY146" s="19"/>
      <c r="OZ146" s="19"/>
      <c r="PA146" s="19"/>
      <c r="PB146" s="19"/>
      <c r="PC146" s="19"/>
      <c r="PD146" s="19"/>
      <c r="PE146" s="19"/>
      <c r="PF146" s="19"/>
      <c r="PG146" s="19"/>
      <c r="PH146" s="19"/>
      <c r="PI146" s="19"/>
      <c r="PJ146" s="19"/>
      <c r="PK146" s="19"/>
      <c r="PL146" s="19"/>
      <c r="PM146" s="19"/>
      <c r="PN146" s="19"/>
      <c r="PO146" s="19"/>
      <c r="PP146" s="19"/>
      <c r="PQ146" s="19"/>
      <c r="PR146" s="19"/>
      <c r="PS146" s="19"/>
      <c r="PT146" s="19"/>
      <c r="PU146" s="19"/>
      <c r="PV146" s="19"/>
      <c r="PW146" s="19"/>
      <c r="PX146" s="19"/>
      <c r="PY146" s="19"/>
      <c r="PZ146" s="19"/>
      <c r="QA146" s="19"/>
      <c r="QB146" s="19"/>
      <c r="QC146" s="19"/>
      <c r="QD146" s="19"/>
      <c r="QE146" s="19"/>
      <c r="QF146" s="19"/>
      <c r="QG146" s="19"/>
      <c r="QH146" s="19"/>
      <c r="QI146" s="19"/>
      <c r="QJ146" s="19"/>
      <c r="QK146" s="19"/>
      <c r="QL146" s="19"/>
      <c r="QM146" s="19"/>
      <c r="QN146" s="19"/>
      <c r="QO146" s="19"/>
      <c r="QP146" s="19"/>
      <c r="QQ146" s="19"/>
      <c r="QR146" s="19"/>
      <c r="QS146" s="19"/>
      <c r="QT146" s="19"/>
      <c r="QU146" s="19"/>
      <c r="QV146" s="19"/>
      <c r="QW146" s="19"/>
      <c r="QX146" s="19"/>
      <c r="QY146" s="19"/>
      <c r="QZ146" s="19"/>
      <c r="RA146" s="19"/>
      <c r="RB146" s="19"/>
      <c r="RC146" s="19"/>
      <c r="RD146" s="19"/>
      <c r="RE146" s="19"/>
      <c r="RF146" s="19"/>
      <c r="RG146" s="19"/>
      <c r="RH146" s="19"/>
      <c r="RI146" s="19"/>
      <c r="RJ146" s="19"/>
      <c r="RK146" s="19"/>
      <c r="RL146" s="19"/>
      <c r="RM146" s="19"/>
      <c r="RN146" s="19"/>
      <c r="RO146" s="19"/>
      <c r="RP146" s="19"/>
      <c r="RQ146" s="19"/>
      <c r="RR146" s="19"/>
      <c r="RS146" s="19"/>
      <c r="RT146" s="19"/>
      <c r="RU146" s="19"/>
      <c r="RV146" s="19"/>
      <c r="RW146" s="19"/>
      <c r="RX146" s="19"/>
      <c r="RY146" s="19"/>
      <c r="RZ146" s="19"/>
      <c r="SA146" s="19"/>
      <c r="SB146" s="19"/>
      <c r="SC146" s="19"/>
      <c r="SD146" s="19"/>
      <c r="SE146" s="19"/>
      <c r="SF146" s="19"/>
      <c r="SG146" s="19"/>
      <c r="SH146" s="19"/>
      <c r="SI146" s="19"/>
      <c r="SJ146" s="19"/>
      <c r="SK146" s="19"/>
      <c r="SL146" s="19"/>
      <c r="SM146" s="19"/>
      <c r="SN146" s="19"/>
      <c r="SO146" s="19"/>
      <c r="SP146" s="19"/>
      <c r="SQ146" s="19"/>
      <c r="SR146" s="19"/>
      <c r="SS146" s="19"/>
      <c r="ST146" s="19"/>
      <c r="SU146" s="19"/>
      <c r="SV146" s="19"/>
      <c r="SW146" s="19"/>
      <c r="SX146" s="19"/>
      <c r="SY146" s="19"/>
      <c r="SZ146" s="19"/>
      <c r="TA146" s="19"/>
      <c r="TB146" s="19"/>
      <c r="TC146" s="19"/>
      <c r="TD146" s="19"/>
      <c r="TE146" s="19"/>
      <c r="TF146" s="19"/>
      <c r="TG146" s="19"/>
      <c r="TH146" s="19"/>
      <c r="TI146" s="19"/>
      <c r="TJ146" s="19"/>
      <c r="TK146" s="19"/>
      <c r="TL146" s="19"/>
      <c r="TM146" s="19"/>
      <c r="TN146" s="19"/>
      <c r="TO146" s="19"/>
      <c r="TP146" s="19"/>
      <c r="TQ146" s="19"/>
      <c r="TR146" s="19"/>
      <c r="TS146" s="19"/>
      <c r="TT146" s="19"/>
      <c r="TU146" s="19"/>
      <c r="TV146" s="19"/>
      <c r="TW146" s="19"/>
      <c r="TX146" s="19"/>
      <c r="TY146" s="19"/>
      <c r="TZ146" s="19"/>
      <c r="UA146" s="19"/>
      <c r="UB146" s="19"/>
      <c r="UC146" s="19"/>
      <c r="UD146" s="19"/>
    </row>
    <row r="147" spans="1:550" s="19" customFormat="1" ht="12" x14ac:dyDescent="0.2">
      <c r="A147" s="138"/>
      <c r="C147" s="42"/>
      <c r="D147" s="42"/>
      <c r="E147" s="42"/>
      <c r="F147" s="42"/>
      <c r="G147" s="42"/>
      <c r="H147" s="42"/>
      <c r="I147" s="42"/>
      <c r="J147" s="42"/>
      <c r="K147" s="42"/>
      <c r="L147" s="42"/>
      <c r="M147" s="42"/>
      <c r="O147" s="138"/>
      <c r="P147" s="42" t="str">
        <f t="shared" si="1"/>
        <v/>
      </c>
      <c r="Q147" s="42"/>
      <c r="R147" s="42"/>
      <c r="S147" s="42"/>
      <c r="T147" s="42"/>
      <c r="U147" s="42"/>
      <c r="V147" s="42"/>
      <c r="W147" s="42"/>
      <c r="X147" s="42"/>
      <c r="Y147" s="42"/>
      <c r="Z147" s="42"/>
      <c r="AA147" s="42"/>
      <c r="AB147" s="42"/>
      <c r="AC147" s="42"/>
      <c r="AD147" s="42"/>
      <c r="AE147" s="42"/>
      <c r="AF147" s="42"/>
      <c r="AG147" s="42"/>
      <c r="AH147" s="42"/>
      <c r="AI147" s="42"/>
    </row>
    <row r="148" spans="1:550" ht="15" customHeight="1" x14ac:dyDescent="0.25">
      <c r="C148" s="648" t="s">
        <v>458</v>
      </c>
      <c r="D148" s="649"/>
      <c r="E148" s="649"/>
      <c r="F148" s="649"/>
      <c r="G148" s="649"/>
      <c r="H148" s="296"/>
      <c r="I148" s="297"/>
      <c r="J148" s="297"/>
      <c r="K148" s="297"/>
      <c r="L148" s="297"/>
      <c r="M148" s="298"/>
      <c r="P148" s="42" t="str">
        <f t="shared" si="1"/>
        <v/>
      </c>
    </row>
    <row r="149" spans="1:550" ht="9" customHeight="1" x14ac:dyDescent="0.25">
      <c r="C149" s="247"/>
      <c r="D149" s="247"/>
      <c r="E149" s="247"/>
      <c r="F149" s="247"/>
      <c r="G149" s="247"/>
      <c r="H149" s="247"/>
      <c r="I149" s="34"/>
      <c r="J149" s="34"/>
      <c r="K149" s="34"/>
      <c r="L149" s="34"/>
      <c r="M149" s="42"/>
      <c r="P149" s="42" t="str">
        <f t="shared" si="1"/>
        <v/>
      </c>
    </row>
    <row r="150" spans="1:550" s="19" customFormat="1" ht="27" customHeight="1" x14ac:dyDescent="0.2">
      <c r="A150" s="138"/>
      <c r="C150" s="662" t="s">
        <v>753</v>
      </c>
      <c r="D150" s="662"/>
      <c r="E150" s="662"/>
      <c r="F150" s="662"/>
      <c r="G150" s="662"/>
      <c r="H150" s="662"/>
      <c r="I150" s="662"/>
      <c r="J150" s="662"/>
      <c r="K150" s="662"/>
      <c r="L150" s="663"/>
      <c r="M150" s="285" t="s">
        <v>15</v>
      </c>
      <c r="N150" s="58"/>
      <c r="O150" s="138"/>
      <c r="P150" s="42" t="str">
        <f t="shared" si="1"/>
        <v/>
      </c>
      <c r="Q150" s="42"/>
      <c r="R150" s="42"/>
      <c r="S150" s="42"/>
      <c r="T150" s="42"/>
      <c r="U150" s="42"/>
      <c r="V150" s="42"/>
      <c r="W150" s="42"/>
      <c r="X150" s="42"/>
      <c r="Y150" s="42"/>
      <c r="Z150" s="42"/>
      <c r="AA150" s="42"/>
      <c r="AB150" s="42"/>
      <c r="AC150" s="42"/>
      <c r="AD150" s="42"/>
      <c r="AE150" s="42"/>
      <c r="AF150" s="42"/>
      <c r="AG150" s="42"/>
      <c r="AH150" s="42"/>
      <c r="AI150" s="42"/>
    </row>
    <row r="151" spans="1:550" s="19" customFormat="1" ht="12" x14ac:dyDescent="0.2">
      <c r="A151" s="138"/>
      <c r="C151" s="654" t="s">
        <v>451</v>
      </c>
      <c r="D151" s="654"/>
      <c r="E151" s="654"/>
      <c r="F151" s="654"/>
      <c r="G151" s="484"/>
      <c r="H151" s="485"/>
      <c r="I151" s="485"/>
      <c r="J151" s="486"/>
      <c r="K151" s="656" t="s">
        <v>133</v>
      </c>
      <c r="L151" s="657"/>
      <c r="M151" s="216"/>
      <c r="O151" s="138"/>
      <c r="P151" s="42" t="str">
        <f t="shared" ref="P151:P183" si="2">IF(M151="X","[Bracket] the information you claim as confidential","")</f>
        <v/>
      </c>
      <c r="Q151" s="42"/>
      <c r="R151" s="42"/>
      <c r="S151" s="42"/>
      <c r="T151" s="42"/>
      <c r="U151" s="42"/>
      <c r="V151" s="42"/>
      <c r="W151" s="42"/>
      <c r="X151" s="42"/>
      <c r="Y151" s="42"/>
      <c r="Z151" s="42"/>
      <c r="AA151" s="42"/>
      <c r="AB151" s="42"/>
      <c r="AC151" s="42"/>
      <c r="AD151" s="42"/>
      <c r="AE151" s="42"/>
      <c r="AF151" s="42"/>
      <c r="AG151" s="42"/>
      <c r="AH151" s="42"/>
      <c r="AI151" s="42"/>
    </row>
    <row r="152" spans="1:550" s="19" customFormat="1" ht="23.25" customHeight="1" x14ac:dyDescent="0.2">
      <c r="A152" s="138"/>
      <c r="C152" s="655" t="s">
        <v>134</v>
      </c>
      <c r="D152" s="655"/>
      <c r="E152" s="655"/>
      <c r="F152" s="655"/>
      <c r="G152" s="480" t="s">
        <v>135</v>
      </c>
      <c r="H152" s="658"/>
      <c r="I152" s="658"/>
      <c r="J152" s="481"/>
      <c r="K152" s="595"/>
      <c r="L152" s="597"/>
      <c r="M152" s="216"/>
      <c r="O152" s="138"/>
      <c r="P152" s="42" t="str">
        <f t="shared" si="2"/>
        <v/>
      </c>
      <c r="Q152" s="42"/>
      <c r="R152" s="42"/>
      <c r="S152" s="42"/>
      <c r="T152" s="42"/>
      <c r="U152" s="42"/>
      <c r="V152" s="42"/>
      <c r="W152" s="42"/>
      <c r="X152" s="42"/>
      <c r="Y152" s="42"/>
      <c r="Z152" s="42"/>
      <c r="AA152" s="42"/>
      <c r="AB152" s="42"/>
      <c r="AC152" s="42"/>
      <c r="AD152" s="42"/>
      <c r="AE152" s="42"/>
      <c r="AF152" s="42"/>
      <c r="AG152" s="42"/>
      <c r="AH152" s="42"/>
      <c r="AI152" s="42"/>
    </row>
    <row r="153" spans="1:550" s="19" customFormat="1" ht="12" x14ac:dyDescent="0.2">
      <c r="A153" s="138"/>
      <c r="C153" s="654" t="s">
        <v>136</v>
      </c>
      <c r="D153" s="654"/>
      <c r="E153" s="654"/>
      <c r="F153" s="654"/>
      <c r="G153" s="484"/>
      <c r="H153" s="485"/>
      <c r="I153" s="485"/>
      <c r="J153" s="486"/>
      <c r="K153" s="656" t="s">
        <v>137</v>
      </c>
      <c r="L153" s="657"/>
      <c r="M153" s="216"/>
      <c r="O153" s="138"/>
      <c r="P153" s="42" t="str">
        <f t="shared" si="2"/>
        <v/>
      </c>
      <c r="Q153" s="42"/>
      <c r="R153" s="42"/>
      <c r="S153" s="42"/>
      <c r="T153" s="42"/>
      <c r="U153" s="42"/>
      <c r="V153" s="42"/>
      <c r="W153" s="42"/>
      <c r="X153" s="42"/>
      <c r="Y153" s="42"/>
      <c r="Z153" s="42"/>
      <c r="AA153" s="42"/>
      <c r="AB153" s="42"/>
      <c r="AC153" s="42"/>
      <c r="AD153" s="42"/>
      <c r="AE153" s="42"/>
      <c r="AF153" s="42"/>
      <c r="AG153" s="42"/>
      <c r="AH153" s="42"/>
      <c r="AI153" s="42"/>
    </row>
    <row r="154" spans="1:550" s="19" customFormat="1" ht="12" x14ac:dyDescent="0.2">
      <c r="A154" s="138"/>
      <c r="C154" s="654" t="s">
        <v>138</v>
      </c>
      <c r="D154" s="654"/>
      <c r="E154" s="654"/>
      <c r="F154" s="654"/>
      <c r="G154" s="484"/>
      <c r="H154" s="485"/>
      <c r="I154" s="485"/>
      <c r="J154" s="486"/>
      <c r="K154" s="656" t="s">
        <v>53</v>
      </c>
      <c r="L154" s="657"/>
      <c r="M154" s="216"/>
      <c r="O154" s="138"/>
      <c r="P154" s="42" t="str">
        <f t="shared" si="2"/>
        <v/>
      </c>
      <c r="Q154" s="42"/>
      <c r="R154" s="42"/>
      <c r="S154" s="42"/>
      <c r="T154" s="42"/>
      <c r="U154" s="42"/>
      <c r="V154" s="42"/>
      <c r="W154" s="42"/>
      <c r="X154" s="42"/>
      <c r="Y154" s="42"/>
      <c r="Z154" s="42"/>
      <c r="AA154" s="42"/>
      <c r="AB154" s="42"/>
      <c r="AC154" s="42"/>
      <c r="AD154" s="42"/>
      <c r="AE154" s="42"/>
      <c r="AF154" s="42"/>
      <c r="AG154" s="42"/>
      <c r="AH154" s="42"/>
      <c r="AI154" s="42"/>
    </row>
    <row r="155" spans="1:550" s="19" customFormat="1" ht="12" x14ac:dyDescent="0.2">
      <c r="A155" s="138"/>
      <c r="C155" s="654" t="s">
        <v>139</v>
      </c>
      <c r="D155" s="654"/>
      <c r="E155" s="654"/>
      <c r="F155" s="654"/>
      <c r="G155" s="484"/>
      <c r="H155" s="485"/>
      <c r="I155" s="485"/>
      <c r="J155" s="486"/>
      <c r="K155" s="656" t="s">
        <v>133</v>
      </c>
      <c r="L155" s="657"/>
      <c r="M155" s="216"/>
      <c r="O155" s="138"/>
      <c r="P155" s="42" t="str">
        <f t="shared" si="2"/>
        <v/>
      </c>
      <c r="Q155" s="42"/>
      <c r="R155" s="42"/>
      <c r="S155" s="42"/>
      <c r="T155" s="42"/>
      <c r="U155" s="42"/>
      <c r="V155" s="42"/>
      <c r="W155" s="42"/>
      <c r="X155" s="42"/>
      <c r="Y155" s="42"/>
      <c r="Z155" s="42"/>
      <c r="AA155" s="42"/>
      <c r="AB155" s="42"/>
      <c r="AC155" s="42"/>
      <c r="AD155" s="42"/>
      <c r="AE155" s="42"/>
      <c r="AF155" s="42"/>
      <c r="AG155" s="42"/>
      <c r="AH155" s="42"/>
      <c r="AI155" s="42"/>
    </row>
    <row r="156" spans="1:550" s="19" customFormat="1" ht="12" x14ac:dyDescent="0.2">
      <c r="A156" s="138"/>
      <c r="C156" s="42"/>
      <c r="D156" s="42"/>
      <c r="E156" s="42"/>
      <c r="F156" s="42"/>
      <c r="G156" s="42"/>
      <c r="H156" s="42"/>
      <c r="I156" s="42"/>
      <c r="J156" s="42"/>
      <c r="K156" s="42"/>
      <c r="L156" s="42"/>
      <c r="M156" s="42"/>
      <c r="O156" s="138"/>
      <c r="P156" s="42" t="str">
        <f t="shared" si="2"/>
        <v/>
      </c>
      <c r="Q156" s="42"/>
      <c r="R156" s="42"/>
      <c r="S156" s="42"/>
      <c r="T156" s="42"/>
      <c r="U156" s="42"/>
      <c r="V156" s="42"/>
      <c r="W156" s="42"/>
      <c r="X156" s="42"/>
      <c r="Y156" s="42"/>
      <c r="Z156" s="42"/>
      <c r="AA156" s="42"/>
      <c r="AB156" s="42"/>
      <c r="AC156" s="42"/>
      <c r="AD156" s="42"/>
      <c r="AE156" s="42"/>
      <c r="AF156" s="42"/>
      <c r="AG156" s="42"/>
      <c r="AH156" s="42"/>
      <c r="AI156" s="42"/>
    </row>
    <row r="157" spans="1:550" s="19" customFormat="1" ht="20.25" customHeight="1" x14ac:dyDescent="0.2">
      <c r="A157" s="138"/>
      <c r="C157" s="581" t="s">
        <v>140</v>
      </c>
      <c r="D157" s="581"/>
      <c r="E157" s="581"/>
      <c r="F157" s="581"/>
      <c r="G157" s="581"/>
      <c r="H157" s="581"/>
      <c r="I157" s="581"/>
      <c r="J157" s="581"/>
      <c r="K157" s="581"/>
      <c r="L157" s="582"/>
      <c r="M157" s="285" t="s">
        <v>15</v>
      </c>
      <c r="N157" s="58"/>
      <c r="O157" s="138"/>
      <c r="P157" s="42" t="str">
        <f t="shared" si="2"/>
        <v/>
      </c>
      <c r="Q157" s="42"/>
      <c r="R157" s="42"/>
      <c r="S157" s="42"/>
      <c r="T157" s="42"/>
      <c r="U157" s="42"/>
      <c r="V157" s="42"/>
      <c r="W157" s="42"/>
      <c r="X157" s="42"/>
      <c r="Y157" s="42"/>
      <c r="Z157" s="42"/>
      <c r="AA157" s="42"/>
      <c r="AB157" s="42"/>
      <c r="AC157" s="42"/>
      <c r="AD157" s="42"/>
      <c r="AE157" s="42"/>
      <c r="AF157" s="42"/>
      <c r="AG157" s="42"/>
      <c r="AH157" s="42"/>
      <c r="AI157" s="42"/>
    </row>
    <row r="158" spans="1:550" s="19" customFormat="1" ht="12" customHeight="1" x14ac:dyDescent="0.2">
      <c r="A158" s="138"/>
      <c r="C158" s="586" t="s">
        <v>141</v>
      </c>
      <c r="D158" s="587"/>
      <c r="E158" s="587"/>
      <c r="F158" s="587"/>
      <c r="G158" s="587"/>
      <c r="H158" s="588"/>
      <c r="I158" s="601"/>
      <c r="J158" s="602"/>
      <c r="K158" s="602"/>
      <c r="L158" s="603"/>
      <c r="M158" s="216"/>
      <c r="O158" s="138"/>
      <c r="P158" s="42" t="str">
        <f t="shared" si="2"/>
        <v/>
      </c>
      <c r="Q158" s="42"/>
      <c r="R158" s="42"/>
      <c r="S158" s="42"/>
      <c r="T158" s="42"/>
      <c r="U158" s="42"/>
      <c r="V158" s="42"/>
      <c r="W158" s="42"/>
      <c r="X158" s="42"/>
      <c r="Y158" s="42"/>
      <c r="Z158" s="42"/>
      <c r="AA158" s="42"/>
      <c r="AB158" s="42"/>
      <c r="AC158" s="42"/>
      <c r="AD158" s="42"/>
      <c r="AE158" s="42"/>
      <c r="AF158" s="42"/>
      <c r="AG158" s="42"/>
      <c r="AH158" s="42"/>
      <c r="AI158" s="42"/>
    </row>
    <row r="159" spans="1:550" s="19" customFormat="1" ht="12" customHeight="1" x14ac:dyDescent="0.2">
      <c r="A159" s="138"/>
      <c r="C159" s="586" t="s">
        <v>142</v>
      </c>
      <c r="D159" s="587"/>
      <c r="E159" s="587"/>
      <c r="F159" s="587"/>
      <c r="G159" s="587"/>
      <c r="H159" s="588"/>
      <c r="I159" s="601"/>
      <c r="J159" s="602"/>
      <c r="K159" s="602"/>
      <c r="L159" s="603"/>
      <c r="M159" s="216"/>
      <c r="O159" s="138"/>
      <c r="P159" s="42" t="str">
        <f t="shared" si="2"/>
        <v/>
      </c>
      <c r="Q159" s="42"/>
      <c r="R159" s="42"/>
      <c r="S159" s="42"/>
      <c r="T159" s="42"/>
      <c r="U159" s="42"/>
      <c r="V159" s="42"/>
      <c r="W159" s="42"/>
      <c r="X159" s="42"/>
      <c r="Y159" s="42"/>
      <c r="Z159" s="42"/>
      <c r="AA159" s="42"/>
      <c r="AB159" s="42"/>
      <c r="AC159" s="42"/>
      <c r="AD159" s="42"/>
      <c r="AE159" s="42"/>
      <c r="AF159" s="42"/>
      <c r="AG159" s="42"/>
      <c r="AH159" s="42"/>
      <c r="AI159" s="42"/>
    </row>
    <row r="160" spans="1:550" s="19" customFormat="1" ht="12" x14ac:dyDescent="0.2">
      <c r="A160" s="138"/>
      <c r="C160" s="702" t="s">
        <v>143</v>
      </c>
      <c r="D160" s="703"/>
      <c r="E160" s="703"/>
      <c r="F160" s="703"/>
      <c r="G160" s="703"/>
      <c r="H160" s="704"/>
      <c r="I160" s="565"/>
      <c r="J160" s="573"/>
      <c r="K160" s="573"/>
      <c r="L160" s="566"/>
      <c r="M160" s="285" t="s">
        <v>15</v>
      </c>
      <c r="N160" s="58"/>
      <c r="O160" s="138"/>
      <c r="P160" s="42" t="str">
        <f t="shared" si="2"/>
        <v/>
      </c>
      <c r="Q160" s="42"/>
    </row>
    <row r="161" spans="1:35" s="149" customFormat="1" ht="12" x14ac:dyDescent="0.2">
      <c r="A161" s="148"/>
      <c r="C161" s="702" t="s">
        <v>754</v>
      </c>
      <c r="D161" s="703"/>
      <c r="E161" s="703"/>
      <c r="F161" s="703"/>
      <c r="G161" s="703"/>
      <c r="H161" s="704"/>
      <c r="I161" s="565"/>
      <c r="J161" s="573"/>
      <c r="K161" s="573"/>
      <c r="L161" s="566"/>
      <c r="M161" s="216"/>
      <c r="O161" s="148"/>
      <c r="P161" s="119" t="str">
        <f t="shared" si="2"/>
        <v/>
      </c>
      <c r="Q161" s="42"/>
    </row>
    <row r="162" spans="1:35" s="19" customFormat="1" ht="12" x14ac:dyDescent="0.2">
      <c r="A162" s="138"/>
      <c r="C162" s="42"/>
      <c r="D162" s="42"/>
      <c r="E162" s="42"/>
      <c r="F162" s="42"/>
      <c r="G162" s="42"/>
      <c r="H162" s="42"/>
      <c r="I162" s="42"/>
      <c r="J162" s="42"/>
      <c r="K162" s="42"/>
      <c r="L162" s="42"/>
      <c r="M162" s="42"/>
      <c r="O162" s="138"/>
      <c r="P162" s="42" t="str">
        <f t="shared" si="2"/>
        <v/>
      </c>
    </row>
    <row r="163" spans="1:35" ht="21" customHeight="1" x14ac:dyDescent="0.25">
      <c r="C163" s="648" t="s">
        <v>144</v>
      </c>
      <c r="D163" s="649"/>
      <c r="E163" s="649"/>
      <c r="F163" s="649"/>
      <c r="G163" s="649"/>
      <c r="H163" s="296"/>
      <c r="I163" s="297"/>
      <c r="J163" s="297"/>
      <c r="K163" s="297"/>
      <c r="L163" s="297"/>
      <c r="M163" s="298"/>
      <c r="P163" s="42" t="str">
        <f t="shared" si="2"/>
        <v/>
      </c>
      <c r="Q163" s="52"/>
      <c r="R163" s="52"/>
      <c r="S163" s="52"/>
      <c r="T163" s="52"/>
      <c r="U163" s="52"/>
      <c r="V163" s="52"/>
      <c r="W163" s="52"/>
      <c r="X163" s="52"/>
      <c r="Y163" s="52"/>
      <c r="Z163" s="52"/>
      <c r="AA163" s="52"/>
      <c r="AB163" s="52"/>
      <c r="AC163" s="52"/>
      <c r="AD163" s="52"/>
      <c r="AE163" s="52"/>
      <c r="AF163" s="52"/>
      <c r="AG163" s="52"/>
      <c r="AH163" s="52"/>
      <c r="AI163" s="52"/>
    </row>
    <row r="164" spans="1:35" ht="9" customHeight="1" x14ac:dyDescent="0.25">
      <c r="C164" s="247"/>
      <c r="D164" s="247"/>
      <c r="E164" s="247"/>
      <c r="F164" s="247"/>
      <c r="G164" s="247"/>
      <c r="H164" s="247"/>
      <c r="I164" s="34"/>
      <c r="J164" s="34"/>
      <c r="K164" s="34"/>
      <c r="L164" s="34"/>
      <c r="M164" s="42"/>
      <c r="P164" s="42" t="str">
        <f t="shared" si="2"/>
        <v/>
      </c>
      <c r="Q164" s="52"/>
      <c r="R164" s="52"/>
      <c r="S164" s="52"/>
      <c r="T164" s="52"/>
      <c r="U164" s="52"/>
      <c r="V164" s="52"/>
      <c r="W164" s="52"/>
      <c r="X164" s="52"/>
      <c r="Y164" s="52"/>
      <c r="Z164" s="52"/>
      <c r="AA164" s="52"/>
      <c r="AB164" s="52"/>
      <c r="AC164" s="52"/>
      <c r="AD164" s="52"/>
      <c r="AE164" s="52"/>
      <c r="AF164" s="52"/>
      <c r="AG164" s="52"/>
      <c r="AH164" s="52"/>
      <c r="AI164" s="52"/>
    </row>
    <row r="165" spans="1:35" s="19" customFormat="1" ht="31.5" customHeight="1" x14ac:dyDescent="0.2">
      <c r="A165" s="138"/>
      <c r="C165" s="583" t="s">
        <v>755</v>
      </c>
      <c r="D165" s="583"/>
      <c r="E165" s="583"/>
      <c r="F165" s="583"/>
      <c r="G165" s="583"/>
      <c r="H165" s="583"/>
      <c r="I165" s="583"/>
      <c r="J165" s="583"/>
      <c r="K165" s="583"/>
      <c r="L165" s="584"/>
      <c r="M165" s="299" t="s">
        <v>15</v>
      </c>
      <c r="O165" s="138"/>
      <c r="P165" s="42" t="str">
        <f t="shared" si="2"/>
        <v/>
      </c>
    </row>
    <row r="166" spans="1:35" s="19" customFormat="1" ht="17.25" customHeight="1" x14ac:dyDescent="0.2">
      <c r="A166" s="138"/>
      <c r="C166" s="654" t="s">
        <v>145</v>
      </c>
      <c r="D166" s="654"/>
      <c r="E166" s="654"/>
      <c r="F166" s="654"/>
      <c r="G166" s="484"/>
      <c r="H166" s="485"/>
      <c r="I166" s="485"/>
      <c r="J166" s="486"/>
      <c r="K166" s="656" t="s">
        <v>133</v>
      </c>
      <c r="L166" s="657"/>
      <c r="M166" s="216"/>
      <c r="O166" s="138"/>
      <c r="P166" s="42" t="str">
        <f t="shared" si="2"/>
        <v/>
      </c>
      <c r="Q166" s="42"/>
    </row>
    <row r="167" spans="1:35" s="19" customFormat="1" ht="24.75" customHeight="1" x14ac:dyDescent="0.2">
      <c r="A167" s="138"/>
      <c r="C167" s="654" t="s">
        <v>756</v>
      </c>
      <c r="D167" s="654"/>
      <c r="E167" s="654"/>
      <c r="F167" s="654"/>
      <c r="G167" s="484"/>
      <c r="H167" s="485"/>
      <c r="I167" s="485"/>
      <c r="J167" s="486"/>
      <c r="K167" s="656"/>
      <c r="L167" s="657"/>
      <c r="M167" s="216"/>
      <c r="O167" s="138"/>
      <c r="P167" s="42" t="str">
        <f t="shared" si="2"/>
        <v/>
      </c>
      <c r="Q167" s="42"/>
    </row>
    <row r="168" spans="1:35" s="19" customFormat="1" ht="12" x14ac:dyDescent="0.2">
      <c r="A168" s="138"/>
      <c r="C168" s="654" t="s">
        <v>146</v>
      </c>
      <c r="D168" s="654"/>
      <c r="E168" s="654"/>
      <c r="F168" s="654"/>
      <c r="G168" s="484"/>
      <c r="H168" s="485"/>
      <c r="I168" s="485"/>
      <c r="J168" s="486"/>
      <c r="K168" s="656" t="s">
        <v>147</v>
      </c>
      <c r="L168" s="657"/>
      <c r="M168" s="216"/>
      <c r="O168" s="138"/>
      <c r="P168" s="42" t="str">
        <f t="shared" si="2"/>
        <v/>
      </c>
      <c r="Q168" s="42"/>
    </row>
    <row r="169" spans="1:35" s="19" customFormat="1" ht="12" x14ac:dyDescent="0.2">
      <c r="A169" s="138"/>
      <c r="C169" s="300"/>
      <c r="D169" s="42"/>
      <c r="E169" s="42"/>
      <c r="F169" s="42"/>
      <c r="G169" s="42"/>
      <c r="H169" s="42"/>
      <c r="I169" s="42"/>
      <c r="J169" s="42"/>
      <c r="K169" s="42"/>
      <c r="L169" s="42"/>
      <c r="M169" s="42"/>
      <c r="O169" s="138"/>
      <c r="P169" s="42" t="str">
        <f t="shared" si="2"/>
        <v/>
      </c>
    </row>
    <row r="170" spans="1:35" s="19" customFormat="1" ht="12" x14ac:dyDescent="0.2">
      <c r="A170" s="138"/>
      <c r="C170" s="585" t="s">
        <v>400</v>
      </c>
      <c r="D170" s="585"/>
      <c r="E170" s="585"/>
      <c r="F170" s="585"/>
      <c r="G170" s="585"/>
      <c r="H170" s="585"/>
      <c r="I170" s="585"/>
      <c r="J170" s="585"/>
      <c r="K170" s="585"/>
      <c r="L170" s="301"/>
      <c r="M170" s="42"/>
      <c r="O170" s="138"/>
      <c r="P170" s="42" t="str">
        <f t="shared" si="2"/>
        <v/>
      </c>
    </row>
    <row r="171" spans="1:35" s="19" customFormat="1" ht="36" customHeight="1" x14ac:dyDescent="0.2">
      <c r="A171" s="138"/>
      <c r="C171" s="480" t="s">
        <v>660</v>
      </c>
      <c r="D171" s="589"/>
      <c r="E171" s="589"/>
      <c r="F171" s="590"/>
      <c r="G171" s="576" t="s">
        <v>148</v>
      </c>
      <c r="H171" s="634"/>
      <c r="I171" s="634"/>
      <c r="J171" s="577"/>
      <c r="K171" s="598" t="s">
        <v>26</v>
      </c>
      <c r="L171" s="600"/>
      <c r="M171" s="285" t="s">
        <v>15</v>
      </c>
      <c r="N171" s="58"/>
      <c r="O171" s="138"/>
      <c r="P171" s="42" t="str">
        <f t="shared" si="2"/>
        <v/>
      </c>
    </row>
    <row r="172" spans="1:35" s="19" customFormat="1" ht="28.5" customHeight="1" x14ac:dyDescent="0.2">
      <c r="A172" s="138"/>
      <c r="C172" s="586" t="s">
        <v>870</v>
      </c>
      <c r="D172" s="587"/>
      <c r="E172" s="587"/>
      <c r="F172" s="588"/>
      <c r="G172" s="484"/>
      <c r="H172" s="485"/>
      <c r="I172" s="485"/>
      <c r="J172" s="486"/>
      <c r="K172" s="563"/>
      <c r="L172" s="564"/>
      <c r="M172" s="216"/>
      <c r="O172" s="138"/>
      <c r="P172" s="42" t="str">
        <f t="shared" si="2"/>
        <v/>
      </c>
      <c r="Q172" s="42"/>
    </row>
    <row r="173" spans="1:35" s="19" customFormat="1" ht="31.5" customHeight="1" x14ac:dyDescent="0.2">
      <c r="A173" s="138"/>
      <c r="C173" s="586" t="s">
        <v>869</v>
      </c>
      <c r="D173" s="587"/>
      <c r="E173" s="587"/>
      <c r="F173" s="588"/>
      <c r="G173" s="484"/>
      <c r="H173" s="485"/>
      <c r="I173" s="485"/>
      <c r="J173" s="486"/>
      <c r="K173" s="563"/>
      <c r="L173" s="564"/>
      <c r="M173" s="216"/>
      <c r="O173" s="138"/>
      <c r="P173" s="42" t="str">
        <f t="shared" si="2"/>
        <v/>
      </c>
      <c r="Q173" s="42"/>
    </row>
    <row r="174" spans="1:35" s="19" customFormat="1" ht="27.75" customHeight="1" x14ac:dyDescent="0.2">
      <c r="A174" s="138"/>
      <c r="C174" s="586" t="s">
        <v>412</v>
      </c>
      <c r="D174" s="587"/>
      <c r="E174" s="587"/>
      <c r="F174" s="588"/>
      <c r="G174" s="484"/>
      <c r="H174" s="485"/>
      <c r="I174" s="485"/>
      <c r="J174" s="486"/>
      <c r="K174" s="563"/>
      <c r="L174" s="564"/>
      <c r="M174" s="216"/>
      <c r="O174" s="138"/>
      <c r="P174" s="42" t="str">
        <f t="shared" si="2"/>
        <v/>
      </c>
      <c r="Q174" s="42"/>
    </row>
    <row r="175" spans="1:35" s="19" customFormat="1" ht="26.65" customHeight="1" x14ac:dyDescent="0.2">
      <c r="A175" s="138"/>
      <c r="C175" s="586" t="s">
        <v>757</v>
      </c>
      <c r="D175" s="587"/>
      <c r="E175" s="587"/>
      <c r="F175" s="587"/>
      <c r="G175" s="484"/>
      <c r="H175" s="485"/>
      <c r="I175" s="485"/>
      <c r="J175" s="486"/>
      <c r="K175" s="563"/>
      <c r="L175" s="564"/>
      <c r="M175" s="216"/>
      <c r="O175" s="138"/>
      <c r="P175" s="42" t="str">
        <f t="shared" si="2"/>
        <v/>
      </c>
      <c r="Q175" s="42"/>
    </row>
    <row r="176" spans="1:35" s="19" customFormat="1" ht="12" x14ac:dyDescent="0.2">
      <c r="A176" s="138"/>
      <c r="C176" s="302"/>
      <c r="D176" s="302"/>
      <c r="E176" s="302"/>
      <c r="F176" s="302"/>
      <c r="G176" s="302"/>
      <c r="H176" s="302"/>
      <c r="I176" s="263"/>
      <c r="J176" s="263"/>
      <c r="K176" s="263"/>
      <c r="L176" s="263"/>
      <c r="M176" s="303"/>
      <c r="O176" s="138"/>
      <c r="P176" s="42" t="str">
        <f t="shared" si="2"/>
        <v/>
      </c>
    </row>
    <row r="177" spans="1:35" s="19" customFormat="1" ht="33.75" customHeight="1" x14ac:dyDescent="0.2">
      <c r="A177" s="138"/>
      <c r="C177" s="598" t="s">
        <v>758</v>
      </c>
      <c r="D177" s="599"/>
      <c r="E177" s="599"/>
      <c r="F177" s="599"/>
      <c r="G177" s="599"/>
      <c r="H177" s="599"/>
      <c r="I177" s="599"/>
      <c r="J177" s="600"/>
      <c r="K177" s="598" t="s">
        <v>26</v>
      </c>
      <c r="L177" s="600"/>
      <c r="M177" s="285" t="s">
        <v>15</v>
      </c>
      <c r="N177" s="58"/>
      <c r="O177" s="138"/>
      <c r="P177" s="42" t="str">
        <f t="shared" si="2"/>
        <v/>
      </c>
    </row>
    <row r="178" spans="1:35" s="19" customFormat="1" ht="35.25" customHeight="1" x14ac:dyDescent="0.2">
      <c r="A178" s="138"/>
      <c r="C178" s="647" t="s">
        <v>149</v>
      </c>
      <c r="D178" s="647"/>
      <c r="E178" s="705"/>
      <c r="F178" s="706"/>
      <c r="G178" s="706"/>
      <c r="H178" s="706"/>
      <c r="I178" s="706"/>
      <c r="J178" s="707"/>
      <c r="K178" s="623"/>
      <c r="L178" s="624"/>
      <c r="M178" s="216"/>
      <c r="O178" s="138"/>
      <c r="P178" s="42" t="str">
        <f t="shared" si="2"/>
        <v/>
      </c>
      <c r="Q178" s="42"/>
    </row>
    <row r="179" spans="1:35" s="19" customFormat="1" ht="30.75" customHeight="1" x14ac:dyDescent="0.2">
      <c r="A179" s="138"/>
      <c r="C179" s="647" t="s">
        <v>150</v>
      </c>
      <c r="D179" s="647"/>
      <c r="E179" s="705"/>
      <c r="F179" s="706"/>
      <c r="G179" s="706"/>
      <c r="H179" s="706"/>
      <c r="I179" s="706"/>
      <c r="J179" s="707"/>
      <c r="K179" s="623"/>
      <c r="L179" s="624"/>
      <c r="M179" s="216"/>
      <c r="O179" s="138"/>
      <c r="P179" s="42" t="str">
        <f t="shared" si="2"/>
        <v/>
      </c>
      <c r="Q179" s="42"/>
    </row>
    <row r="180" spans="1:35" s="19" customFormat="1" ht="12" x14ac:dyDescent="0.2">
      <c r="A180" s="138"/>
      <c r="C180" s="42"/>
      <c r="D180" s="42"/>
      <c r="E180" s="42"/>
      <c r="F180" s="42"/>
      <c r="G180" s="42"/>
      <c r="H180" s="42"/>
      <c r="I180" s="42"/>
      <c r="J180" s="42"/>
      <c r="K180" s="42"/>
      <c r="L180" s="42"/>
      <c r="M180" s="42"/>
      <c r="O180" s="138"/>
      <c r="P180" s="42" t="str">
        <f t="shared" si="2"/>
        <v/>
      </c>
    </row>
    <row r="181" spans="1:35" ht="15" customHeight="1" x14ac:dyDescent="0.25">
      <c r="C181" s="648" t="s">
        <v>151</v>
      </c>
      <c r="D181" s="649"/>
      <c r="E181" s="649"/>
      <c r="F181" s="649"/>
      <c r="G181" s="649"/>
      <c r="H181" s="296"/>
      <c r="I181" s="297"/>
      <c r="J181" s="297"/>
      <c r="K181" s="297"/>
      <c r="L181" s="297"/>
      <c r="M181" s="298"/>
      <c r="P181" s="42" t="str">
        <f t="shared" si="2"/>
        <v/>
      </c>
      <c r="Q181" s="52"/>
      <c r="R181" s="52"/>
      <c r="S181" s="52"/>
      <c r="T181" s="52"/>
      <c r="U181" s="52"/>
      <c r="V181" s="52"/>
      <c r="W181" s="52"/>
      <c r="X181" s="52"/>
      <c r="Y181" s="52"/>
      <c r="Z181" s="52"/>
      <c r="AA181" s="52"/>
      <c r="AB181" s="52"/>
      <c r="AC181" s="52"/>
      <c r="AD181" s="52"/>
      <c r="AE181" s="52"/>
      <c r="AF181" s="52"/>
      <c r="AG181" s="52"/>
      <c r="AH181" s="52"/>
      <c r="AI181" s="52"/>
    </row>
    <row r="182" spans="1:35" ht="18.75" customHeight="1" x14ac:dyDescent="0.25">
      <c r="C182" s="304"/>
      <c r="D182" s="304"/>
      <c r="E182" s="304"/>
      <c r="F182" s="304"/>
      <c r="G182" s="304"/>
      <c r="H182" s="304"/>
      <c r="I182" s="305"/>
      <c r="J182" s="305"/>
      <c r="K182" s="305"/>
      <c r="L182" s="305"/>
      <c r="M182" s="306"/>
      <c r="P182" s="42" t="str">
        <f t="shared" si="2"/>
        <v/>
      </c>
      <c r="Q182" s="52"/>
      <c r="R182" s="52"/>
      <c r="S182" s="52"/>
      <c r="T182" s="52"/>
      <c r="U182" s="52"/>
      <c r="V182" s="52"/>
      <c r="W182" s="52"/>
      <c r="X182" s="52"/>
      <c r="Y182" s="52"/>
      <c r="Z182" s="52"/>
      <c r="AA182" s="52"/>
      <c r="AB182" s="52"/>
      <c r="AC182" s="52"/>
      <c r="AD182" s="52"/>
      <c r="AE182" s="52"/>
      <c r="AF182" s="52"/>
      <c r="AG182" s="52"/>
      <c r="AH182" s="52"/>
      <c r="AI182" s="52"/>
    </row>
    <row r="183" spans="1:35" ht="15" customHeight="1" x14ac:dyDescent="0.25">
      <c r="C183" s="650" t="s">
        <v>152</v>
      </c>
      <c r="D183" s="650"/>
      <c r="E183" s="650"/>
      <c r="F183" s="650"/>
      <c r="G183" s="650"/>
      <c r="H183" s="650"/>
      <c r="I183" s="650"/>
      <c r="J183" s="650"/>
      <c r="K183" s="650"/>
      <c r="L183" s="650"/>
      <c r="M183" s="42"/>
      <c r="P183" s="42" t="str">
        <f t="shared" si="2"/>
        <v/>
      </c>
      <c r="Q183" s="52"/>
      <c r="R183" s="52"/>
      <c r="S183" s="52"/>
      <c r="T183" s="52"/>
      <c r="U183" s="52"/>
      <c r="V183" s="52"/>
      <c r="W183" s="52"/>
      <c r="X183" s="52"/>
      <c r="Y183" s="52"/>
      <c r="Z183" s="52"/>
      <c r="AA183" s="52"/>
      <c r="AB183" s="52"/>
      <c r="AC183" s="52"/>
      <c r="AD183" s="52"/>
      <c r="AE183" s="52"/>
      <c r="AF183" s="52"/>
      <c r="AG183" s="52"/>
      <c r="AH183" s="52"/>
      <c r="AI183" s="52"/>
    </row>
    <row r="184" spans="1:35" ht="45" customHeight="1" x14ac:dyDescent="0.25">
      <c r="C184" s="645" t="s">
        <v>153</v>
      </c>
      <c r="D184" s="645"/>
      <c r="E184" s="702" t="s">
        <v>154</v>
      </c>
      <c r="F184" s="703"/>
      <c r="G184" s="703"/>
      <c r="H184" s="704"/>
      <c r="I184" s="659" t="s">
        <v>155</v>
      </c>
      <c r="J184" s="660"/>
      <c r="K184" s="660"/>
      <c r="L184" s="661"/>
      <c r="M184" s="285" t="s">
        <v>15</v>
      </c>
      <c r="P184" s="42" t="str">
        <f t="shared" ref="P184:P228" si="3">IF(M184="X","[Bracket] the information you claim as confidential","")</f>
        <v/>
      </c>
      <c r="Q184" s="52"/>
      <c r="R184" s="52"/>
      <c r="S184" s="52"/>
      <c r="T184" s="52"/>
      <c r="U184" s="52"/>
      <c r="V184" s="52"/>
      <c r="W184" s="52"/>
      <c r="X184" s="52"/>
      <c r="Y184" s="52"/>
      <c r="Z184" s="52"/>
      <c r="AA184" s="52"/>
      <c r="AB184" s="52"/>
      <c r="AC184" s="52"/>
      <c r="AD184" s="52"/>
      <c r="AE184" s="52"/>
      <c r="AF184" s="52"/>
      <c r="AG184" s="52"/>
      <c r="AH184" s="52"/>
      <c r="AI184" s="52"/>
    </row>
    <row r="185" spans="1:35" ht="22.5" customHeight="1" x14ac:dyDescent="0.25">
      <c r="C185" s="646"/>
      <c r="D185" s="646"/>
      <c r="E185" s="656"/>
      <c r="F185" s="701"/>
      <c r="G185" s="701"/>
      <c r="H185" s="657"/>
      <c r="I185" s="656"/>
      <c r="J185" s="701"/>
      <c r="K185" s="701"/>
      <c r="L185" s="657"/>
      <c r="M185" s="216"/>
      <c r="P185" s="42" t="str">
        <f t="shared" si="3"/>
        <v/>
      </c>
      <c r="Q185" s="42"/>
      <c r="R185" s="52"/>
      <c r="S185" s="52"/>
      <c r="T185" s="52"/>
      <c r="U185" s="52"/>
      <c r="V185" s="52"/>
      <c r="W185" s="52"/>
      <c r="X185" s="52"/>
      <c r="Y185" s="52"/>
      <c r="Z185" s="52"/>
      <c r="AA185" s="52"/>
      <c r="AB185" s="52"/>
      <c r="AC185" s="52"/>
      <c r="AD185" s="52"/>
      <c r="AE185" s="52"/>
      <c r="AF185" s="52"/>
      <c r="AG185" s="52"/>
      <c r="AH185" s="52"/>
      <c r="AI185" s="52"/>
    </row>
    <row r="186" spans="1:35" ht="40.5" customHeight="1" x14ac:dyDescent="0.25">
      <c r="C186" s="651" t="s">
        <v>156</v>
      </c>
      <c r="D186" s="651"/>
      <c r="E186" s="702" t="s">
        <v>157</v>
      </c>
      <c r="F186" s="703"/>
      <c r="G186" s="703"/>
      <c r="H186" s="704"/>
      <c r="I186" s="702" t="s">
        <v>158</v>
      </c>
      <c r="J186" s="703"/>
      <c r="K186" s="703"/>
      <c r="L186" s="704"/>
      <c r="M186" s="285" t="s">
        <v>15</v>
      </c>
      <c r="P186" s="42" t="str">
        <f t="shared" si="3"/>
        <v/>
      </c>
      <c r="Q186" s="52"/>
      <c r="R186" s="52"/>
      <c r="S186" s="52"/>
      <c r="T186" s="52"/>
      <c r="U186" s="52"/>
      <c r="V186" s="52"/>
      <c r="W186" s="52"/>
      <c r="X186" s="52"/>
      <c r="Y186" s="52"/>
      <c r="Z186" s="52"/>
      <c r="AA186" s="52"/>
      <c r="AB186" s="52"/>
      <c r="AC186" s="52"/>
      <c r="AD186" s="52"/>
      <c r="AE186" s="52"/>
      <c r="AF186" s="52"/>
      <c r="AG186" s="52"/>
      <c r="AH186" s="52"/>
      <c r="AI186" s="52"/>
    </row>
    <row r="187" spans="1:35" ht="22.5" customHeight="1" x14ac:dyDescent="0.25">
      <c r="C187" s="646"/>
      <c r="D187" s="574"/>
      <c r="E187" s="656"/>
      <c r="F187" s="701"/>
      <c r="G187" s="701"/>
      <c r="H187" s="657"/>
      <c r="I187" s="656"/>
      <c r="J187" s="701"/>
      <c r="K187" s="701"/>
      <c r="L187" s="657"/>
      <c r="M187" s="216"/>
      <c r="P187" s="42" t="str">
        <f t="shared" si="3"/>
        <v/>
      </c>
      <c r="Q187" s="42"/>
      <c r="R187" s="52"/>
      <c r="S187" s="52"/>
      <c r="T187" s="52"/>
      <c r="U187" s="52"/>
      <c r="V187" s="52"/>
      <c r="W187" s="52"/>
      <c r="X187" s="52"/>
      <c r="Y187" s="52"/>
      <c r="Z187" s="52"/>
      <c r="AA187" s="52"/>
      <c r="AB187" s="52"/>
      <c r="AC187" s="52"/>
      <c r="AD187" s="52"/>
      <c r="AE187" s="52"/>
      <c r="AF187" s="52"/>
      <c r="AG187" s="52"/>
      <c r="AH187" s="52"/>
      <c r="AI187" s="52"/>
    </row>
    <row r="188" spans="1:35" x14ac:dyDescent="0.25">
      <c r="C188" s="248"/>
      <c r="D188" s="248"/>
      <c r="E188" s="248"/>
      <c r="F188" s="248"/>
      <c r="G188" s="248"/>
      <c r="H188" s="248"/>
      <c r="I188" s="34"/>
      <c r="J188" s="34"/>
      <c r="K188" s="34"/>
      <c r="L188" s="34"/>
      <c r="M188" s="42"/>
      <c r="P188" s="42" t="str">
        <f t="shared" si="3"/>
        <v/>
      </c>
      <c r="Q188" s="52"/>
      <c r="R188" s="52"/>
      <c r="S188" s="52"/>
      <c r="T188" s="52"/>
      <c r="U188" s="52"/>
      <c r="V188" s="52"/>
      <c r="W188" s="52"/>
      <c r="X188" s="52"/>
      <c r="Y188" s="52"/>
      <c r="Z188" s="52"/>
      <c r="AA188" s="52"/>
      <c r="AB188" s="52"/>
      <c r="AC188" s="52"/>
      <c r="AD188" s="52"/>
      <c r="AE188" s="52"/>
      <c r="AF188" s="52"/>
      <c r="AG188" s="52"/>
      <c r="AH188" s="52"/>
      <c r="AI188" s="52"/>
    </row>
    <row r="189" spans="1:35" ht="35.25" customHeight="1" x14ac:dyDescent="0.25">
      <c r="C189" s="650" t="s">
        <v>159</v>
      </c>
      <c r="D189" s="650"/>
      <c r="E189" s="650"/>
      <c r="F189" s="650"/>
      <c r="G189" s="650"/>
      <c r="H189" s="650"/>
      <c r="I189" s="650"/>
      <c r="J189" s="650"/>
      <c r="K189" s="650"/>
      <c r="L189" s="650"/>
      <c r="M189" s="42"/>
      <c r="P189" s="42" t="str">
        <f t="shared" si="3"/>
        <v/>
      </c>
      <c r="Q189" s="52"/>
      <c r="R189" s="52"/>
      <c r="S189" s="52"/>
      <c r="T189" s="52"/>
      <c r="U189" s="52"/>
      <c r="V189" s="52"/>
      <c r="W189" s="52"/>
      <c r="X189" s="52"/>
      <c r="Y189" s="52"/>
      <c r="Z189" s="52"/>
      <c r="AA189" s="52"/>
      <c r="AB189" s="52"/>
      <c r="AC189" s="52"/>
      <c r="AD189" s="52"/>
      <c r="AE189" s="52"/>
      <c r="AF189" s="52"/>
      <c r="AG189" s="52"/>
      <c r="AH189" s="52"/>
      <c r="AI189" s="52"/>
    </row>
    <row r="190" spans="1:35" ht="15" customHeight="1" x14ac:dyDescent="0.25">
      <c r="C190" s="639" t="s">
        <v>160</v>
      </c>
      <c r="D190" s="639" t="s">
        <v>406</v>
      </c>
      <c r="E190" s="576" t="s">
        <v>161</v>
      </c>
      <c r="F190" s="634"/>
      <c r="G190" s="634"/>
      <c r="H190" s="577"/>
      <c r="I190" s="576" t="s">
        <v>162</v>
      </c>
      <c r="J190" s="634"/>
      <c r="K190" s="634"/>
      <c r="L190" s="577"/>
      <c r="M190" s="285" t="s">
        <v>15</v>
      </c>
      <c r="P190" s="42" t="str">
        <f t="shared" si="3"/>
        <v/>
      </c>
      <c r="Q190" s="52"/>
      <c r="R190" s="52"/>
      <c r="S190" s="52"/>
      <c r="T190" s="52"/>
      <c r="U190" s="52"/>
      <c r="V190" s="52"/>
      <c r="W190" s="52"/>
      <c r="X190" s="52"/>
      <c r="Y190" s="52"/>
      <c r="Z190" s="52"/>
      <c r="AA190" s="52"/>
      <c r="AB190" s="52"/>
      <c r="AC190" s="52"/>
      <c r="AD190" s="52"/>
      <c r="AE190" s="52"/>
      <c r="AF190" s="52"/>
      <c r="AG190" s="52"/>
      <c r="AH190" s="52"/>
      <c r="AI190" s="52"/>
    </row>
    <row r="191" spans="1:35" ht="22.5" customHeight="1" x14ac:dyDescent="0.25">
      <c r="C191" s="639"/>
      <c r="D191" s="639"/>
      <c r="E191" s="576" t="s">
        <v>163</v>
      </c>
      <c r="F191" s="577"/>
      <c r="G191" s="576" t="s">
        <v>164</v>
      </c>
      <c r="H191" s="577"/>
      <c r="I191" s="652" t="s">
        <v>163</v>
      </c>
      <c r="J191" s="653"/>
      <c r="K191" s="576" t="s">
        <v>164</v>
      </c>
      <c r="L191" s="577"/>
      <c r="M191" s="285"/>
      <c r="P191" s="42" t="str">
        <f t="shared" si="3"/>
        <v/>
      </c>
      <c r="Q191" s="52"/>
      <c r="R191" s="52"/>
      <c r="S191" s="52"/>
      <c r="T191" s="52"/>
      <c r="U191" s="52"/>
      <c r="V191" s="52"/>
      <c r="W191" s="52"/>
      <c r="X191" s="52"/>
      <c r="Y191" s="52"/>
      <c r="Z191" s="52"/>
      <c r="AA191" s="52"/>
      <c r="AB191" s="52"/>
      <c r="AC191" s="52"/>
      <c r="AD191" s="52"/>
      <c r="AE191" s="52"/>
      <c r="AF191" s="52"/>
      <c r="AG191" s="52"/>
      <c r="AH191" s="52"/>
      <c r="AI191" s="52"/>
    </row>
    <row r="192" spans="1:35" x14ac:dyDescent="0.25">
      <c r="C192" s="635" t="s">
        <v>165</v>
      </c>
      <c r="D192" s="637"/>
      <c r="E192" s="307"/>
      <c r="F192" s="206" t="s">
        <v>166</v>
      </c>
      <c r="G192" s="133"/>
      <c r="H192" s="206" t="s">
        <v>166</v>
      </c>
      <c r="I192" s="133"/>
      <c r="J192" s="206" t="s">
        <v>167</v>
      </c>
      <c r="K192" s="133"/>
      <c r="L192" s="206" t="s">
        <v>167</v>
      </c>
      <c r="M192" s="216"/>
      <c r="P192" s="42" t="str">
        <f t="shared" si="3"/>
        <v/>
      </c>
      <c r="Q192" s="42"/>
      <c r="R192" s="52"/>
      <c r="S192" s="52"/>
      <c r="T192" s="52"/>
      <c r="U192" s="52"/>
      <c r="V192" s="52"/>
      <c r="W192" s="52"/>
      <c r="X192" s="52"/>
      <c r="Y192" s="52"/>
      <c r="Z192" s="52"/>
      <c r="AA192" s="52"/>
      <c r="AB192" s="52"/>
      <c r="AC192" s="52"/>
      <c r="AD192" s="52"/>
      <c r="AE192" s="52"/>
      <c r="AF192" s="52"/>
      <c r="AG192" s="52"/>
      <c r="AH192" s="52"/>
      <c r="AI192" s="52"/>
    </row>
    <row r="193" spans="1:550" ht="20.25" customHeight="1" x14ac:dyDescent="0.25">
      <c r="C193" s="636"/>
      <c r="D193" s="638"/>
      <c r="E193" s="307"/>
      <c r="F193" s="206" t="s">
        <v>168</v>
      </c>
      <c r="G193" s="133"/>
      <c r="H193" s="206" t="s">
        <v>168</v>
      </c>
      <c r="I193" s="133"/>
      <c r="J193" s="206" t="s">
        <v>169</v>
      </c>
      <c r="K193" s="133"/>
      <c r="L193" s="206" t="s">
        <v>169</v>
      </c>
      <c r="M193" s="216"/>
      <c r="P193" s="42" t="str">
        <f t="shared" si="3"/>
        <v/>
      </c>
      <c r="Q193" s="42"/>
      <c r="R193" s="52"/>
      <c r="S193" s="52"/>
      <c r="T193" s="52"/>
      <c r="U193" s="52"/>
      <c r="V193" s="52"/>
      <c r="W193" s="52"/>
      <c r="X193" s="52"/>
      <c r="Y193" s="52"/>
      <c r="Z193" s="52"/>
      <c r="AA193" s="52"/>
      <c r="AB193" s="52"/>
      <c r="AC193" s="52"/>
      <c r="AD193" s="52"/>
      <c r="AE193" s="52"/>
      <c r="AF193" s="52"/>
      <c r="AG193" s="52"/>
      <c r="AH193" s="52"/>
      <c r="AI193" s="52"/>
    </row>
    <row r="194" spans="1:550" ht="21.75" customHeight="1" x14ac:dyDescent="0.25">
      <c r="C194" s="635" t="s">
        <v>170</v>
      </c>
      <c r="D194" s="637"/>
      <c r="E194" s="307"/>
      <c r="F194" s="206" t="s">
        <v>166</v>
      </c>
      <c r="G194" s="133"/>
      <c r="H194" s="206" t="s">
        <v>166</v>
      </c>
      <c r="I194" s="133"/>
      <c r="J194" s="206" t="s">
        <v>167</v>
      </c>
      <c r="K194" s="133"/>
      <c r="L194" s="206" t="s">
        <v>167</v>
      </c>
      <c r="M194" s="216"/>
      <c r="P194" s="42" t="str">
        <f t="shared" si="3"/>
        <v/>
      </c>
      <c r="Q194" s="42"/>
      <c r="R194" s="52"/>
      <c r="S194" s="52"/>
      <c r="T194" s="52"/>
      <c r="U194" s="52"/>
      <c r="V194" s="52"/>
      <c r="W194" s="52"/>
      <c r="X194" s="52"/>
      <c r="Y194" s="52"/>
      <c r="Z194" s="52"/>
      <c r="AA194" s="52"/>
      <c r="AB194" s="52"/>
      <c r="AC194" s="52"/>
      <c r="AD194" s="52"/>
      <c r="AE194" s="52"/>
      <c r="AF194" s="52"/>
      <c r="AG194" s="52"/>
      <c r="AH194" s="52"/>
      <c r="AI194" s="52"/>
    </row>
    <row r="195" spans="1:550" ht="21.75" customHeight="1" x14ac:dyDescent="0.25">
      <c r="C195" s="636"/>
      <c r="D195" s="638"/>
      <c r="E195" s="307"/>
      <c r="F195" s="206" t="s">
        <v>168</v>
      </c>
      <c r="G195" s="133"/>
      <c r="H195" s="206" t="s">
        <v>168</v>
      </c>
      <c r="I195" s="133"/>
      <c r="J195" s="206" t="s">
        <v>169</v>
      </c>
      <c r="K195" s="133"/>
      <c r="L195" s="206" t="s">
        <v>169</v>
      </c>
      <c r="M195" s="216"/>
      <c r="P195" s="42" t="str">
        <f t="shared" si="3"/>
        <v/>
      </c>
      <c r="Q195" s="42"/>
      <c r="R195" s="52"/>
      <c r="S195" s="52"/>
      <c r="T195" s="52"/>
      <c r="U195" s="52"/>
      <c r="V195" s="52"/>
      <c r="W195" s="52"/>
      <c r="X195" s="52"/>
      <c r="Y195" s="52"/>
      <c r="Z195" s="52"/>
      <c r="AA195" s="52"/>
      <c r="AB195" s="52"/>
      <c r="AC195" s="52"/>
      <c r="AD195" s="52"/>
      <c r="AE195" s="52"/>
      <c r="AF195" s="52"/>
      <c r="AG195" s="52"/>
      <c r="AH195" s="52"/>
      <c r="AI195" s="52"/>
    </row>
    <row r="196" spans="1:550" ht="20.25" customHeight="1" x14ac:dyDescent="0.25">
      <c r="C196" s="490" t="s">
        <v>171</v>
      </c>
      <c r="D196" s="637"/>
      <c r="E196" s="307"/>
      <c r="F196" s="206" t="s">
        <v>166</v>
      </c>
      <c r="G196" s="133"/>
      <c r="H196" s="206" t="s">
        <v>166</v>
      </c>
      <c r="I196" s="133"/>
      <c r="J196" s="206" t="s">
        <v>167</v>
      </c>
      <c r="K196" s="133"/>
      <c r="L196" s="206" t="s">
        <v>167</v>
      </c>
      <c r="M196" s="216"/>
      <c r="P196" s="42" t="str">
        <f t="shared" si="3"/>
        <v/>
      </c>
      <c r="Q196" s="42"/>
      <c r="R196" s="52"/>
      <c r="S196" s="52"/>
      <c r="T196" s="52"/>
      <c r="U196" s="52"/>
      <c r="V196" s="52"/>
      <c r="W196" s="52"/>
      <c r="X196" s="52"/>
      <c r="Y196" s="52"/>
      <c r="Z196" s="52"/>
      <c r="AA196" s="52"/>
      <c r="AB196" s="52"/>
      <c r="AC196" s="52"/>
      <c r="AD196" s="52"/>
      <c r="AE196" s="52"/>
      <c r="AF196" s="52"/>
      <c r="AG196" s="52"/>
      <c r="AH196" s="52"/>
      <c r="AI196" s="52"/>
    </row>
    <row r="197" spans="1:550" ht="22.5" customHeight="1" x14ac:dyDescent="0.25">
      <c r="C197" s="490"/>
      <c r="D197" s="638"/>
      <c r="E197" s="307"/>
      <c r="F197" s="206" t="s">
        <v>168</v>
      </c>
      <c r="G197" s="133"/>
      <c r="H197" s="206" t="s">
        <v>168</v>
      </c>
      <c r="I197" s="133"/>
      <c r="J197" s="206" t="s">
        <v>169</v>
      </c>
      <c r="K197" s="133"/>
      <c r="L197" s="206" t="s">
        <v>169</v>
      </c>
      <c r="M197" s="216"/>
      <c r="P197" s="42" t="str">
        <f t="shared" si="3"/>
        <v/>
      </c>
      <c r="Q197" s="42"/>
      <c r="R197" s="52"/>
      <c r="S197" s="52"/>
      <c r="T197" s="52"/>
      <c r="U197" s="52"/>
      <c r="V197" s="52"/>
      <c r="W197" s="52"/>
      <c r="X197" s="52"/>
      <c r="Y197" s="52"/>
      <c r="Z197" s="52"/>
      <c r="AA197" s="52"/>
      <c r="AB197" s="52"/>
      <c r="AC197" s="52"/>
      <c r="AD197" s="52"/>
      <c r="AE197" s="52"/>
      <c r="AF197" s="52"/>
      <c r="AG197" s="52"/>
      <c r="AH197" s="52"/>
      <c r="AI197" s="52"/>
    </row>
    <row r="198" spans="1:550" ht="64.5" customHeight="1" x14ac:dyDescent="0.25">
      <c r="A198" s="1"/>
      <c r="B198" s="2"/>
      <c r="C198" s="219" t="s">
        <v>759</v>
      </c>
      <c r="D198" s="307"/>
      <c r="E198" s="642" t="s">
        <v>760</v>
      </c>
      <c r="F198" s="642"/>
      <c r="G198" s="290"/>
      <c r="H198" s="643" t="s">
        <v>761</v>
      </c>
      <c r="I198" s="644"/>
      <c r="J198" s="565"/>
      <c r="K198" s="573"/>
      <c r="L198" s="566"/>
      <c r="M198" s="216"/>
      <c r="N198" s="2"/>
      <c r="O198" s="1"/>
      <c r="P198" s="42"/>
      <c r="Q198" s="4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c r="IX198" s="2"/>
      <c r="IY198" s="2"/>
      <c r="IZ198" s="2"/>
      <c r="JA198" s="2"/>
      <c r="JB198" s="2"/>
      <c r="JC198" s="2"/>
      <c r="JD198" s="2"/>
      <c r="JE198" s="2"/>
      <c r="JF198" s="2"/>
      <c r="JG198" s="2"/>
      <c r="JH198" s="2"/>
      <c r="JI198" s="2"/>
      <c r="JJ198" s="2"/>
      <c r="JK198" s="2"/>
      <c r="JL198" s="2"/>
      <c r="JM198" s="2"/>
      <c r="JN198" s="2"/>
      <c r="JO198" s="2"/>
      <c r="JP198" s="2"/>
      <c r="JQ198" s="2"/>
      <c r="JR198" s="2"/>
      <c r="JS198" s="2"/>
      <c r="JT198" s="2"/>
      <c r="JU198" s="2"/>
      <c r="JV198" s="2"/>
      <c r="JW198" s="2"/>
      <c r="JX198" s="2"/>
      <c r="JY198" s="2"/>
      <c r="JZ198" s="2"/>
      <c r="KA198" s="2"/>
      <c r="KB198" s="2"/>
      <c r="KC198" s="2"/>
      <c r="KD198" s="2"/>
      <c r="KE198" s="2"/>
      <c r="KF198" s="2"/>
      <c r="KG198" s="2"/>
      <c r="KH198" s="2"/>
      <c r="KI198" s="2"/>
      <c r="KJ198" s="2"/>
      <c r="KK198" s="2"/>
      <c r="KL198" s="2"/>
      <c r="KM198" s="2"/>
      <c r="KN198" s="2"/>
      <c r="KO198" s="2"/>
      <c r="KP198" s="2"/>
      <c r="KQ198" s="2"/>
      <c r="KR198" s="2"/>
      <c r="KS198" s="2"/>
      <c r="KT198" s="2"/>
      <c r="KU198" s="2"/>
      <c r="KV198" s="2"/>
      <c r="KW198" s="2"/>
      <c r="KX198" s="2"/>
      <c r="KY198" s="2"/>
      <c r="KZ198" s="2"/>
      <c r="LA198" s="2"/>
      <c r="LB198" s="2"/>
      <c r="LC198" s="2"/>
      <c r="LD198" s="2"/>
      <c r="LE198" s="2"/>
      <c r="LF198" s="2"/>
      <c r="LG198" s="2"/>
      <c r="LH198" s="2"/>
      <c r="LI198" s="2"/>
      <c r="LJ198" s="2"/>
      <c r="LK198" s="2"/>
      <c r="LL198" s="2"/>
      <c r="LM198" s="2"/>
      <c r="LN198" s="2"/>
      <c r="LO198" s="2"/>
      <c r="LP198" s="2"/>
      <c r="LQ198" s="2"/>
      <c r="LR198" s="2"/>
      <c r="LS198" s="2"/>
      <c r="LT198" s="2"/>
      <c r="LU198" s="2"/>
      <c r="LV198" s="2"/>
      <c r="LW198" s="2"/>
      <c r="LX198" s="2"/>
      <c r="LY198" s="2"/>
      <c r="LZ198" s="2"/>
      <c r="MA198" s="2"/>
      <c r="MB198" s="2"/>
      <c r="MC198" s="2"/>
      <c r="MD198" s="2"/>
      <c r="ME198" s="2"/>
      <c r="MF198" s="2"/>
      <c r="MG198" s="2"/>
      <c r="MH198" s="2"/>
      <c r="MI198" s="2"/>
      <c r="MJ198" s="2"/>
      <c r="MK198" s="2"/>
      <c r="ML198" s="2"/>
      <c r="MM198" s="2"/>
      <c r="MN198" s="2"/>
      <c r="MO198" s="2"/>
      <c r="MP198" s="2"/>
      <c r="MQ198" s="2"/>
      <c r="MR198" s="2"/>
      <c r="MS198" s="2"/>
      <c r="MT198" s="2"/>
      <c r="MU198" s="2"/>
      <c r="MV198" s="2"/>
      <c r="MW198" s="2"/>
      <c r="MX198" s="2"/>
      <c r="MY198" s="2"/>
      <c r="MZ198" s="2"/>
      <c r="NA198" s="2"/>
      <c r="NB198" s="2"/>
      <c r="NC198" s="2"/>
      <c r="ND198" s="2"/>
      <c r="NE198" s="2"/>
      <c r="NF198" s="2"/>
      <c r="NG198" s="2"/>
      <c r="NH198" s="2"/>
      <c r="NI198" s="2"/>
      <c r="NJ198" s="2"/>
      <c r="NK198" s="2"/>
      <c r="NL198" s="2"/>
      <c r="NM198" s="2"/>
      <c r="NN198" s="2"/>
      <c r="NO198" s="2"/>
      <c r="NP198" s="2"/>
      <c r="NQ198" s="2"/>
      <c r="NR198" s="2"/>
      <c r="NS198" s="2"/>
      <c r="NT198" s="2"/>
      <c r="NU198" s="2"/>
      <c r="NV198" s="2"/>
      <c r="NW198" s="2"/>
      <c r="NX198" s="2"/>
      <c r="NY198" s="2"/>
      <c r="NZ198" s="2"/>
      <c r="OA198" s="2"/>
      <c r="OB198" s="2"/>
      <c r="OC198" s="2"/>
      <c r="OD198" s="2"/>
      <c r="OE198" s="2"/>
      <c r="OF198" s="2"/>
      <c r="OG198" s="2"/>
      <c r="OH198" s="2"/>
      <c r="OI198" s="2"/>
      <c r="OJ198" s="2"/>
      <c r="OK198" s="2"/>
      <c r="OL198" s="2"/>
      <c r="OM198" s="2"/>
      <c r="ON198" s="2"/>
      <c r="OO198" s="2"/>
      <c r="OP198" s="2"/>
      <c r="OQ198" s="2"/>
      <c r="OR198" s="2"/>
      <c r="OS198" s="2"/>
      <c r="OT198" s="2"/>
      <c r="OU198" s="2"/>
      <c r="OV198" s="2"/>
      <c r="OW198" s="2"/>
      <c r="OX198" s="2"/>
      <c r="OY198" s="2"/>
      <c r="OZ198" s="2"/>
      <c r="PA198" s="2"/>
      <c r="PB198" s="2"/>
      <c r="PC198" s="2"/>
      <c r="PD198" s="2"/>
      <c r="PE198" s="2"/>
      <c r="PF198" s="2"/>
      <c r="PG198" s="2"/>
      <c r="PH198" s="2"/>
      <c r="PI198" s="2"/>
      <c r="PJ198" s="2"/>
      <c r="PK198" s="2"/>
      <c r="PL198" s="2"/>
      <c r="PM198" s="2"/>
      <c r="PN198" s="2"/>
      <c r="PO198" s="2"/>
      <c r="PP198" s="2"/>
      <c r="PQ198" s="2"/>
      <c r="PR198" s="2"/>
      <c r="PS198" s="2"/>
      <c r="PT198" s="2"/>
      <c r="PU198" s="2"/>
      <c r="PV198" s="2"/>
      <c r="PW198" s="2"/>
      <c r="PX198" s="2"/>
      <c r="PY198" s="2"/>
      <c r="PZ198" s="2"/>
      <c r="QA198" s="2"/>
      <c r="QB198" s="2"/>
      <c r="QC198" s="2"/>
      <c r="QD198" s="2"/>
      <c r="QE198" s="2"/>
      <c r="QF198" s="2"/>
      <c r="QG198" s="2"/>
      <c r="QH198" s="2"/>
      <c r="QI198" s="2"/>
      <c r="QJ198" s="2"/>
      <c r="QK198" s="2"/>
      <c r="QL198" s="2"/>
      <c r="QM198" s="2"/>
      <c r="QN198" s="2"/>
      <c r="QO198" s="2"/>
      <c r="QP198" s="2"/>
      <c r="QQ198" s="2"/>
      <c r="QR198" s="2"/>
      <c r="QS198" s="2"/>
      <c r="QT198" s="2"/>
      <c r="QU198" s="2"/>
      <c r="QV198" s="2"/>
      <c r="QW198" s="2"/>
      <c r="QX198" s="2"/>
      <c r="QY198" s="2"/>
      <c r="QZ198" s="2"/>
      <c r="RA198" s="2"/>
      <c r="RB198" s="2"/>
      <c r="RC198" s="2"/>
      <c r="RD198" s="2"/>
      <c r="RE198" s="2"/>
      <c r="RF198" s="2"/>
      <c r="RG198" s="2"/>
      <c r="RH198" s="2"/>
      <c r="RI198" s="2"/>
      <c r="RJ198" s="2"/>
      <c r="RK198" s="2"/>
      <c r="RL198" s="2"/>
      <c r="RM198" s="2"/>
      <c r="RN198" s="2"/>
      <c r="RO198" s="2"/>
      <c r="RP198" s="2"/>
      <c r="RQ198" s="2"/>
      <c r="RR198" s="2"/>
      <c r="RS198" s="2"/>
      <c r="RT198" s="2"/>
      <c r="RU198" s="2"/>
      <c r="RV198" s="2"/>
      <c r="RW198" s="2"/>
      <c r="RX198" s="2"/>
      <c r="RY198" s="2"/>
      <c r="RZ198" s="2"/>
      <c r="SA198" s="2"/>
      <c r="SB198" s="2"/>
      <c r="SC198" s="2"/>
      <c r="SD198" s="2"/>
      <c r="SE198" s="2"/>
      <c r="SF198" s="2"/>
      <c r="SG198" s="2"/>
      <c r="SH198" s="2"/>
      <c r="SI198" s="2"/>
      <c r="SJ198" s="2"/>
      <c r="SK198" s="2"/>
      <c r="SL198" s="2"/>
      <c r="SM198" s="2"/>
      <c r="SN198" s="2"/>
      <c r="SO198" s="2"/>
      <c r="SP198" s="2"/>
      <c r="SQ198" s="2"/>
      <c r="SR198" s="2"/>
      <c r="SS198" s="2"/>
      <c r="ST198" s="2"/>
      <c r="SU198" s="2"/>
      <c r="SV198" s="2"/>
      <c r="SW198" s="2"/>
      <c r="SX198" s="2"/>
      <c r="SY198" s="2"/>
      <c r="SZ198" s="2"/>
      <c r="TA198" s="2"/>
      <c r="TB198" s="2"/>
      <c r="TC198" s="2"/>
      <c r="TD198" s="2"/>
      <c r="TE198" s="2"/>
      <c r="TF198" s="2"/>
      <c r="TG198" s="2"/>
      <c r="TH198" s="2"/>
      <c r="TI198" s="2"/>
      <c r="TJ198" s="2"/>
      <c r="TK198" s="2"/>
      <c r="TL198" s="2"/>
      <c r="TM198" s="2"/>
      <c r="TN198" s="2"/>
      <c r="TO198" s="2"/>
      <c r="TP198" s="2"/>
      <c r="TQ198" s="2"/>
      <c r="TR198" s="2"/>
      <c r="TS198" s="2"/>
      <c r="TT198" s="2"/>
      <c r="TU198" s="2"/>
      <c r="TV198" s="2"/>
      <c r="TW198" s="2"/>
      <c r="TX198" s="2"/>
      <c r="TY198" s="2"/>
      <c r="TZ198" s="2"/>
      <c r="UA198" s="2"/>
      <c r="UB198" s="2"/>
      <c r="UC198" s="2"/>
      <c r="UD198" s="2"/>
    </row>
    <row r="199" spans="1:550" x14ac:dyDescent="0.25">
      <c r="C199" s="698" t="s">
        <v>172</v>
      </c>
      <c r="D199" s="699"/>
      <c r="E199" s="699"/>
      <c r="F199" s="699"/>
      <c r="G199" s="699"/>
      <c r="H199" s="699"/>
      <c r="I199" s="699"/>
      <c r="J199" s="700"/>
      <c r="K199" s="640"/>
      <c r="L199" s="641"/>
      <c r="M199" s="216"/>
      <c r="P199" s="42" t="str">
        <f t="shared" si="3"/>
        <v/>
      </c>
      <c r="Q199" s="42"/>
      <c r="R199" s="52"/>
      <c r="S199" s="52"/>
      <c r="T199" s="52"/>
      <c r="U199" s="52"/>
      <c r="V199" s="52"/>
      <c r="W199" s="52"/>
      <c r="X199" s="52"/>
      <c r="Y199" s="52"/>
      <c r="Z199" s="52"/>
      <c r="AA199" s="52"/>
      <c r="AB199" s="52"/>
      <c r="AC199" s="52"/>
      <c r="AD199" s="52"/>
      <c r="AE199" s="52"/>
      <c r="AF199" s="52"/>
      <c r="AG199" s="52"/>
      <c r="AH199" s="52"/>
      <c r="AI199" s="52"/>
    </row>
    <row r="200" spans="1:550" x14ac:dyDescent="0.25">
      <c r="C200" s="34"/>
      <c r="D200" s="34"/>
      <c r="E200" s="34"/>
      <c r="F200" s="34"/>
      <c r="G200" s="34"/>
      <c r="H200" s="34"/>
      <c r="I200" s="34"/>
      <c r="J200" s="34"/>
      <c r="K200" s="34"/>
      <c r="L200" s="34"/>
      <c r="M200" s="42"/>
      <c r="P200" s="42" t="str">
        <f t="shared" si="3"/>
        <v/>
      </c>
      <c r="Q200" s="52"/>
      <c r="R200" s="52"/>
      <c r="S200" s="52"/>
      <c r="T200" s="52"/>
      <c r="U200" s="52"/>
      <c r="V200" s="52"/>
      <c r="W200" s="52"/>
      <c r="X200" s="52"/>
      <c r="Y200" s="52"/>
      <c r="Z200" s="52"/>
      <c r="AA200" s="52"/>
      <c r="AB200" s="52"/>
      <c r="AC200" s="52"/>
      <c r="AD200" s="52"/>
      <c r="AE200" s="52"/>
      <c r="AF200" s="52"/>
      <c r="AG200" s="52"/>
      <c r="AH200" s="52"/>
      <c r="AI200" s="52"/>
    </row>
    <row r="201" spans="1:550" ht="15" customHeight="1" x14ac:dyDescent="0.25">
      <c r="C201" s="539" t="s">
        <v>173</v>
      </c>
      <c r="D201" s="539"/>
      <c r="E201" s="539"/>
      <c r="F201" s="539"/>
      <c r="G201" s="539"/>
      <c r="H201" s="539"/>
      <c r="I201" s="539"/>
      <c r="J201" s="539"/>
      <c r="K201" s="539"/>
      <c r="L201" s="539"/>
      <c r="M201" s="308"/>
      <c r="P201" s="42" t="str">
        <f t="shared" si="3"/>
        <v/>
      </c>
      <c r="Q201" s="52"/>
      <c r="R201" s="52"/>
      <c r="S201" s="52"/>
      <c r="T201" s="52"/>
      <c r="U201" s="52"/>
      <c r="V201" s="52"/>
      <c r="W201" s="52"/>
      <c r="X201" s="52"/>
      <c r="Y201" s="52"/>
      <c r="Z201" s="52"/>
      <c r="AA201" s="52"/>
      <c r="AB201" s="52"/>
      <c r="AC201" s="52"/>
      <c r="AD201" s="52"/>
      <c r="AE201" s="52"/>
      <c r="AF201" s="52"/>
      <c r="AG201" s="52"/>
      <c r="AH201" s="52"/>
      <c r="AI201" s="52"/>
    </row>
    <row r="202" spans="1:550" ht="15" customHeight="1" x14ac:dyDescent="0.25">
      <c r="C202" s="639" t="s">
        <v>160</v>
      </c>
      <c r="D202" s="639"/>
      <c r="E202" s="576" t="s">
        <v>401</v>
      </c>
      <c r="F202" s="634"/>
      <c r="G202" s="634"/>
      <c r="H202" s="577"/>
      <c r="I202" s="576" t="s">
        <v>402</v>
      </c>
      <c r="J202" s="634"/>
      <c r="K202" s="634"/>
      <c r="L202" s="577"/>
      <c r="M202" s="285" t="s">
        <v>15</v>
      </c>
      <c r="P202" s="42" t="str">
        <f t="shared" si="3"/>
        <v/>
      </c>
      <c r="Q202" s="52"/>
      <c r="R202" s="52"/>
      <c r="S202" s="52"/>
      <c r="T202" s="52"/>
      <c r="U202" s="52"/>
      <c r="V202" s="52"/>
      <c r="W202" s="52"/>
      <c r="X202" s="52"/>
      <c r="Y202" s="52"/>
      <c r="Z202" s="52"/>
      <c r="AA202" s="52"/>
      <c r="AB202" s="52"/>
      <c r="AC202" s="52"/>
      <c r="AD202" s="52"/>
      <c r="AE202" s="52"/>
      <c r="AF202" s="52"/>
      <c r="AG202" s="52"/>
      <c r="AH202" s="52"/>
      <c r="AI202" s="52"/>
    </row>
    <row r="203" spans="1:550" ht="31.5" customHeight="1" x14ac:dyDescent="0.25">
      <c r="C203" s="593" t="s">
        <v>174</v>
      </c>
      <c r="D203" s="594"/>
      <c r="E203" s="695"/>
      <c r="F203" s="696"/>
      <c r="G203" s="696"/>
      <c r="H203" s="697"/>
      <c r="I203" s="565"/>
      <c r="J203" s="573"/>
      <c r="K203" s="573"/>
      <c r="L203" s="566"/>
      <c r="M203" s="216"/>
      <c r="P203" s="42" t="str">
        <f t="shared" si="3"/>
        <v/>
      </c>
      <c r="Q203" s="42"/>
      <c r="R203" s="52"/>
      <c r="S203" s="52"/>
      <c r="T203" s="52"/>
      <c r="U203" s="52"/>
      <c r="V203" s="52"/>
      <c r="W203" s="52"/>
      <c r="X203" s="52"/>
      <c r="Y203" s="52"/>
      <c r="Z203" s="52"/>
      <c r="AA203" s="52"/>
      <c r="AB203" s="52"/>
      <c r="AC203" s="52"/>
      <c r="AD203" s="52"/>
      <c r="AE203" s="52"/>
      <c r="AF203" s="52"/>
      <c r="AG203" s="52"/>
      <c r="AH203" s="52"/>
      <c r="AI203" s="52"/>
    </row>
    <row r="204" spans="1:550" ht="31.5" customHeight="1" x14ac:dyDescent="0.25">
      <c r="C204" s="593" t="s">
        <v>175</v>
      </c>
      <c r="D204" s="594"/>
      <c r="E204" s="695"/>
      <c r="F204" s="696"/>
      <c r="G204" s="696"/>
      <c r="H204" s="697"/>
      <c r="I204" s="565"/>
      <c r="J204" s="573"/>
      <c r="K204" s="573"/>
      <c r="L204" s="566"/>
      <c r="M204" s="216"/>
      <c r="P204" s="42" t="str">
        <f t="shared" si="3"/>
        <v/>
      </c>
      <c r="Q204" s="42"/>
      <c r="R204" s="52"/>
      <c r="S204" s="52"/>
      <c r="T204" s="52"/>
      <c r="U204" s="52"/>
      <c r="V204" s="52"/>
      <c r="W204" s="52"/>
      <c r="X204" s="52"/>
      <c r="Y204" s="52"/>
      <c r="Z204" s="52"/>
      <c r="AA204" s="52"/>
      <c r="AB204" s="52"/>
      <c r="AC204" s="52"/>
      <c r="AD204" s="52"/>
      <c r="AE204" s="52"/>
      <c r="AF204" s="52"/>
      <c r="AG204" s="52"/>
      <c r="AH204" s="52"/>
      <c r="AI204" s="52"/>
    </row>
    <row r="205" spans="1:550" ht="33" customHeight="1" x14ac:dyDescent="0.25">
      <c r="C205" s="490" t="s">
        <v>176</v>
      </c>
      <c r="D205" s="490"/>
      <c r="E205" s="695"/>
      <c r="F205" s="696"/>
      <c r="G205" s="696"/>
      <c r="H205" s="697"/>
      <c r="I205" s="565"/>
      <c r="J205" s="573"/>
      <c r="K205" s="573"/>
      <c r="L205" s="566"/>
      <c r="M205" s="216"/>
      <c r="P205" s="42" t="str">
        <f t="shared" si="3"/>
        <v/>
      </c>
      <c r="Q205" s="42"/>
      <c r="R205" s="52"/>
      <c r="S205" s="52"/>
      <c r="T205" s="52"/>
      <c r="U205" s="52"/>
      <c r="V205" s="52"/>
      <c r="W205" s="52"/>
      <c r="X205" s="52"/>
      <c r="Y205" s="52"/>
      <c r="Z205" s="52"/>
      <c r="AA205" s="52"/>
      <c r="AB205" s="52"/>
      <c r="AC205" s="52"/>
      <c r="AD205" s="52"/>
      <c r="AE205" s="52"/>
      <c r="AF205" s="52"/>
      <c r="AG205" s="52"/>
      <c r="AH205" s="52"/>
      <c r="AI205" s="52"/>
    </row>
    <row r="206" spans="1:550" x14ac:dyDescent="0.25">
      <c r="C206" s="34"/>
      <c r="D206" s="34"/>
      <c r="E206" s="34"/>
      <c r="F206" s="34"/>
      <c r="G206" s="34"/>
      <c r="H206" s="34"/>
      <c r="I206" s="34"/>
      <c r="J206" s="34"/>
      <c r="K206" s="34"/>
      <c r="L206" s="34"/>
      <c r="M206" s="42"/>
      <c r="P206" s="42" t="str">
        <f t="shared" si="3"/>
        <v/>
      </c>
      <c r="Q206" s="52"/>
      <c r="R206" s="52"/>
      <c r="S206" s="52"/>
      <c r="T206" s="52"/>
      <c r="U206" s="52"/>
      <c r="V206" s="52"/>
      <c r="W206" s="52"/>
      <c r="X206" s="52"/>
      <c r="Y206" s="52"/>
      <c r="Z206" s="52"/>
      <c r="AA206" s="52"/>
      <c r="AB206" s="52"/>
      <c r="AC206" s="52"/>
      <c r="AD206" s="52"/>
      <c r="AE206" s="52"/>
      <c r="AF206" s="52"/>
      <c r="AG206" s="52"/>
      <c r="AH206" s="52"/>
      <c r="AI206" s="52"/>
    </row>
    <row r="207" spans="1:550" ht="31.5" customHeight="1" x14ac:dyDescent="0.25">
      <c r="C207" s="598" t="s">
        <v>177</v>
      </c>
      <c r="D207" s="599"/>
      <c r="E207" s="599"/>
      <c r="F207" s="599"/>
      <c r="G207" s="599"/>
      <c r="H207" s="600"/>
      <c r="I207" s="604" t="s">
        <v>178</v>
      </c>
      <c r="J207" s="605"/>
      <c r="K207" s="605"/>
      <c r="L207" s="606"/>
      <c r="M207" s="285" t="s">
        <v>15</v>
      </c>
      <c r="P207" s="42" t="str">
        <f t="shared" si="3"/>
        <v/>
      </c>
      <c r="Q207" s="52"/>
      <c r="R207" s="52"/>
      <c r="S207" s="52"/>
      <c r="T207" s="52"/>
      <c r="U207" s="52"/>
      <c r="V207" s="52"/>
      <c r="W207" s="52"/>
      <c r="X207" s="52"/>
      <c r="Y207" s="52"/>
      <c r="Z207" s="52"/>
      <c r="AA207" s="52"/>
      <c r="AB207" s="52"/>
      <c r="AC207" s="52"/>
      <c r="AD207" s="52"/>
      <c r="AE207" s="52"/>
      <c r="AF207" s="52"/>
      <c r="AG207" s="52"/>
      <c r="AH207" s="52"/>
      <c r="AI207" s="52"/>
    </row>
    <row r="208" spans="1:550" ht="24" customHeight="1" x14ac:dyDescent="0.25">
      <c r="C208" s="595"/>
      <c r="D208" s="596"/>
      <c r="E208" s="596"/>
      <c r="F208" s="596"/>
      <c r="G208" s="596"/>
      <c r="H208" s="597"/>
      <c r="I208" s="601"/>
      <c r="J208" s="602"/>
      <c r="K208" s="602"/>
      <c r="L208" s="603"/>
      <c r="M208" s="216"/>
      <c r="P208" s="42" t="str">
        <f t="shared" si="3"/>
        <v/>
      </c>
      <c r="Q208" s="42"/>
      <c r="R208" s="52"/>
      <c r="S208" s="52"/>
      <c r="T208" s="52"/>
      <c r="U208" s="52"/>
      <c r="V208" s="52"/>
      <c r="W208" s="52"/>
      <c r="X208" s="52"/>
      <c r="Y208" s="52"/>
      <c r="Z208" s="52"/>
      <c r="AA208" s="52"/>
      <c r="AB208" s="52"/>
      <c r="AC208" s="52"/>
      <c r="AD208" s="52"/>
      <c r="AE208" s="52"/>
      <c r="AF208" s="52"/>
      <c r="AG208" s="52"/>
      <c r="AH208" s="52"/>
      <c r="AI208" s="52"/>
    </row>
    <row r="209" spans="3:35" x14ac:dyDescent="0.25">
      <c r="C209" s="34"/>
      <c r="D209" s="34"/>
      <c r="E209" s="34"/>
      <c r="F209" s="34"/>
      <c r="G209" s="34"/>
      <c r="H209" s="34"/>
      <c r="I209" s="34"/>
      <c r="J209" s="34"/>
      <c r="K209" s="34"/>
      <c r="L209" s="34"/>
      <c r="M209" s="42"/>
      <c r="P209" s="42" t="str">
        <f t="shared" si="3"/>
        <v/>
      </c>
      <c r="Q209" s="52"/>
      <c r="R209" s="52"/>
      <c r="S209" s="52"/>
      <c r="T209" s="52"/>
      <c r="U209" s="52"/>
      <c r="V209" s="52"/>
      <c r="W209" s="52"/>
      <c r="X209" s="52"/>
      <c r="Y209" s="52"/>
      <c r="Z209" s="52"/>
      <c r="AA209" s="52"/>
      <c r="AB209" s="52"/>
      <c r="AC209" s="52"/>
      <c r="AD209" s="52"/>
      <c r="AE209" s="52"/>
      <c r="AF209" s="52"/>
      <c r="AG209" s="52"/>
      <c r="AH209" s="52"/>
      <c r="AI209" s="52"/>
    </row>
    <row r="210" spans="3:35" x14ac:dyDescent="0.25">
      <c r="C210" s="592" t="s">
        <v>403</v>
      </c>
      <c r="D210" s="592"/>
      <c r="E210" s="207"/>
      <c r="F210" s="34"/>
      <c r="G210" s="34"/>
      <c r="H210" s="34"/>
      <c r="I210" s="34"/>
      <c r="J210" s="34"/>
      <c r="K210" s="34"/>
      <c r="L210" s="34"/>
      <c r="M210" s="42"/>
      <c r="P210" s="42" t="str">
        <f t="shared" si="3"/>
        <v/>
      </c>
      <c r="Q210" s="52"/>
      <c r="R210" s="52"/>
      <c r="S210" s="52"/>
      <c r="T210" s="52"/>
      <c r="U210" s="52"/>
      <c r="V210" s="52"/>
      <c r="W210" s="52"/>
      <c r="X210" s="52"/>
      <c r="Y210" s="52"/>
      <c r="Z210" s="52"/>
      <c r="AA210" s="52"/>
      <c r="AB210" s="52"/>
      <c r="AC210" s="52"/>
      <c r="AD210" s="52"/>
      <c r="AE210" s="52"/>
      <c r="AF210" s="52"/>
      <c r="AG210" s="52"/>
      <c r="AH210" s="52"/>
      <c r="AI210" s="52"/>
    </row>
    <row r="211" spans="3:35" ht="15" customHeight="1" x14ac:dyDescent="0.25">
      <c r="C211" s="607" t="s">
        <v>405</v>
      </c>
      <c r="D211" s="608"/>
      <c r="E211" s="608"/>
      <c r="F211" s="608"/>
      <c r="G211" s="608"/>
      <c r="H211" s="608"/>
      <c r="I211" s="608"/>
      <c r="J211" s="608"/>
      <c r="K211" s="608"/>
      <c r="L211" s="609"/>
      <c r="M211" s="285" t="s">
        <v>15</v>
      </c>
      <c r="P211" s="42" t="str">
        <f t="shared" si="3"/>
        <v/>
      </c>
      <c r="Q211" s="42"/>
      <c r="R211" s="52"/>
      <c r="S211" s="52"/>
      <c r="T211" s="52"/>
      <c r="U211" s="52"/>
      <c r="V211" s="52"/>
      <c r="W211" s="52"/>
      <c r="X211" s="52"/>
      <c r="Y211" s="52"/>
      <c r="Z211" s="52"/>
      <c r="AA211" s="52"/>
      <c r="AB211" s="52"/>
      <c r="AC211" s="52"/>
      <c r="AD211" s="52"/>
      <c r="AE211" s="52"/>
      <c r="AF211" s="52"/>
      <c r="AG211" s="52"/>
      <c r="AH211" s="52"/>
      <c r="AI211" s="52"/>
    </row>
    <row r="212" spans="3:35" x14ac:dyDescent="0.25">
      <c r="C212" s="563"/>
      <c r="D212" s="610"/>
      <c r="E212" s="610"/>
      <c r="F212" s="610"/>
      <c r="G212" s="610"/>
      <c r="H212" s="610"/>
      <c r="I212" s="610"/>
      <c r="J212" s="610"/>
      <c r="K212" s="610"/>
      <c r="L212" s="564"/>
      <c r="M212" s="216"/>
      <c r="P212" s="42" t="str">
        <f t="shared" si="3"/>
        <v/>
      </c>
      <c r="Q212" s="42"/>
      <c r="R212" s="52"/>
      <c r="S212" s="52"/>
      <c r="T212" s="52"/>
      <c r="U212" s="52"/>
      <c r="V212" s="52"/>
      <c r="W212" s="52"/>
      <c r="X212" s="52"/>
      <c r="Y212" s="52"/>
      <c r="Z212" s="52"/>
      <c r="AA212" s="52"/>
      <c r="AB212" s="52"/>
      <c r="AC212" s="52"/>
      <c r="AD212" s="52"/>
      <c r="AE212" s="52"/>
      <c r="AF212" s="52"/>
      <c r="AG212" s="52"/>
      <c r="AH212" s="52"/>
      <c r="AI212" s="52"/>
    </row>
    <row r="213" spans="3:35" ht="25.5" customHeight="1" x14ac:dyDescent="0.25">
      <c r="C213" s="619" t="s">
        <v>434</v>
      </c>
      <c r="D213" s="620"/>
      <c r="E213" s="619" t="s">
        <v>180</v>
      </c>
      <c r="F213" s="633"/>
      <c r="G213" s="633"/>
      <c r="H213" s="633"/>
      <c r="I213" s="633"/>
      <c r="J213" s="633"/>
      <c r="K213" s="633"/>
      <c r="L213" s="620"/>
      <c r="M213" s="611" t="s">
        <v>15</v>
      </c>
      <c r="P213" s="42" t="str">
        <f t="shared" si="3"/>
        <v/>
      </c>
      <c r="Q213" s="42"/>
      <c r="R213" s="52"/>
      <c r="S213" s="52"/>
      <c r="T213" s="52"/>
      <c r="U213" s="52"/>
      <c r="V213" s="52"/>
      <c r="W213" s="52"/>
      <c r="X213" s="52"/>
      <c r="Y213" s="52"/>
      <c r="Z213" s="52"/>
      <c r="AA213" s="52"/>
      <c r="AB213" s="52"/>
      <c r="AC213" s="52"/>
      <c r="AD213" s="52"/>
      <c r="AE213" s="52"/>
      <c r="AF213" s="52"/>
      <c r="AG213" s="52"/>
      <c r="AH213" s="52"/>
      <c r="AI213" s="52"/>
    </row>
    <row r="214" spans="3:35" ht="26.25" customHeight="1" x14ac:dyDescent="0.25">
      <c r="C214" s="621"/>
      <c r="D214" s="622"/>
      <c r="E214" s="576" t="s">
        <v>163</v>
      </c>
      <c r="F214" s="634"/>
      <c r="G214" s="634"/>
      <c r="H214" s="577"/>
      <c r="I214" s="576" t="s">
        <v>164</v>
      </c>
      <c r="J214" s="634"/>
      <c r="K214" s="634"/>
      <c r="L214" s="577"/>
      <c r="M214" s="612"/>
      <c r="P214" s="42" t="str">
        <f t="shared" si="3"/>
        <v/>
      </c>
      <c r="Q214" s="42"/>
      <c r="R214" s="52"/>
      <c r="S214" s="52"/>
      <c r="T214" s="52"/>
      <c r="U214" s="52"/>
      <c r="V214" s="52"/>
      <c r="W214" s="52"/>
      <c r="X214" s="52"/>
      <c r="Y214" s="52"/>
      <c r="Z214" s="52"/>
      <c r="AA214" s="52"/>
      <c r="AB214" s="52"/>
      <c r="AC214" s="52"/>
      <c r="AD214" s="52"/>
      <c r="AE214" s="52"/>
      <c r="AF214" s="52"/>
      <c r="AG214" s="52"/>
      <c r="AH214" s="52"/>
      <c r="AI214" s="52"/>
    </row>
    <row r="215" spans="3:35" x14ac:dyDescent="0.25">
      <c r="C215" s="613"/>
      <c r="D215" s="614"/>
      <c r="E215" s="565"/>
      <c r="F215" s="566"/>
      <c r="G215" s="643" t="s">
        <v>167</v>
      </c>
      <c r="H215" s="644"/>
      <c r="I215" s="565"/>
      <c r="J215" s="566"/>
      <c r="K215" s="642" t="s">
        <v>167</v>
      </c>
      <c r="L215" s="642"/>
      <c r="M215" s="617"/>
      <c r="P215" s="42" t="str">
        <f t="shared" si="3"/>
        <v/>
      </c>
      <c r="Q215" s="42"/>
      <c r="R215" s="52"/>
      <c r="S215" s="52"/>
      <c r="T215" s="52"/>
      <c r="U215" s="52"/>
      <c r="V215" s="52"/>
      <c r="W215" s="52"/>
      <c r="X215" s="52"/>
      <c r="Y215" s="52"/>
      <c r="Z215" s="52"/>
      <c r="AA215" s="52"/>
      <c r="AB215" s="52"/>
      <c r="AC215" s="52"/>
      <c r="AD215" s="52"/>
      <c r="AE215" s="52"/>
      <c r="AF215" s="52"/>
      <c r="AG215" s="52"/>
      <c r="AH215" s="52"/>
      <c r="AI215" s="52"/>
    </row>
    <row r="216" spans="3:35" x14ac:dyDescent="0.25">
      <c r="C216" s="615"/>
      <c r="D216" s="616"/>
      <c r="E216" s="565"/>
      <c r="F216" s="566"/>
      <c r="G216" s="643" t="s">
        <v>169</v>
      </c>
      <c r="H216" s="644"/>
      <c r="I216" s="565"/>
      <c r="J216" s="566"/>
      <c r="K216" s="642" t="s">
        <v>169</v>
      </c>
      <c r="L216" s="642"/>
      <c r="M216" s="618"/>
      <c r="P216" s="42" t="str">
        <f t="shared" si="3"/>
        <v/>
      </c>
      <c r="Q216" s="42"/>
      <c r="R216" s="52"/>
      <c r="S216" s="52"/>
      <c r="T216" s="52"/>
      <c r="U216" s="52"/>
      <c r="V216" s="52"/>
      <c r="W216" s="52"/>
      <c r="X216" s="52"/>
      <c r="Y216" s="52"/>
      <c r="Z216" s="52"/>
      <c r="AA216" s="52"/>
      <c r="AB216" s="52"/>
      <c r="AC216" s="52"/>
      <c r="AD216" s="52"/>
      <c r="AE216" s="52"/>
      <c r="AF216" s="52"/>
      <c r="AG216" s="52"/>
      <c r="AH216" s="52"/>
      <c r="AI216" s="52"/>
    </row>
    <row r="217" spans="3:35" x14ac:dyDescent="0.25">
      <c r="C217" s="547" t="s">
        <v>172</v>
      </c>
      <c r="D217" s="548"/>
      <c r="E217" s="548"/>
      <c r="F217" s="548"/>
      <c r="G217" s="548"/>
      <c r="H217" s="548"/>
      <c r="I217" s="548"/>
      <c r="J217" s="549"/>
      <c r="K217" s="640"/>
      <c r="L217" s="641"/>
      <c r="M217" s="216"/>
      <c r="P217" s="42" t="str">
        <f t="shared" si="3"/>
        <v/>
      </c>
      <c r="Q217" s="42"/>
      <c r="R217" s="52"/>
      <c r="S217" s="52"/>
      <c r="T217" s="52"/>
      <c r="U217" s="52"/>
      <c r="V217" s="52"/>
      <c r="W217" s="52"/>
      <c r="X217" s="52"/>
      <c r="Y217" s="52"/>
      <c r="Z217" s="52"/>
      <c r="AA217" s="52"/>
      <c r="AB217" s="52"/>
      <c r="AC217" s="52"/>
      <c r="AD217" s="52"/>
      <c r="AE217" s="52"/>
      <c r="AF217" s="52"/>
      <c r="AG217" s="52"/>
      <c r="AH217" s="52"/>
      <c r="AI217" s="52"/>
    </row>
    <row r="218" spans="3:35" x14ac:dyDescent="0.25">
      <c r="C218" s="34"/>
      <c r="D218" s="34"/>
      <c r="E218" s="34"/>
      <c r="F218" s="34"/>
      <c r="G218" s="34"/>
      <c r="H218" s="34"/>
      <c r="I218" s="34"/>
      <c r="J218" s="34"/>
      <c r="K218" s="34"/>
      <c r="L218" s="34"/>
      <c r="M218" s="42"/>
      <c r="P218" s="42" t="str">
        <f t="shared" si="3"/>
        <v/>
      </c>
      <c r="Q218" s="52"/>
      <c r="R218" s="52"/>
      <c r="S218" s="52"/>
      <c r="T218" s="52"/>
      <c r="U218" s="52"/>
      <c r="V218" s="52"/>
      <c r="W218" s="52"/>
      <c r="X218" s="52"/>
      <c r="Y218" s="52"/>
      <c r="Z218" s="52"/>
      <c r="AA218" s="52"/>
      <c r="AB218" s="52"/>
      <c r="AC218" s="52"/>
      <c r="AD218" s="52"/>
      <c r="AE218" s="52"/>
      <c r="AF218" s="52"/>
      <c r="AG218" s="52"/>
      <c r="AH218" s="52"/>
      <c r="AI218" s="52"/>
    </row>
    <row r="219" spans="3:35" ht="36" customHeight="1" x14ac:dyDescent="0.25">
      <c r="C219" s="539" t="s">
        <v>762</v>
      </c>
      <c r="D219" s="539"/>
      <c r="E219" s="539"/>
      <c r="F219" s="539"/>
      <c r="G219" s="539"/>
      <c r="H219" s="539"/>
      <c r="I219" s="539"/>
      <c r="J219" s="539"/>
      <c r="K219" s="539"/>
      <c r="L219" s="539"/>
      <c r="M219" s="42"/>
      <c r="P219" s="42" t="str">
        <f t="shared" si="3"/>
        <v/>
      </c>
      <c r="Q219" s="52"/>
      <c r="R219" s="52"/>
      <c r="S219" s="52"/>
      <c r="T219" s="52"/>
      <c r="U219" s="52"/>
      <c r="V219" s="52"/>
      <c r="W219" s="52"/>
      <c r="X219" s="52"/>
      <c r="Y219" s="52"/>
      <c r="Z219" s="52"/>
      <c r="AA219" s="52"/>
      <c r="AB219" s="52"/>
      <c r="AC219" s="52"/>
      <c r="AD219" s="52"/>
      <c r="AE219" s="52"/>
      <c r="AF219" s="52"/>
      <c r="AG219" s="52"/>
      <c r="AH219" s="52"/>
      <c r="AI219" s="52"/>
    </row>
    <row r="220" spans="3:35" ht="36.75" customHeight="1" x14ac:dyDescent="0.25">
      <c r="C220" s="630" t="s">
        <v>392</v>
      </c>
      <c r="D220" s="631"/>
      <c r="E220" s="631"/>
      <c r="F220" s="631"/>
      <c r="G220" s="631"/>
      <c r="H220" s="631"/>
      <c r="I220" s="631"/>
      <c r="J220" s="632"/>
      <c r="K220" s="625" t="s">
        <v>26</v>
      </c>
      <c r="L220" s="626"/>
      <c r="M220" s="285" t="s">
        <v>15</v>
      </c>
      <c r="P220" s="42" t="str">
        <f t="shared" si="3"/>
        <v/>
      </c>
      <c r="Q220" s="42"/>
      <c r="R220" s="52"/>
      <c r="S220" s="52"/>
      <c r="T220" s="52"/>
      <c r="U220" s="52"/>
      <c r="V220" s="52"/>
      <c r="W220" s="52"/>
      <c r="X220" s="52"/>
      <c r="Y220" s="52"/>
      <c r="Z220" s="52"/>
      <c r="AA220" s="52"/>
      <c r="AB220" s="52"/>
      <c r="AC220" s="52"/>
      <c r="AD220" s="52"/>
      <c r="AE220" s="52"/>
      <c r="AF220" s="52"/>
      <c r="AG220" s="52"/>
      <c r="AH220" s="52"/>
      <c r="AI220" s="52"/>
    </row>
    <row r="221" spans="3:35" ht="27.75" customHeight="1" x14ac:dyDescent="0.25">
      <c r="C221" s="627"/>
      <c r="D221" s="628"/>
      <c r="E221" s="628"/>
      <c r="F221" s="628"/>
      <c r="G221" s="628"/>
      <c r="H221" s="628"/>
      <c r="I221" s="628"/>
      <c r="J221" s="629"/>
      <c r="K221" s="623"/>
      <c r="L221" s="624"/>
      <c r="M221" s="216"/>
      <c r="P221" s="42" t="str">
        <f t="shared" si="3"/>
        <v/>
      </c>
      <c r="Q221" s="42"/>
      <c r="R221" s="52"/>
      <c r="S221" s="52"/>
      <c r="T221" s="52"/>
      <c r="U221" s="52"/>
      <c r="V221" s="52"/>
      <c r="W221" s="52"/>
      <c r="X221" s="52"/>
      <c r="Y221" s="52"/>
      <c r="Z221" s="52"/>
      <c r="AA221" s="52"/>
      <c r="AB221" s="52"/>
      <c r="AC221" s="52"/>
      <c r="AD221" s="52"/>
      <c r="AE221" s="52"/>
      <c r="AF221" s="52"/>
      <c r="AG221" s="52"/>
      <c r="AH221" s="52"/>
      <c r="AI221" s="52"/>
    </row>
    <row r="222" spans="3:35" ht="27" customHeight="1" x14ac:dyDescent="0.25">
      <c r="C222" s="659" t="s">
        <v>404</v>
      </c>
      <c r="D222" s="660"/>
      <c r="E222" s="660"/>
      <c r="F222" s="660"/>
      <c r="G222" s="660"/>
      <c r="H222" s="660"/>
      <c r="I222" s="660"/>
      <c r="J222" s="661"/>
      <c r="K222" s="625" t="s">
        <v>26</v>
      </c>
      <c r="L222" s="626"/>
      <c r="M222" s="285" t="s">
        <v>15</v>
      </c>
      <c r="P222" s="42" t="str">
        <f t="shared" si="3"/>
        <v/>
      </c>
      <c r="Q222" s="42"/>
      <c r="R222" s="52"/>
      <c r="S222" s="52"/>
      <c r="T222" s="52"/>
      <c r="U222" s="52"/>
      <c r="V222" s="52"/>
      <c r="W222" s="52"/>
      <c r="X222" s="52"/>
      <c r="Y222" s="52"/>
      <c r="Z222" s="52"/>
      <c r="AA222" s="52"/>
      <c r="AB222" s="52"/>
      <c r="AC222" s="52"/>
      <c r="AD222" s="52"/>
      <c r="AE222" s="52"/>
      <c r="AF222" s="52"/>
      <c r="AG222" s="52"/>
      <c r="AH222" s="52"/>
      <c r="AI222" s="52"/>
    </row>
    <row r="223" spans="3:35" ht="22.5" customHeight="1" x14ac:dyDescent="0.25">
      <c r="C223" s="595"/>
      <c r="D223" s="596"/>
      <c r="E223" s="596"/>
      <c r="F223" s="596"/>
      <c r="G223" s="596"/>
      <c r="H223" s="596"/>
      <c r="I223" s="596"/>
      <c r="J223" s="597"/>
      <c r="K223" s="623"/>
      <c r="L223" s="624"/>
      <c r="M223" s="216"/>
      <c r="P223" s="42" t="str">
        <f t="shared" si="3"/>
        <v/>
      </c>
      <c r="Q223" s="42"/>
      <c r="R223" s="52"/>
      <c r="S223" s="52"/>
      <c r="T223" s="52"/>
      <c r="U223" s="52"/>
      <c r="V223" s="52"/>
      <c r="W223" s="52"/>
      <c r="X223" s="52"/>
      <c r="Y223" s="52"/>
      <c r="Z223" s="52"/>
      <c r="AA223" s="52"/>
      <c r="AB223" s="52"/>
      <c r="AC223" s="52"/>
      <c r="AD223" s="52"/>
      <c r="AE223" s="52"/>
      <c r="AF223" s="52"/>
      <c r="AG223" s="52"/>
      <c r="AH223" s="52"/>
      <c r="AI223" s="52"/>
    </row>
    <row r="224" spans="3:35" ht="24.75" customHeight="1" x14ac:dyDescent="0.25">
      <c r="C224" s="659" t="s">
        <v>393</v>
      </c>
      <c r="D224" s="660"/>
      <c r="E224" s="660"/>
      <c r="F224" s="660"/>
      <c r="G224" s="660"/>
      <c r="H224" s="660"/>
      <c r="I224" s="660"/>
      <c r="J224" s="661"/>
      <c r="K224" s="625" t="s">
        <v>26</v>
      </c>
      <c r="L224" s="626"/>
      <c r="M224" s="285" t="s">
        <v>15</v>
      </c>
      <c r="P224" s="42" t="str">
        <f t="shared" si="3"/>
        <v/>
      </c>
      <c r="Q224" s="42"/>
      <c r="R224" s="52"/>
      <c r="S224" s="52"/>
      <c r="T224" s="52"/>
      <c r="U224" s="52"/>
      <c r="V224" s="52"/>
      <c r="W224" s="52"/>
      <c r="X224" s="52"/>
      <c r="Y224" s="52"/>
      <c r="Z224" s="52"/>
      <c r="AA224" s="52"/>
      <c r="AB224" s="52"/>
      <c r="AC224" s="52"/>
      <c r="AD224" s="52"/>
      <c r="AE224" s="52"/>
      <c r="AF224" s="52"/>
      <c r="AG224" s="52"/>
      <c r="AH224" s="52"/>
      <c r="AI224" s="52"/>
    </row>
    <row r="225" spans="3:35" ht="22.5" customHeight="1" x14ac:dyDescent="0.25">
      <c r="C225" s="595"/>
      <c r="D225" s="596"/>
      <c r="E225" s="596"/>
      <c r="F225" s="596"/>
      <c r="G225" s="596"/>
      <c r="H225" s="596"/>
      <c r="I225" s="596"/>
      <c r="J225" s="597"/>
      <c r="K225" s="623"/>
      <c r="L225" s="624"/>
      <c r="M225" s="216"/>
      <c r="P225" s="42" t="str">
        <f t="shared" si="3"/>
        <v/>
      </c>
      <c r="Q225" s="42"/>
      <c r="R225" s="52"/>
      <c r="S225" s="52"/>
      <c r="T225" s="52"/>
      <c r="U225" s="52"/>
      <c r="V225" s="52"/>
      <c r="W225" s="52"/>
      <c r="X225" s="52"/>
      <c r="Y225" s="52"/>
      <c r="Z225" s="52"/>
      <c r="AA225" s="52"/>
      <c r="AB225" s="52"/>
      <c r="AC225" s="52"/>
      <c r="AD225" s="52"/>
      <c r="AE225" s="52"/>
      <c r="AF225" s="52"/>
      <c r="AG225" s="52"/>
      <c r="AH225" s="52"/>
      <c r="AI225" s="52"/>
    </row>
    <row r="226" spans="3:35" x14ac:dyDescent="0.25">
      <c r="C226" s="34"/>
      <c r="D226" s="34"/>
      <c r="E226" s="34"/>
      <c r="F226" s="34"/>
      <c r="G226" s="34"/>
      <c r="H226" s="34"/>
      <c r="I226" s="34"/>
      <c r="J226" s="34"/>
      <c r="K226" s="34"/>
      <c r="L226" s="34"/>
      <c r="M226" s="42"/>
      <c r="P226" s="42" t="str">
        <f t="shared" si="3"/>
        <v/>
      </c>
      <c r="Q226" s="52"/>
      <c r="R226" s="52"/>
      <c r="S226" s="52"/>
      <c r="T226" s="52"/>
      <c r="U226" s="52"/>
      <c r="V226" s="52"/>
      <c r="W226" s="52"/>
      <c r="X226" s="52"/>
      <c r="Y226" s="52"/>
      <c r="Z226" s="52"/>
      <c r="AA226" s="52"/>
      <c r="AB226" s="52"/>
      <c r="AC226" s="52"/>
      <c r="AD226" s="52"/>
      <c r="AE226" s="52"/>
      <c r="AF226" s="52"/>
      <c r="AG226" s="52"/>
      <c r="AH226" s="52"/>
      <c r="AI226" s="52"/>
    </row>
    <row r="227" spans="3:35" ht="28.5" customHeight="1" x14ac:dyDescent="0.25">
      <c r="C227" s="685" t="s">
        <v>462</v>
      </c>
      <c r="D227" s="685"/>
      <c r="E227" s="685"/>
      <c r="F227" s="685"/>
      <c r="G227" s="685"/>
      <c r="H227" s="685"/>
      <c r="I227" s="685"/>
      <c r="J227" s="685"/>
      <c r="K227" s="685"/>
      <c r="L227" s="685"/>
      <c r="M227" s="685"/>
      <c r="P227" s="42" t="str">
        <f t="shared" si="3"/>
        <v/>
      </c>
      <c r="Q227" s="52"/>
      <c r="R227" s="52"/>
      <c r="S227" s="52"/>
      <c r="T227" s="52"/>
      <c r="U227" s="52"/>
      <c r="V227" s="52"/>
      <c r="W227" s="52"/>
      <c r="X227" s="52"/>
      <c r="Y227" s="52"/>
      <c r="Z227" s="52"/>
      <c r="AA227" s="52"/>
      <c r="AB227" s="52"/>
      <c r="AC227" s="52"/>
      <c r="AD227" s="52"/>
      <c r="AE227" s="52"/>
      <c r="AF227" s="52"/>
      <c r="AG227" s="52"/>
      <c r="AH227" s="52"/>
      <c r="AI227" s="52"/>
    </row>
    <row r="228" spans="3:35" x14ac:dyDescent="0.25">
      <c r="P228" s="42" t="str">
        <f t="shared" si="3"/>
        <v/>
      </c>
      <c r="Q228" s="52"/>
      <c r="R228" s="52"/>
      <c r="S228" s="52"/>
      <c r="T228" s="52"/>
      <c r="U228" s="52"/>
      <c r="V228" s="52"/>
      <c r="W228" s="52"/>
      <c r="X228" s="52"/>
      <c r="Y228" s="52"/>
      <c r="Z228" s="52"/>
      <c r="AA228" s="52"/>
      <c r="AB228" s="52"/>
      <c r="AC228" s="52"/>
      <c r="AD228" s="52"/>
      <c r="AE228" s="52"/>
      <c r="AF228" s="52"/>
      <c r="AG228" s="52"/>
      <c r="AH228" s="52"/>
      <c r="AI228" s="52"/>
    </row>
    <row r="229" spans="3:35" x14ac:dyDescent="0.25">
      <c r="P229" s="34" t="str">
        <f t="shared" ref="P229:P232" si="4">IF(M229="X","[Bracket] the information you claim as confidential","")</f>
        <v/>
      </c>
      <c r="Q229" s="52"/>
      <c r="R229" s="52"/>
      <c r="S229" s="52"/>
      <c r="T229" s="52"/>
      <c r="U229" s="52"/>
      <c r="V229" s="52"/>
      <c r="W229" s="52"/>
      <c r="X229" s="52"/>
      <c r="Y229" s="52"/>
      <c r="Z229" s="52"/>
      <c r="AA229" s="52"/>
      <c r="AB229" s="52"/>
      <c r="AC229" s="52"/>
      <c r="AD229" s="52"/>
      <c r="AE229" s="52"/>
      <c r="AF229" s="52"/>
      <c r="AG229" s="52"/>
      <c r="AH229" s="52"/>
      <c r="AI229" s="52"/>
    </row>
    <row r="230" spans="3:35" x14ac:dyDescent="0.25">
      <c r="P230" s="34" t="str">
        <f t="shared" si="4"/>
        <v/>
      </c>
      <c r="Q230" s="52"/>
      <c r="R230" s="52"/>
      <c r="S230" s="52"/>
      <c r="T230" s="52"/>
      <c r="U230" s="52"/>
      <c r="V230" s="52"/>
      <c r="W230" s="52"/>
      <c r="X230" s="52"/>
      <c r="Y230" s="52"/>
      <c r="Z230" s="52"/>
      <c r="AA230" s="52"/>
      <c r="AB230" s="52"/>
      <c r="AC230" s="52"/>
      <c r="AD230" s="52"/>
      <c r="AE230" s="52"/>
      <c r="AF230" s="52"/>
      <c r="AG230" s="52"/>
      <c r="AH230" s="52"/>
      <c r="AI230" s="52"/>
    </row>
    <row r="231" spans="3:35" x14ac:dyDescent="0.25">
      <c r="P231" s="34" t="str">
        <f t="shared" si="4"/>
        <v/>
      </c>
      <c r="Q231" s="52"/>
      <c r="R231" s="52"/>
      <c r="S231" s="52"/>
      <c r="T231" s="52"/>
      <c r="U231" s="52"/>
      <c r="V231" s="52"/>
      <c r="W231" s="52"/>
      <c r="X231" s="52"/>
      <c r="Y231" s="52"/>
      <c r="Z231" s="52"/>
      <c r="AA231" s="52"/>
      <c r="AB231" s="52"/>
      <c r="AC231" s="52"/>
      <c r="AD231" s="52"/>
      <c r="AE231" s="52"/>
      <c r="AF231" s="52"/>
      <c r="AG231" s="52"/>
      <c r="AH231" s="52"/>
      <c r="AI231" s="52"/>
    </row>
    <row r="232" spans="3:35" x14ac:dyDescent="0.25">
      <c r="P232" s="34" t="str">
        <f t="shared" si="4"/>
        <v/>
      </c>
      <c r="Q232" s="52"/>
      <c r="R232" s="52"/>
      <c r="S232" s="52"/>
      <c r="T232" s="52"/>
      <c r="U232" s="52"/>
      <c r="V232" s="52"/>
      <c r="W232" s="52"/>
      <c r="X232" s="52"/>
      <c r="Y232" s="52"/>
      <c r="Z232" s="52"/>
      <c r="AA232" s="52"/>
      <c r="AB232" s="52"/>
      <c r="AC232" s="52"/>
      <c r="AD232" s="52"/>
      <c r="AE232" s="52"/>
      <c r="AF232" s="52"/>
      <c r="AG232" s="52"/>
      <c r="AH232" s="52"/>
      <c r="AI232" s="52"/>
    </row>
  </sheetData>
  <sheetProtection formatCells="0" formatRows="0" insertRows="0" deleteRows="0" selectLockedCells="1"/>
  <mergeCells count="603">
    <mergeCell ref="K54:L54"/>
    <mergeCell ref="K53:L53"/>
    <mergeCell ref="K52:L52"/>
    <mergeCell ref="K51:L51"/>
    <mergeCell ref="K50:L50"/>
    <mergeCell ref="K49:L49"/>
    <mergeCell ref="K48:L48"/>
    <mergeCell ref="K47:L47"/>
    <mergeCell ref="I32:J32"/>
    <mergeCell ref="I46:J46"/>
    <mergeCell ref="I45:J45"/>
    <mergeCell ref="I44:J44"/>
    <mergeCell ref="I43:J43"/>
    <mergeCell ref="I42:J42"/>
    <mergeCell ref="I41:J41"/>
    <mergeCell ref="K46:L46"/>
    <mergeCell ref="K45:L45"/>
    <mergeCell ref="K44:L44"/>
    <mergeCell ref="K37:L37"/>
    <mergeCell ref="I37:J37"/>
    <mergeCell ref="K36:L36"/>
    <mergeCell ref="I36:J36"/>
    <mergeCell ref="K35:L35"/>
    <mergeCell ref="K34:L34"/>
    <mergeCell ref="K43:L43"/>
    <mergeCell ref="K42:L42"/>
    <mergeCell ref="K41:L41"/>
    <mergeCell ref="K40:L40"/>
    <mergeCell ref="I40:J40"/>
    <mergeCell ref="K39:L39"/>
    <mergeCell ref="I17:J17"/>
    <mergeCell ref="I16:J16"/>
    <mergeCell ref="I14:J14"/>
    <mergeCell ref="I35:J35"/>
    <mergeCell ref="I34:J34"/>
    <mergeCell ref="I27:J27"/>
    <mergeCell ref="I30:J30"/>
    <mergeCell ref="I39:J39"/>
    <mergeCell ref="I25:J25"/>
    <mergeCell ref="I31:J31"/>
    <mergeCell ref="K28:L28"/>
    <mergeCell ref="K27:L27"/>
    <mergeCell ref="K25:L25"/>
    <mergeCell ref="K38:L38"/>
    <mergeCell ref="I38:J38"/>
    <mergeCell ref="C21:C26"/>
    <mergeCell ref="I50:J50"/>
    <mergeCell ref="I49:J49"/>
    <mergeCell ref="I48:J48"/>
    <mergeCell ref="I47:J47"/>
    <mergeCell ref="G44:H44"/>
    <mergeCell ref="G43:H43"/>
    <mergeCell ref="G41:H41"/>
    <mergeCell ref="G40:H40"/>
    <mergeCell ref="G39:H39"/>
    <mergeCell ref="G23:H23"/>
    <mergeCell ref="I23:J23"/>
    <mergeCell ref="D34:E34"/>
    <mergeCell ref="D33:E33"/>
    <mergeCell ref="D43:E43"/>
    <mergeCell ref="D42:E42"/>
    <mergeCell ref="D41:E41"/>
    <mergeCell ref="D40:E40"/>
    <mergeCell ref="D39:E39"/>
    <mergeCell ref="D38:E38"/>
    <mergeCell ref="G42:H42"/>
    <mergeCell ref="D37:E37"/>
    <mergeCell ref="D36:E36"/>
    <mergeCell ref="D35:E35"/>
    <mergeCell ref="I10:J10"/>
    <mergeCell ref="K15:L15"/>
    <mergeCell ref="K33:L33"/>
    <mergeCell ref="I29:J29"/>
    <mergeCell ref="I28:J28"/>
    <mergeCell ref="I33:J33"/>
    <mergeCell ref="K32:L32"/>
    <mergeCell ref="K23:L23"/>
    <mergeCell ref="I13:J13"/>
    <mergeCell ref="I9:J9"/>
    <mergeCell ref="K24:L24"/>
    <mergeCell ref="K22:L22"/>
    <mergeCell ref="K21:L21"/>
    <mergeCell ref="K20:L20"/>
    <mergeCell ref="K18:L18"/>
    <mergeCell ref="K17:L17"/>
    <mergeCell ref="K16:L16"/>
    <mergeCell ref="K14:L14"/>
    <mergeCell ref="K13:L13"/>
    <mergeCell ref="K12:L12"/>
    <mergeCell ref="K11:L11"/>
    <mergeCell ref="K10:L10"/>
    <mergeCell ref="K9:L9"/>
    <mergeCell ref="I24:J24"/>
    <mergeCell ref="I22:J22"/>
    <mergeCell ref="I21:J21"/>
    <mergeCell ref="I11:J11"/>
    <mergeCell ref="I19:J19"/>
    <mergeCell ref="K19:L19"/>
    <mergeCell ref="I20:J20"/>
    <mergeCell ref="I12:J12"/>
    <mergeCell ref="I18:J18"/>
    <mergeCell ref="I15:J15"/>
    <mergeCell ref="G9:H9"/>
    <mergeCell ref="G34:H34"/>
    <mergeCell ref="G33:H33"/>
    <mergeCell ref="G32:H32"/>
    <mergeCell ref="G31:H31"/>
    <mergeCell ref="G30:H30"/>
    <mergeCell ref="G29:H29"/>
    <mergeCell ref="G28:H28"/>
    <mergeCell ref="G27:H27"/>
    <mergeCell ref="G25:H25"/>
    <mergeCell ref="G24:H24"/>
    <mergeCell ref="G22:H22"/>
    <mergeCell ref="G21:H21"/>
    <mergeCell ref="G20:H20"/>
    <mergeCell ref="G18:H18"/>
    <mergeCell ref="G17:H17"/>
    <mergeCell ref="G16:H16"/>
    <mergeCell ref="G14:H14"/>
    <mergeCell ref="G13:H13"/>
    <mergeCell ref="G12:H12"/>
    <mergeCell ref="G11:H11"/>
    <mergeCell ref="G10:H10"/>
    <mergeCell ref="G19:H19"/>
    <mergeCell ref="G15:H15"/>
    <mergeCell ref="F143:H143"/>
    <mergeCell ref="F142:H142"/>
    <mergeCell ref="C138:L138"/>
    <mergeCell ref="C139:L139"/>
    <mergeCell ref="I128:L128"/>
    <mergeCell ref="I127:L127"/>
    <mergeCell ref="I126:L126"/>
    <mergeCell ref="F128:H128"/>
    <mergeCell ref="F127:H127"/>
    <mergeCell ref="F126:H126"/>
    <mergeCell ref="I129:L129"/>
    <mergeCell ref="F129:H129"/>
    <mergeCell ref="D129:E129"/>
    <mergeCell ref="D128:E128"/>
    <mergeCell ref="D127:E127"/>
    <mergeCell ref="D126:E126"/>
    <mergeCell ref="C143:E143"/>
    <mergeCell ref="C142:E142"/>
    <mergeCell ref="I143:L143"/>
    <mergeCell ref="I142:L142"/>
    <mergeCell ref="D130:E130"/>
    <mergeCell ref="D131:E131"/>
    <mergeCell ref="I130:L130"/>
    <mergeCell ref="I131:L131"/>
    <mergeCell ref="K168:L168"/>
    <mergeCell ref="K167:L167"/>
    <mergeCell ref="K166:L166"/>
    <mergeCell ref="G168:J168"/>
    <mergeCell ref="G167:J167"/>
    <mergeCell ref="G166:J166"/>
    <mergeCell ref="C159:H159"/>
    <mergeCell ref="C158:H158"/>
    <mergeCell ref="I159:L159"/>
    <mergeCell ref="I158:L158"/>
    <mergeCell ref="I161:L161"/>
    <mergeCell ref="I160:L160"/>
    <mergeCell ref="C163:G163"/>
    <mergeCell ref="C166:F166"/>
    <mergeCell ref="C167:F167"/>
    <mergeCell ref="C168:F168"/>
    <mergeCell ref="C160:H160"/>
    <mergeCell ref="C161:H161"/>
    <mergeCell ref="G175:J175"/>
    <mergeCell ref="G174:J174"/>
    <mergeCell ref="G173:J173"/>
    <mergeCell ref="G172:J172"/>
    <mergeCell ref="G171:J171"/>
    <mergeCell ref="K175:L175"/>
    <mergeCell ref="K174:L174"/>
    <mergeCell ref="K173:L173"/>
    <mergeCell ref="K172:L172"/>
    <mergeCell ref="K171:L171"/>
    <mergeCell ref="K223:L223"/>
    <mergeCell ref="K224:L224"/>
    <mergeCell ref="K225:L225"/>
    <mergeCell ref="C225:J225"/>
    <mergeCell ref="C224:J224"/>
    <mergeCell ref="C223:J223"/>
    <mergeCell ref="C222:J222"/>
    <mergeCell ref="G216:H216"/>
    <mergeCell ref="E214:H214"/>
    <mergeCell ref="G215:H215"/>
    <mergeCell ref="K216:L216"/>
    <mergeCell ref="K215:L215"/>
    <mergeCell ref="I216:J216"/>
    <mergeCell ref="I215:J215"/>
    <mergeCell ref="C217:J217"/>
    <mergeCell ref="K217:L217"/>
    <mergeCell ref="C219:L219"/>
    <mergeCell ref="K222:L222"/>
    <mergeCell ref="D10:E10"/>
    <mergeCell ref="D9:E9"/>
    <mergeCell ref="G191:H191"/>
    <mergeCell ref="E190:H190"/>
    <mergeCell ref="E205:H205"/>
    <mergeCell ref="E204:H204"/>
    <mergeCell ref="E203:H203"/>
    <mergeCell ref="E202:H202"/>
    <mergeCell ref="C199:J199"/>
    <mergeCell ref="I187:L187"/>
    <mergeCell ref="I186:L186"/>
    <mergeCell ref="I185:L185"/>
    <mergeCell ref="I184:L184"/>
    <mergeCell ref="E187:H187"/>
    <mergeCell ref="E186:H186"/>
    <mergeCell ref="E185:H185"/>
    <mergeCell ref="E184:H184"/>
    <mergeCell ref="K179:L179"/>
    <mergeCell ref="K178:L178"/>
    <mergeCell ref="K177:L177"/>
    <mergeCell ref="E179:J179"/>
    <mergeCell ref="E178:J178"/>
    <mergeCell ref="C177:J177"/>
    <mergeCell ref="D21:E21"/>
    <mergeCell ref="D11:E11"/>
    <mergeCell ref="D32:E32"/>
    <mergeCell ref="D31:E31"/>
    <mergeCell ref="D30:E30"/>
    <mergeCell ref="D29:E29"/>
    <mergeCell ref="D28:E28"/>
    <mergeCell ref="D27:E27"/>
    <mergeCell ref="D25:E25"/>
    <mergeCell ref="D24:E24"/>
    <mergeCell ref="D22:E22"/>
    <mergeCell ref="D26:E26"/>
    <mergeCell ref="D20:E20"/>
    <mergeCell ref="D18:E18"/>
    <mergeCell ref="D17:E17"/>
    <mergeCell ref="D16:E16"/>
    <mergeCell ref="D14:E14"/>
    <mergeCell ref="D13:E13"/>
    <mergeCell ref="D12:E12"/>
    <mergeCell ref="D23:E23"/>
    <mergeCell ref="D19:E19"/>
    <mergeCell ref="C60:L60"/>
    <mergeCell ref="C59:L59"/>
    <mergeCell ref="I57:J57"/>
    <mergeCell ref="I54:J54"/>
    <mergeCell ref="I53:J53"/>
    <mergeCell ref="K66:L66"/>
    <mergeCell ref="K65:L65"/>
    <mergeCell ref="K64:L64"/>
    <mergeCell ref="K63:L63"/>
    <mergeCell ref="I66:J66"/>
    <mergeCell ref="I65:J65"/>
    <mergeCell ref="I64:J64"/>
    <mergeCell ref="I63:J63"/>
    <mergeCell ref="G66:H66"/>
    <mergeCell ref="G65:H65"/>
    <mergeCell ref="G64:H64"/>
    <mergeCell ref="G63:H63"/>
    <mergeCell ref="D57:E57"/>
    <mergeCell ref="D56:E56"/>
    <mergeCell ref="D54:E54"/>
    <mergeCell ref="G57:H57"/>
    <mergeCell ref="G54:H54"/>
    <mergeCell ref="G53:H53"/>
    <mergeCell ref="K57:L57"/>
    <mergeCell ref="C6:M6"/>
    <mergeCell ref="C227:M227"/>
    <mergeCell ref="C10:C11"/>
    <mergeCell ref="C17:C20"/>
    <mergeCell ref="C28:C29"/>
    <mergeCell ref="C30:C31"/>
    <mergeCell ref="C32:C33"/>
    <mergeCell ref="G90:I90"/>
    <mergeCell ref="G91:I91"/>
    <mergeCell ref="G99:I99"/>
    <mergeCell ref="G89:I89"/>
    <mergeCell ref="E92:F92"/>
    <mergeCell ref="E91:F91"/>
    <mergeCell ref="E90:F90"/>
    <mergeCell ref="E89:F89"/>
    <mergeCell ref="E79:H79"/>
    <mergeCell ref="E78:H78"/>
    <mergeCell ref="E77:H77"/>
    <mergeCell ref="E76:H76"/>
    <mergeCell ref="E66:F66"/>
    <mergeCell ref="E65:F65"/>
    <mergeCell ref="E64:F64"/>
    <mergeCell ref="E63:F63"/>
    <mergeCell ref="C148:G148"/>
    <mergeCell ref="C2:G2"/>
    <mergeCell ref="C3:M3"/>
    <mergeCell ref="C4:G4"/>
    <mergeCell ref="C5:K5"/>
    <mergeCell ref="C34:C41"/>
    <mergeCell ref="C43:C47"/>
    <mergeCell ref="C48:C49"/>
    <mergeCell ref="C52:C57"/>
    <mergeCell ref="C62:M62"/>
    <mergeCell ref="C8:M8"/>
    <mergeCell ref="D55:E55"/>
    <mergeCell ref="D53:E53"/>
    <mergeCell ref="D52:E52"/>
    <mergeCell ref="D51:E51"/>
    <mergeCell ref="I52:J52"/>
    <mergeCell ref="I51:J51"/>
    <mergeCell ref="D50:E50"/>
    <mergeCell ref="D49:E49"/>
    <mergeCell ref="D48:E48"/>
    <mergeCell ref="D47:E47"/>
    <mergeCell ref="D46:E46"/>
    <mergeCell ref="D45:E45"/>
    <mergeCell ref="D44:E44"/>
    <mergeCell ref="C15:C16"/>
    <mergeCell ref="C151:F151"/>
    <mergeCell ref="C146:E146"/>
    <mergeCell ref="C145:E145"/>
    <mergeCell ref="C144:E144"/>
    <mergeCell ref="C150:L150"/>
    <mergeCell ref="K151:L151"/>
    <mergeCell ref="G151:J151"/>
    <mergeCell ref="I146:L146"/>
    <mergeCell ref="I145:L145"/>
    <mergeCell ref="I144:L144"/>
    <mergeCell ref="F146:H146"/>
    <mergeCell ref="F145:H145"/>
    <mergeCell ref="F144:H144"/>
    <mergeCell ref="C75:L75"/>
    <mergeCell ref="C125:L125"/>
    <mergeCell ref="C141:L141"/>
    <mergeCell ref="K68:L68"/>
    <mergeCell ref="K69:L69"/>
    <mergeCell ref="K70:L70"/>
    <mergeCell ref="K71:L71"/>
    <mergeCell ref="K72:L72"/>
    <mergeCell ref="C155:F155"/>
    <mergeCell ref="C152:F152"/>
    <mergeCell ref="C153:F153"/>
    <mergeCell ref="C154:F154"/>
    <mergeCell ref="K155:L155"/>
    <mergeCell ref="K154:L154"/>
    <mergeCell ref="K153:L153"/>
    <mergeCell ref="K152:L152"/>
    <mergeCell ref="G155:J155"/>
    <mergeCell ref="G154:J154"/>
    <mergeCell ref="G153:J153"/>
    <mergeCell ref="G152:J152"/>
    <mergeCell ref="K73:L73"/>
    <mergeCell ref="E80:H80"/>
    <mergeCell ref="E81:H81"/>
    <mergeCell ref="E82:H82"/>
    <mergeCell ref="C184:D184"/>
    <mergeCell ref="C185:D185"/>
    <mergeCell ref="C178:D178"/>
    <mergeCell ref="C179:D179"/>
    <mergeCell ref="C181:G181"/>
    <mergeCell ref="C183:L183"/>
    <mergeCell ref="C190:C191"/>
    <mergeCell ref="D190:D191"/>
    <mergeCell ref="C192:C193"/>
    <mergeCell ref="D192:D193"/>
    <mergeCell ref="C186:D186"/>
    <mergeCell ref="C187:D187"/>
    <mergeCell ref="E191:F191"/>
    <mergeCell ref="I191:J191"/>
    <mergeCell ref="K191:L191"/>
    <mergeCell ref="I190:L190"/>
    <mergeCell ref="C189:L189"/>
    <mergeCell ref="C203:D203"/>
    <mergeCell ref="C194:C195"/>
    <mergeCell ref="D194:D195"/>
    <mergeCell ref="C196:C197"/>
    <mergeCell ref="D196:D197"/>
    <mergeCell ref="C202:D202"/>
    <mergeCell ref="I203:L203"/>
    <mergeCell ref="I202:L202"/>
    <mergeCell ref="K199:L199"/>
    <mergeCell ref="C201:L201"/>
    <mergeCell ref="E198:F198"/>
    <mergeCell ref="H198:I198"/>
    <mergeCell ref="J198:L198"/>
    <mergeCell ref="C211:L211"/>
    <mergeCell ref="C212:L212"/>
    <mergeCell ref="M213:M214"/>
    <mergeCell ref="C215:D216"/>
    <mergeCell ref="M215:M216"/>
    <mergeCell ref="C213:D214"/>
    <mergeCell ref="E216:F216"/>
    <mergeCell ref="E215:F215"/>
    <mergeCell ref="K221:L221"/>
    <mergeCell ref="K220:L220"/>
    <mergeCell ref="C221:J221"/>
    <mergeCell ref="C220:J220"/>
    <mergeCell ref="E213:L213"/>
    <mergeCell ref="I214:L214"/>
    <mergeCell ref="C210:D210"/>
    <mergeCell ref="C204:D204"/>
    <mergeCell ref="C205:D205"/>
    <mergeCell ref="I205:L205"/>
    <mergeCell ref="I204:L204"/>
    <mergeCell ref="C208:H208"/>
    <mergeCell ref="C207:H207"/>
    <mergeCell ref="I208:L208"/>
    <mergeCell ref="I207:L207"/>
    <mergeCell ref="C170:K170"/>
    <mergeCell ref="C172:F172"/>
    <mergeCell ref="C173:F173"/>
    <mergeCell ref="C174:F174"/>
    <mergeCell ref="C175:F175"/>
    <mergeCell ref="C171:F171"/>
    <mergeCell ref="G92:I92"/>
    <mergeCell ref="G93:I93"/>
    <mergeCell ref="G94:I94"/>
    <mergeCell ref="G95:I95"/>
    <mergeCell ref="G96:I96"/>
    <mergeCell ref="G97:I97"/>
    <mergeCell ref="G98:I98"/>
    <mergeCell ref="C101:L101"/>
    <mergeCell ref="E95:F95"/>
    <mergeCell ref="E96:F96"/>
    <mergeCell ref="E97:F97"/>
    <mergeCell ref="E98:F98"/>
    <mergeCell ref="E99:F99"/>
    <mergeCell ref="J93:L93"/>
    <mergeCell ref="J94:L94"/>
    <mergeCell ref="J95:L95"/>
    <mergeCell ref="J96:L96"/>
    <mergeCell ref="E105:F105"/>
    <mergeCell ref="C157:L157"/>
    <mergeCell ref="C165:L165"/>
    <mergeCell ref="E67:F67"/>
    <mergeCell ref="E68:F68"/>
    <mergeCell ref="E69:F69"/>
    <mergeCell ref="E70:F70"/>
    <mergeCell ref="E71:F71"/>
    <mergeCell ref="E72:F72"/>
    <mergeCell ref="E73:F73"/>
    <mergeCell ref="G67:H67"/>
    <mergeCell ref="G68:H68"/>
    <mergeCell ref="G69:H69"/>
    <mergeCell ref="G70:H70"/>
    <mergeCell ref="G71:H71"/>
    <mergeCell ref="G72:H72"/>
    <mergeCell ref="G73:H73"/>
    <mergeCell ref="I67:J67"/>
    <mergeCell ref="I68:J68"/>
    <mergeCell ref="I69:J69"/>
    <mergeCell ref="I70:J70"/>
    <mergeCell ref="I71:J71"/>
    <mergeCell ref="I72:J72"/>
    <mergeCell ref="I73:J73"/>
    <mergeCell ref="K67:L67"/>
    <mergeCell ref="E83:H83"/>
    <mergeCell ref="E84:H84"/>
    <mergeCell ref="E85:H85"/>
    <mergeCell ref="E86:H86"/>
    <mergeCell ref="E93:F93"/>
    <mergeCell ref="I79:L79"/>
    <mergeCell ref="I78:L78"/>
    <mergeCell ref="I77:L77"/>
    <mergeCell ref="I76:L76"/>
    <mergeCell ref="J92:L92"/>
    <mergeCell ref="J91:L91"/>
    <mergeCell ref="J90:L90"/>
    <mergeCell ref="J89:L89"/>
    <mergeCell ref="C88:L88"/>
    <mergeCell ref="I80:L80"/>
    <mergeCell ref="I81:L81"/>
    <mergeCell ref="I82:L82"/>
    <mergeCell ref="I83:L83"/>
    <mergeCell ref="I84:L84"/>
    <mergeCell ref="I85:L85"/>
    <mergeCell ref="I86:L86"/>
    <mergeCell ref="E94:F94"/>
    <mergeCell ref="G105:H105"/>
    <mergeCell ref="G104:H104"/>
    <mergeCell ref="G103:H103"/>
    <mergeCell ref="G102:H102"/>
    <mergeCell ref="I111:J111"/>
    <mergeCell ref="E106:F106"/>
    <mergeCell ref="E107:F107"/>
    <mergeCell ref="E108:F108"/>
    <mergeCell ref="E109:F109"/>
    <mergeCell ref="E110:F110"/>
    <mergeCell ref="I106:J106"/>
    <mergeCell ref="I107:J107"/>
    <mergeCell ref="I108:J108"/>
    <mergeCell ref="I109:J109"/>
    <mergeCell ref="I110:J110"/>
    <mergeCell ref="G106:H106"/>
    <mergeCell ref="G107:H107"/>
    <mergeCell ref="G108:H108"/>
    <mergeCell ref="G109:H109"/>
    <mergeCell ref="G110:H110"/>
    <mergeCell ref="E104:F104"/>
    <mergeCell ref="E103:F103"/>
    <mergeCell ref="E102:F102"/>
    <mergeCell ref="J97:L97"/>
    <mergeCell ref="J98:L98"/>
    <mergeCell ref="J99:L99"/>
    <mergeCell ref="K106:L106"/>
    <mergeCell ref="K107:L107"/>
    <mergeCell ref="K108:L108"/>
    <mergeCell ref="K109:L109"/>
    <mergeCell ref="K110:L110"/>
    <mergeCell ref="K105:L105"/>
    <mergeCell ref="K104:L104"/>
    <mergeCell ref="K103:L103"/>
    <mergeCell ref="K102:L102"/>
    <mergeCell ref="I105:J105"/>
    <mergeCell ref="I104:J104"/>
    <mergeCell ref="I103:J103"/>
    <mergeCell ref="I102:J102"/>
    <mergeCell ref="E123:F123"/>
    <mergeCell ref="G111:H111"/>
    <mergeCell ref="G112:H112"/>
    <mergeCell ref="E120:F120"/>
    <mergeCell ref="E121:F121"/>
    <mergeCell ref="E117:F117"/>
    <mergeCell ref="E118:F118"/>
    <mergeCell ref="E112:F112"/>
    <mergeCell ref="E116:F116"/>
    <mergeCell ref="E115:F115"/>
    <mergeCell ref="E114:F114"/>
    <mergeCell ref="E113:F113"/>
    <mergeCell ref="G116:H116"/>
    <mergeCell ref="G115:H115"/>
    <mergeCell ref="G114:H114"/>
    <mergeCell ref="G113:H113"/>
    <mergeCell ref="E111:F111"/>
    <mergeCell ref="I122:J122"/>
    <mergeCell ref="F135:H135"/>
    <mergeCell ref="F136:H136"/>
    <mergeCell ref="I132:L132"/>
    <mergeCell ref="I133:L133"/>
    <mergeCell ref="I134:L134"/>
    <mergeCell ref="I135:L135"/>
    <mergeCell ref="I136:L136"/>
    <mergeCell ref="D132:E132"/>
    <mergeCell ref="D133:E133"/>
    <mergeCell ref="D134:E134"/>
    <mergeCell ref="D135:E135"/>
    <mergeCell ref="D136:E136"/>
    <mergeCell ref="F130:H130"/>
    <mergeCell ref="F131:H131"/>
    <mergeCell ref="F132:H132"/>
    <mergeCell ref="F133:H133"/>
    <mergeCell ref="F134:H134"/>
    <mergeCell ref="K122:L122"/>
    <mergeCell ref="K123:L123"/>
    <mergeCell ref="I123:J123"/>
    <mergeCell ref="G122:H122"/>
    <mergeCell ref="G123:H123"/>
    <mergeCell ref="E122:F122"/>
    <mergeCell ref="I112:J112"/>
    <mergeCell ref="K111:L111"/>
    <mergeCell ref="K112:L112"/>
    <mergeCell ref="K117:L117"/>
    <mergeCell ref="K118:L118"/>
    <mergeCell ref="E119:F119"/>
    <mergeCell ref="I117:J117"/>
    <mergeCell ref="I118:J118"/>
    <mergeCell ref="I119:J119"/>
    <mergeCell ref="K116:L116"/>
    <mergeCell ref="K115:L115"/>
    <mergeCell ref="K114:L114"/>
    <mergeCell ref="K113:L113"/>
    <mergeCell ref="I116:J116"/>
    <mergeCell ref="I115:J115"/>
    <mergeCell ref="I114:J114"/>
    <mergeCell ref="I113:J113"/>
    <mergeCell ref="I120:J120"/>
    <mergeCell ref="I121:J121"/>
    <mergeCell ref="K121:L121"/>
    <mergeCell ref="G117:H117"/>
    <mergeCell ref="G118:H118"/>
    <mergeCell ref="G119:H119"/>
    <mergeCell ref="G120:H120"/>
    <mergeCell ref="G121:H121"/>
    <mergeCell ref="K119:L119"/>
    <mergeCell ref="K120:L120"/>
    <mergeCell ref="G55:H55"/>
    <mergeCell ref="I55:J55"/>
    <mergeCell ref="K55:L55"/>
    <mergeCell ref="K56:L56"/>
    <mergeCell ref="I56:J56"/>
    <mergeCell ref="G56:H56"/>
    <mergeCell ref="G26:H26"/>
    <mergeCell ref="I26:J26"/>
    <mergeCell ref="K26:L26"/>
    <mergeCell ref="G38:H38"/>
    <mergeCell ref="G37:H37"/>
    <mergeCell ref="G36:H36"/>
    <mergeCell ref="G35:H35"/>
    <mergeCell ref="G52:H52"/>
    <mergeCell ref="G51:H51"/>
    <mergeCell ref="G50:H50"/>
    <mergeCell ref="G49:H49"/>
    <mergeCell ref="G48:H48"/>
    <mergeCell ref="G47:H47"/>
    <mergeCell ref="G46:H46"/>
    <mergeCell ref="G45:H45"/>
    <mergeCell ref="K31:L31"/>
    <mergeCell ref="K30:L30"/>
    <mergeCell ref="K29:L29"/>
  </mergeCells>
  <dataValidations count="12">
    <dataValidation type="list" allowBlank="1" showInputMessage="1" showErrorMessage="1" sqref="M200" xr:uid="{00000000-0002-0000-0300-000000000000}">
      <formula1>$S$10:$S$57</formula1>
    </dataValidation>
    <dataValidation type="list" allowBlank="1" showInputMessage="1" showErrorMessage="1" sqref="M143:M146 M221 M208 M212 M225 M223 M217 M203:M205 M187 M185 M178:M179 M215 M172:M175 M166:M168 M114:M123 M161 M151:M155 M77:M86 M139:M140 M127:M136 F10:F57 M60 M10:M57 M90:M100 M103:M112 M64:M73 M192:M199 M158:M159" xr:uid="{00000000-0002-0000-0300-000001000000}">
      <formula1>$X$3:$X$4</formula1>
    </dataValidation>
    <dataValidation type="list" allowBlank="1" showInputMessage="1" showErrorMessage="1" sqref="K172:K175 K178:K179 K221 K223 K217 K225 I208 K199 I158:I159 I127:I136" xr:uid="{00000000-0002-0000-0300-000002000000}">
      <formula1>$Y$3:$Y$4</formula1>
    </dataValidation>
    <dataValidation type="list" allowBlank="1" showInputMessage="1" showErrorMessage="1" sqref="G10:G57" xr:uid="{00000000-0002-0000-0300-000003000000}">
      <formula1>$W$3:$W$5</formula1>
    </dataValidation>
    <dataValidation allowBlank="1" showInputMessage="1" showErrorMessage="1" prompt="Please provide this information for each end-use and/or application for which you are applying. For additional rows, please click + on the left-hand side of row 118." sqref="C114" xr:uid="{00000000-0002-0000-0300-000004000000}"/>
    <dataValidation allowBlank="1" showInputMessage="1" showErrorMessage="1" prompt="Please provide this information for each end-use and/or application for which you are applying. For additional rows, please click + on the left-hand side of row 107." sqref="C103" xr:uid="{00000000-0002-0000-0300-000005000000}"/>
    <dataValidation allowBlank="1" showInputMessage="1" showErrorMessage="1" prompt="Please provide this information for each end-use and/or application for which you are applying. For additional rows, please click + on the left-hand side of row 131." sqref="C127" xr:uid="{00000000-0002-0000-0300-000006000000}"/>
    <dataValidation allowBlank="1" showInputMessage="1" showErrorMessage="1" prompt="Please provide this information for each end-use and/or application for which you are applying. For additional rows, please click + on the left-hand side of row 68." sqref="C64" xr:uid="{00000000-0002-0000-0300-000007000000}"/>
    <dataValidation allowBlank="1" showInputMessage="1" showErrorMessage="1" prompt="Please provide this information for each end-use and/or application for which you are applying. For additional rows, please click + on the left-hand side of row 81." sqref="C77" xr:uid="{00000000-0002-0000-0300-000008000000}"/>
    <dataValidation allowBlank="1" showInputMessage="1" showErrorMessage="1" prompt="Please provide this information for each end-use and/or application for which you are applying. For additional rows, please click + on the left-hand side of row 94." sqref="C90" xr:uid="{00000000-0002-0000-0300-000009000000}"/>
    <dataValidation type="list" allowBlank="1" showInputMessage="1" showErrorMessage="1" sqref="D198" xr:uid="{B0A90D79-0512-4ED6-8EEC-57A01CC0DAD4}">
      <formula1>$S$3:$S$4</formula1>
    </dataValidation>
    <dataValidation type="list" allowBlank="1" showInputMessage="1" showErrorMessage="1" sqref="K152:L152" xr:uid="{320A2257-69C6-478A-9ADD-69CF57260131}">
      <formula1>$Y$2:$Y$4</formula1>
    </dataValidation>
  </dataValidations>
  <hyperlinks>
    <hyperlink ref="C8:M8" r:id="rId1" display="https://www.epa.gov/snap/substitutes-refrigeration-and-air-conditioning" xr:uid="{509963AA-1FFB-4365-8204-916FF628FC7B}"/>
  </hyperlinks>
  <printOptions horizontalCentered="1"/>
  <pageMargins left="0.25" right="0.25" top="0.75" bottom="0.75" header="0.3" footer="0.3"/>
  <pageSetup scale="65" fitToHeight="7" orientation="portrait" r:id="rId2"/>
  <headerFooter>
    <oddHeader>&amp;CPart IV: REFRIGERATION AND AIR CONDITIONING-SPECIFIC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3" id="{5E0FA6F4-0EDA-4421-AB2A-6895FB181B46}">
            <xm:f>'Part I Introduction &amp; CBI'!$W$110&gt;0</xm:f>
            <x14:dxf>
              <fill>
                <patternFill>
                  <bgColor theme="7" tint="0.79998168889431442"/>
                </patternFill>
              </fill>
            </x14:dxf>
          </x14:cfRule>
          <xm:sqref>F17:G20 I17:I20 K17:K20 M17:M20</xm:sqref>
        </x14:conditionalFormatting>
        <x14:conditionalFormatting xmlns:xm="http://schemas.microsoft.com/office/excel/2006/main">
          <x14:cfRule type="expression" priority="12" id="{4F673F51-2CA1-4330-9594-1BDE1744A0D5}">
            <xm:f>'Part I Introduction &amp; CBI'!$W$111&gt;0</xm:f>
            <x14:dxf>
              <fill>
                <patternFill>
                  <bgColor theme="7" tint="0.79998168889431442"/>
                </patternFill>
              </fill>
            </x14:dxf>
          </x14:cfRule>
          <xm:sqref>F21:G26 I21:I26 K21:K26 M21:M26</xm:sqref>
        </x14:conditionalFormatting>
        <x14:conditionalFormatting xmlns:xm="http://schemas.microsoft.com/office/excel/2006/main">
          <x14:cfRule type="expression" priority="11" id="{1AB99AFE-0FF6-4264-AD05-C132E11391BA}">
            <xm:f>'Part I Introduction &amp; CBI'!$W$112&gt;0</xm:f>
            <x14:dxf>
              <fill>
                <patternFill>
                  <bgColor theme="7" tint="0.79998168889431442"/>
                </patternFill>
              </fill>
            </x14:dxf>
          </x14:cfRule>
          <xm:sqref>F27:G27 I27 K27 M27</xm:sqref>
        </x14:conditionalFormatting>
        <x14:conditionalFormatting xmlns:xm="http://schemas.microsoft.com/office/excel/2006/main">
          <x14:cfRule type="expression" priority="10" id="{3A08DED5-09FC-42B3-8819-038BE1C2EA84}">
            <xm:f>'Part I Introduction &amp; CBI'!$W$113&gt;0</xm:f>
            <x14:dxf>
              <fill>
                <patternFill>
                  <bgColor theme="7" tint="0.79998168889431442"/>
                </patternFill>
              </fill>
            </x14:dxf>
          </x14:cfRule>
          <xm:sqref>F28:G29 I28:I29 K28:K29 M28:M29</xm:sqref>
        </x14:conditionalFormatting>
        <x14:conditionalFormatting xmlns:xm="http://schemas.microsoft.com/office/excel/2006/main">
          <x14:cfRule type="expression" priority="9" id="{431707E6-04A6-4A8C-B43B-09F184A71C93}">
            <xm:f>'Part I Introduction &amp; CBI'!$W$114&gt;0</xm:f>
            <x14:dxf>
              <fill>
                <patternFill>
                  <bgColor theme="7" tint="0.79998168889431442"/>
                </patternFill>
              </fill>
            </x14:dxf>
          </x14:cfRule>
          <xm:sqref>F30:G31 I30:I31 K30:K31 M30:M31</xm:sqref>
        </x14:conditionalFormatting>
        <x14:conditionalFormatting xmlns:xm="http://schemas.microsoft.com/office/excel/2006/main">
          <x14:cfRule type="expression" priority="8" id="{00F7DD96-1117-4908-A54A-5F2C046DE077}">
            <xm:f>'Part I Introduction &amp; CBI'!$W$115&gt;0</xm:f>
            <x14:dxf>
              <fill>
                <patternFill>
                  <bgColor theme="7" tint="0.79998168889431442"/>
                </patternFill>
              </fill>
            </x14:dxf>
          </x14:cfRule>
          <xm:sqref>F32:G33 I32:I33 M32:M33 K32:K33</xm:sqref>
        </x14:conditionalFormatting>
        <x14:conditionalFormatting xmlns:xm="http://schemas.microsoft.com/office/excel/2006/main">
          <x14:cfRule type="expression" priority="7" id="{E743BE4E-2810-4E25-A955-DB0C58B68E47}">
            <xm:f>'Part I Introduction &amp; CBI'!$W$116&gt;0</xm:f>
            <x14:dxf>
              <fill>
                <patternFill>
                  <bgColor theme="7" tint="0.79998168889431442"/>
                </patternFill>
              </fill>
            </x14:dxf>
          </x14:cfRule>
          <xm:sqref>F34:G41 I34:I41 K34:K41 M34:M41</xm:sqref>
        </x14:conditionalFormatting>
        <x14:conditionalFormatting xmlns:xm="http://schemas.microsoft.com/office/excel/2006/main">
          <x14:cfRule type="expression" priority="6" id="{0AD25954-69AC-4A1A-9A4B-188D21C34D27}">
            <xm:f>'Part I Introduction &amp; CBI'!$W$117&gt;0</xm:f>
            <x14:dxf>
              <fill>
                <patternFill>
                  <bgColor theme="7" tint="0.79998168889431442"/>
                </patternFill>
              </fill>
            </x14:dxf>
          </x14:cfRule>
          <xm:sqref>F42:G42 I42 K42 M42</xm:sqref>
        </x14:conditionalFormatting>
        <x14:conditionalFormatting xmlns:xm="http://schemas.microsoft.com/office/excel/2006/main">
          <x14:cfRule type="expression" priority="5" id="{3BCD63FA-3334-4391-A983-DD2E0BC09A70}">
            <xm:f>'Part I Introduction &amp; CBI'!$W$118&gt;0</xm:f>
            <x14:dxf>
              <fill>
                <patternFill>
                  <bgColor theme="7" tint="0.79998168889431442"/>
                </patternFill>
              </fill>
            </x14:dxf>
          </x14:cfRule>
          <xm:sqref>F43:G47 I43:I47 K43:K47 M43:M47</xm:sqref>
        </x14:conditionalFormatting>
        <x14:conditionalFormatting xmlns:xm="http://schemas.microsoft.com/office/excel/2006/main">
          <x14:cfRule type="expression" priority="4" id="{4DD12679-81B6-402A-9C18-0E3A24346276}">
            <xm:f>'Part I Introduction &amp; CBI'!$W$119&gt;0</xm:f>
            <x14:dxf>
              <fill>
                <patternFill>
                  <bgColor theme="7" tint="0.79998168889431442"/>
                </patternFill>
              </fill>
            </x14:dxf>
          </x14:cfRule>
          <xm:sqref>F48:G49 I48:I49 K48:K49 M48:M49</xm:sqref>
        </x14:conditionalFormatting>
        <x14:conditionalFormatting xmlns:xm="http://schemas.microsoft.com/office/excel/2006/main">
          <x14:cfRule type="expression" priority="3" id="{0A4226DF-D87F-45EA-8AEE-34C0E3B7B830}">
            <xm:f>'Part I Introduction &amp; CBI'!$W$120&gt;0</xm:f>
            <x14:dxf>
              <fill>
                <patternFill>
                  <bgColor theme="7" tint="0.79998168889431442"/>
                </patternFill>
              </fill>
            </x14:dxf>
          </x14:cfRule>
          <xm:sqref>F50:G50 I50 K50 M50</xm:sqref>
        </x14:conditionalFormatting>
        <x14:conditionalFormatting xmlns:xm="http://schemas.microsoft.com/office/excel/2006/main">
          <x14:cfRule type="expression" priority="2" id="{E7B065C9-0A1E-465A-A5DE-82C6FE8D5C5E}">
            <xm:f>'Part I Introduction &amp; CBI'!$W$121&gt;0</xm:f>
            <x14:dxf>
              <fill>
                <patternFill>
                  <bgColor theme="7" tint="0.79998168889431442"/>
                </patternFill>
              </fill>
            </x14:dxf>
          </x14:cfRule>
          <xm:sqref>F51:G51 I51 K51 M51</xm:sqref>
        </x14:conditionalFormatting>
        <x14:conditionalFormatting xmlns:xm="http://schemas.microsoft.com/office/excel/2006/main">
          <x14:cfRule type="expression" priority="1" id="{02875551-5C92-44AA-8F11-0111381976D4}">
            <xm:f>'Part I Introduction &amp; CBI'!$W$122&gt;0</xm:f>
            <x14:dxf>
              <fill>
                <patternFill>
                  <bgColor theme="7" tint="0.79998168889431442"/>
                </patternFill>
              </fill>
            </x14:dxf>
          </x14:cfRule>
          <xm:sqref>F52:G57 I52:I57 K52:K57 M52:M57</xm:sqref>
        </x14:conditionalFormatting>
        <x14:conditionalFormatting xmlns:xm="http://schemas.microsoft.com/office/excel/2006/main">
          <x14:cfRule type="expression" priority="47" id="{19FC94A6-54B8-489F-8830-BFCC0FF2CBED}">
            <xm:f>'Part I Introduction &amp; CBI'!$W109&gt;0</xm:f>
            <x14:dxf>
              <fill>
                <patternFill>
                  <bgColor theme="7" tint="0.79998168889431442"/>
                </patternFill>
              </fill>
            </x14:dxf>
          </x14:cfRule>
          <xm:sqref>F16:G16 I16 K16 M16</xm:sqref>
        </x14:conditionalFormatting>
        <x14:conditionalFormatting xmlns:xm="http://schemas.microsoft.com/office/excel/2006/main">
          <x14:cfRule type="expression" priority="48" id="{19FC94A6-54B8-489F-8830-BFCC0FF2CBED}">
            <xm:f>'Part I Introduction &amp; CBI'!#REF!&gt;0</xm:f>
            <x14:dxf>
              <fill>
                <patternFill>
                  <bgColor theme="7" tint="0.79998168889431442"/>
                </patternFill>
              </fill>
            </x14:dxf>
          </x14:cfRule>
          <xm:sqref>F11:G14 I11:I14 K11:K14 M11:M14</xm:sqref>
        </x14:conditionalFormatting>
        <x14:conditionalFormatting xmlns:xm="http://schemas.microsoft.com/office/excel/2006/main">
          <x14:cfRule type="expression" priority="49" id="{19FC94A6-54B8-489F-8830-BFCC0FF2CBED}">
            <xm:f>'Part I Introduction &amp; CBI'!$W109&gt;0</xm:f>
            <x14:dxf>
              <fill>
                <patternFill>
                  <bgColor theme="7" tint="0.79998168889431442"/>
                </patternFill>
              </fill>
            </x14:dxf>
          </x14:cfRule>
          <xm:sqref>F15:G15 I15 K15 M15</xm:sqref>
        </x14:conditionalFormatting>
        <x14:conditionalFormatting xmlns:xm="http://schemas.microsoft.com/office/excel/2006/main">
          <x14:cfRule type="expression" priority="56" id="{AD2D7C20-03AE-4861-AAE3-4A0753766618}">
            <xm:f>'Part I Introduction &amp; CBI'!#REF!&gt;0</xm:f>
            <x14:dxf>
              <fill>
                <patternFill>
                  <bgColor theme="7" tint="0.79998168889431442"/>
                </patternFill>
              </fill>
            </x14:dxf>
          </x14:cfRule>
          <xm:sqref>F10:G10 I10 K10 M10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A1:HH174"/>
  <sheetViews>
    <sheetView topLeftCell="B1" zoomScale="90" zoomScaleNormal="90" workbookViewId="0">
      <selection activeCell="C3" sqref="C3:M3"/>
    </sheetView>
  </sheetViews>
  <sheetFormatPr defaultColWidth="9.42578125" defaultRowHeight="15" outlineLevelRow="1" x14ac:dyDescent="0.25"/>
  <cols>
    <col min="1" max="1" width="5.5703125" style="37" customWidth="1"/>
    <col min="2" max="2" width="3.5703125" style="34" customWidth="1"/>
    <col min="3" max="3" width="27.5703125" style="34" customWidth="1"/>
    <col min="4" max="4" width="25.5703125" style="34" customWidth="1"/>
    <col min="5" max="5" width="11.5703125" style="34" customWidth="1"/>
    <col min="6" max="6" width="11.42578125" style="34" customWidth="1"/>
    <col min="7" max="7" width="14.5703125" style="34" customWidth="1"/>
    <col min="8" max="8" width="17.42578125" style="34" customWidth="1"/>
    <col min="9" max="9" width="10.42578125" style="34" customWidth="1"/>
    <col min="10" max="10" width="9.5703125" style="34" customWidth="1"/>
    <col min="11" max="11" width="10.5703125" style="34" customWidth="1"/>
    <col min="12" max="12" width="10.42578125" style="34" customWidth="1"/>
    <col min="13" max="13" width="5" style="42" customWidth="1"/>
    <col min="14" max="14" width="5" style="34" customWidth="1"/>
    <col min="15" max="15" width="6.5703125" style="37" customWidth="1"/>
    <col min="16" max="16" width="9.42578125" style="86" customWidth="1"/>
    <col min="17" max="23" width="9.42578125" style="34" hidden="1" customWidth="1"/>
    <col min="24" max="40" width="9.42578125" style="34" customWidth="1"/>
    <col min="41" max="16384" width="9.42578125" style="34"/>
  </cols>
  <sheetData>
    <row r="1" spans="1:24" s="37" customFormat="1" ht="24" customHeight="1" x14ac:dyDescent="0.25">
      <c r="M1" s="147"/>
      <c r="P1" s="98"/>
    </row>
    <row r="2" spans="1:24" x14ac:dyDescent="0.25">
      <c r="C2" s="756"/>
      <c r="D2" s="756"/>
      <c r="E2" s="756"/>
      <c r="F2" s="756"/>
      <c r="G2" s="756"/>
      <c r="H2" s="756"/>
      <c r="I2" s="309"/>
      <c r="J2" s="309"/>
      <c r="K2" s="309"/>
      <c r="L2" s="309"/>
      <c r="M2" s="310"/>
      <c r="N2" s="311"/>
      <c r="Q2" s="42"/>
      <c r="R2" s="42"/>
      <c r="S2" s="42"/>
      <c r="T2" s="42"/>
      <c r="U2" s="42"/>
      <c r="V2" s="42"/>
      <c r="W2" s="42"/>
      <c r="X2" s="42"/>
    </row>
    <row r="3" spans="1:24" ht="44.25" customHeight="1" x14ac:dyDescent="0.25">
      <c r="C3" s="757" t="s">
        <v>763</v>
      </c>
      <c r="D3" s="757"/>
      <c r="E3" s="757"/>
      <c r="F3" s="757"/>
      <c r="G3" s="757"/>
      <c r="H3" s="757"/>
      <c r="I3" s="757"/>
      <c r="J3" s="757"/>
      <c r="K3" s="757"/>
      <c r="L3" s="757"/>
      <c r="M3" s="757"/>
      <c r="N3" s="312"/>
      <c r="Q3" s="42"/>
      <c r="R3" s="42" t="s">
        <v>72</v>
      </c>
      <c r="S3" s="42"/>
      <c r="T3" s="42" t="s">
        <v>2</v>
      </c>
      <c r="U3" s="42"/>
      <c r="V3" s="42"/>
      <c r="W3" s="42" t="s">
        <v>2</v>
      </c>
      <c r="X3" s="42"/>
    </row>
    <row r="4" spans="1:24" ht="30" customHeight="1" x14ac:dyDescent="0.25">
      <c r="C4" s="509" t="s">
        <v>181</v>
      </c>
      <c r="D4" s="509"/>
      <c r="E4" s="509"/>
      <c r="F4" s="509"/>
      <c r="G4" s="509"/>
      <c r="H4" s="509"/>
      <c r="I4" s="246"/>
      <c r="J4" s="246"/>
      <c r="K4" s="246"/>
      <c r="L4" s="246"/>
      <c r="M4" s="76"/>
      <c r="N4" s="313"/>
      <c r="Q4" s="42"/>
      <c r="R4" s="42"/>
      <c r="S4" s="42"/>
      <c r="T4" s="42" t="s">
        <v>4</v>
      </c>
      <c r="U4" s="42"/>
      <c r="V4" s="42"/>
      <c r="W4" s="42" t="s">
        <v>4</v>
      </c>
      <c r="X4" s="42"/>
    </row>
    <row r="5" spans="1:24" ht="12" customHeight="1" x14ac:dyDescent="0.25">
      <c r="C5" s="758" t="str">
        <f>IFERROR(IF(MATCH($Q$5,'Part I Introduction &amp; CBI'!$C$30:$C$35,0),"This section is required-Foam Blowing was selected as a sector for the proposed substitute in Part I, Section B, Number 2.",""),"")</f>
        <v/>
      </c>
      <c r="D5" s="758"/>
      <c r="E5" s="758"/>
      <c r="F5" s="758"/>
      <c r="G5" s="758"/>
      <c r="H5" s="758"/>
      <c r="I5" s="758"/>
      <c r="J5" s="758"/>
      <c r="K5" s="758"/>
      <c r="L5" s="758"/>
      <c r="M5" s="758"/>
      <c r="N5" s="313"/>
      <c r="Q5" s="42" t="s">
        <v>182</v>
      </c>
      <c r="R5" s="42"/>
      <c r="S5" s="42"/>
      <c r="T5" s="42"/>
      <c r="U5" s="42"/>
      <c r="V5" s="42"/>
      <c r="W5" s="42"/>
      <c r="X5" s="42"/>
    </row>
    <row r="6" spans="1:24" ht="15" customHeight="1" x14ac:dyDescent="0.25">
      <c r="C6" s="517" t="s">
        <v>183</v>
      </c>
      <c r="D6" s="517"/>
      <c r="E6" s="517"/>
      <c r="F6" s="517"/>
      <c r="G6" s="517"/>
      <c r="H6" s="517"/>
      <c r="I6" s="517"/>
      <c r="J6" s="517"/>
      <c r="K6" s="517"/>
      <c r="L6" s="517"/>
      <c r="M6" s="517"/>
      <c r="N6" s="248"/>
      <c r="Q6" s="42"/>
      <c r="R6" s="42"/>
      <c r="S6" s="42"/>
      <c r="T6" s="42"/>
      <c r="U6" s="42"/>
      <c r="V6" s="42"/>
      <c r="W6" s="42"/>
      <c r="X6" s="42"/>
    </row>
    <row r="7" spans="1:24" ht="6" customHeight="1" x14ac:dyDescent="0.25">
      <c r="C7" s="248"/>
      <c r="D7" s="248"/>
      <c r="E7" s="248"/>
      <c r="F7" s="248"/>
      <c r="G7" s="248"/>
      <c r="H7" s="248"/>
      <c r="I7" s="248"/>
      <c r="J7" s="248"/>
      <c r="K7" s="248"/>
      <c r="L7" s="248"/>
      <c r="M7" s="249"/>
      <c r="N7" s="312"/>
      <c r="Q7" s="42"/>
      <c r="R7" s="42"/>
      <c r="S7" s="42"/>
      <c r="T7" s="42"/>
      <c r="U7" s="42"/>
      <c r="V7" s="42"/>
      <c r="W7" s="42"/>
      <c r="X7" s="42"/>
    </row>
    <row r="8" spans="1:24" s="42" customFormat="1" ht="71.25" customHeight="1" x14ac:dyDescent="0.2">
      <c r="A8" s="147"/>
      <c r="C8" s="759" t="s">
        <v>852</v>
      </c>
      <c r="D8" s="759"/>
      <c r="E8" s="759"/>
      <c r="F8" s="759"/>
      <c r="G8" s="759"/>
      <c r="H8" s="759"/>
      <c r="I8" s="759"/>
      <c r="J8" s="759"/>
      <c r="K8" s="759"/>
      <c r="L8" s="759"/>
      <c r="M8" s="759"/>
      <c r="N8" s="257"/>
      <c r="O8" s="147"/>
      <c r="P8" s="86"/>
    </row>
    <row r="9" spans="1:24" s="42" customFormat="1" ht="27.75" customHeight="1" x14ac:dyDescent="0.2">
      <c r="A9" s="147"/>
      <c r="C9" s="109" t="s">
        <v>78</v>
      </c>
      <c r="D9" s="109" t="s">
        <v>80</v>
      </c>
      <c r="E9" s="514" t="s">
        <v>602</v>
      </c>
      <c r="F9" s="493"/>
      <c r="G9" s="493"/>
      <c r="H9" s="494"/>
      <c r="I9" s="515" t="s">
        <v>468</v>
      </c>
      <c r="J9" s="755"/>
      <c r="K9" s="755"/>
      <c r="L9" s="516"/>
      <c r="M9" s="255" t="s">
        <v>15</v>
      </c>
      <c r="N9" s="257"/>
      <c r="O9" s="147"/>
      <c r="P9" s="86"/>
    </row>
    <row r="10" spans="1:24" s="42" customFormat="1" ht="27.75" customHeight="1" x14ac:dyDescent="0.2">
      <c r="A10" s="147"/>
      <c r="C10" s="219" t="s">
        <v>184</v>
      </c>
      <c r="D10" s="216"/>
      <c r="E10" s="565"/>
      <c r="F10" s="573"/>
      <c r="G10" s="573"/>
      <c r="H10" s="566"/>
      <c r="I10" s="565"/>
      <c r="J10" s="573"/>
      <c r="K10" s="573"/>
      <c r="L10" s="566"/>
      <c r="M10" s="216"/>
      <c r="N10" s="249"/>
      <c r="O10" s="147"/>
      <c r="P10" s="86" t="str">
        <f>IF(M10="X","[Bracket] the information you claim as confidential","")</f>
        <v/>
      </c>
    </row>
    <row r="11" spans="1:24" s="42" customFormat="1" ht="25.5" customHeight="1" x14ac:dyDescent="0.2">
      <c r="A11" s="147"/>
      <c r="C11" s="219" t="s">
        <v>764</v>
      </c>
      <c r="D11" s="216"/>
      <c r="E11" s="565"/>
      <c r="F11" s="573"/>
      <c r="G11" s="573"/>
      <c r="H11" s="566"/>
      <c r="I11" s="565"/>
      <c r="J11" s="573"/>
      <c r="K11" s="573"/>
      <c r="L11" s="566"/>
      <c r="M11" s="216"/>
      <c r="N11" s="249"/>
      <c r="O11" s="147"/>
      <c r="P11" s="86" t="str">
        <f t="shared" ref="P11:P104" si="0">IF(M11="X","[Bracket] the information you claim as confidential","")</f>
        <v/>
      </c>
    </row>
    <row r="12" spans="1:24" s="42" customFormat="1" ht="25.5" customHeight="1" x14ac:dyDescent="0.2">
      <c r="A12" s="147"/>
      <c r="C12" s="219" t="s">
        <v>765</v>
      </c>
      <c r="D12" s="216"/>
      <c r="E12" s="565"/>
      <c r="F12" s="573"/>
      <c r="G12" s="573"/>
      <c r="H12" s="566"/>
      <c r="I12" s="565"/>
      <c r="J12" s="573"/>
      <c r="K12" s="573"/>
      <c r="L12" s="566"/>
      <c r="M12" s="216"/>
      <c r="N12" s="249"/>
      <c r="O12" s="147"/>
      <c r="P12" s="86"/>
    </row>
    <row r="13" spans="1:24" s="42" customFormat="1" ht="25.5" customHeight="1" x14ac:dyDescent="0.2">
      <c r="A13" s="147"/>
      <c r="C13" s="219" t="s">
        <v>766</v>
      </c>
      <c r="D13" s="216"/>
      <c r="E13" s="565"/>
      <c r="F13" s="573"/>
      <c r="G13" s="573"/>
      <c r="H13" s="566"/>
      <c r="I13" s="565"/>
      <c r="J13" s="573"/>
      <c r="K13" s="573"/>
      <c r="L13" s="566"/>
      <c r="M13" s="216"/>
      <c r="N13" s="249"/>
      <c r="O13" s="147"/>
      <c r="P13" s="86"/>
    </row>
    <row r="14" spans="1:24" s="42" customFormat="1" ht="24.75" customHeight="1" x14ac:dyDescent="0.2">
      <c r="A14" s="147"/>
      <c r="C14" s="219" t="s">
        <v>186</v>
      </c>
      <c r="D14" s="216"/>
      <c r="E14" s="565"/>
      <c r="F14" s="573"/>
      <c r="G14" s="573"/>
      <c r="H14" s="566"/>
      <c r="I14" s="565"/>
      <c r="J14" s="573"/>
      <c r="K14" s="573"/>
      <c r="L14" s="566"/>
      <c r="M14" s="216"/>
      <c r="N14" s="249"/>
      <c r="O14" s="147"/>
      <c r="P14" s="86" t="str">
        <f t="shared" si="0"/>
        <v/>
      </c>
    </row>
    <row r="15" spans="1:24" s="42" customFormat="1" ht="23.25" customHeight="1" x14ac:dyDescent="0.2">
      <c r="A15" s="147"/>
      <c r="C15" s="219" t="s">
        <v>187</v>
      </c>
      <c r="D15" s="216"/>
      <c r="E15" s="565"/>
      <c r="F15" s="573"/>
      <c r="G15" s="573"/>
      <c r="H15" s="566"/>
      <c r="I15" s="565"/>
      <c r="J15" s="573"/>
      <c r="K15" s="573"/>
      <c r="L15" s="566"/>
      <c r="M15" s="216"/>
      <c r="N15" s="249"/>
      <c r="O15" s="147"/>
      <c r="P15" s="86" t="str">
        <f t="shared" si="0"/>
        <v/>
      </c>
    </row>
    <row r="16" spans="1:24" s="42" customFormat="1" ht="24" customHeight="1" x14ac:dyDescent="0.2">
      <c r="A16" s="147"/>
      <c r="C16" s="219" t="s">
        <v>188</v>
      </c>
      <c r="D16" s="216"/>
      <c r="E16" s="565"/>
      <c r="F16" s="573"/>
      <c r="G16" s="573"/>
      <c r="H16" s="566"/>
      <c r="I16" s="565"/>
      <c r="J16" s="573"/>
      <c r="K16" s="573"/>
      <c r="L16" s="566"/>
      <c r="M16" s="216"/>
      <c r="N16" s="249"/>
      <c r="O16" s="147"/>
      <c r="P16" s="86" t="str">
        <f t="shared" si="0"/>
        <v/>
      </c>
    </row>
    <row r="17" spans="1:16" s="42" customFormat="1" ht="39" customHeight="1" x14ac:dyDescent="0.2">
      <c r="A17" s="147"/>
      <c r="C17" s="219" t="s">
        <v>189</v>
      </c>
      <c r="D17" s="216"/>
      <c r="E17" s="565"/>
      <c r="F17" s="573"/>
      <c r="G17" s="573"/>
      <c r="H17" s="566"/>
      <c r="I17" s="565"/>
      <c r="J17" s="573"/>
      <c r="K17" s="573"/>
      <c r="L17" s="566"/>
      <c r="M17" s="216"/>
      <c r="N17" s="249"/>
      <c r="O17" s="147"/>
      <c r="P17" s="86" t="str">
        <f t="shared" si="0"/>
        <v/>
      </c>
    </row>
    <row r="18" spans="1:16" s="42" customFormat="1" ht="24" customHeight="1" x14ac:dyDescent="0.2">
      <c r="A18" s="147"/>
      <c r="C18" s="219" t="s">
        <v>190</v>
      </c>
      <c r="D18" s="216"/>
      <c r="E18" s="565"/>
      <c r="F18" s="573"/>
      <c r="G18" s="573"/>
      <c r="H18" s="566"/>
      <c r="I18" s="565"/>
      <c r="J18" s="573"/>
      <c r="K18" s="573"/>
      <c r="L18" s="566"/>
      <c r="M18" s="216"/>
      <c r="N18" s="249"/>
      <c r="O18" s="147"/>
      <c r="P18" s="86" t="str">
        <f t="shared" si="0"/>
        <v/>
      </c>
    </row>
    <row r="19" spans="1:16" s="42" customFormat="1" ht="24" customHeight="1" x14ac:dyDescent="0.2">
      <c r="A19" s="147"/>
      <c r="C19" s="219" t="s">
        <v>191</v>
      </c>
      <c r="D19" s="216"/>
      <c r="E19" s="565"/>
      <c r="F19" s="573"/>
      <c r="G19" s="573"/>
      <c r="H19" s="566"/>
      <c r="I19" s="565"/>
      <c r="J19" s="573"/>
      <c r="K19" s="573"/>
      <c r="L19" s="566"/>
      <c r="M19" s="216"/>
      <c r="N19" s="249"/>
      <c r="O19" s="147"/>
      <c r="P19" s="86" t="str">
        <f t="shared" si="0"/>
        <v/>
      </c>
    </row>
    <row r="20" spans="1:16" s="42" customFormat="1" ht="24" customHeight="1" x14ac:dyDescent="0.2">
      <c r="A20" s="147"/>
      <c r="C20" s="219" t="s">
        <v>192</v>
      </c>
      <c r="D20" s="216"/>
      <c r="E20" s="565"/>
      <c r="F20" s="573"/>
      <c r="G20" s="573"/>
      <c r="H20" s="566"/>
      <c r="I20" s="565"/>
      <c r="J20" s="573"/>
      <c r="K20" s="573"/>
      <c r="L20" s="566"/>
      <c r="M20" s="216"/>
      <c r="N20" s="249"/>
      <c r="O20" s="147"/>
      <c r="P20" s="86" t="str">
        <f t="shared" si="0"/>
        <v/>
      </c>
    </row>
    <row r="21" spans="1:16" s="42" customFormat="1" ht="24" customHeight="1" x14ac:dyDescent="0.2">
      <c r="A21" s="147"/>
      <c r="C21" s="219" t="s">
        <v>193</v>
      </c>
      <c r="D21" s="216"/>
      <c r="E21" s="565"/>
      <c r="F21" s="573"/>
      <c r="G21" s="573"/>
      <c r="H21" s="566"/>
      <c r="I21" s="565"/>
      <c r="J21" s="573"/>
      <c r="K21" s="573"/>
      <c r="L21" s="566"/>
      <c r="M21" s="216"/>
      <c r="N21" s="249"/>
      <c r="O21" s="147"/>
      <c r="P21" s="86" t="str">
        <f t="shared" si="0"/>
        <v/>
      </c>
    </row>
    <row r="22" spans="1:16" s="42" customFormat="1" ht="24" customHeight="1" x14ac:dyDescent="0.2">
      <c r="A22" s="147"/>
      <c r="C22" s="219" t="s">
        <v>194</v>
      </c>
      <c r="D22" s="216"/>
      <c r="E22" s="565"/>
      <c r="F22" s="573"/>
      <c r="G22" s="573"/>
      <c r="H22" s="566"/>
      <c r="I22" s="565"/>
      <c r="J22" s="573"/>
      <c r="K22" s="573"/>
      <c r="L22" s="566"/>
      <c r="M22" s="216"/>
      <c r="N22" s="249"/>
      <c r="O22" s="147"/>
      <c r="P22" s="86" t="str">
        <f t="shared" si="0"/>
        <v/>
      </c>
    </row>
    <row r="23" spans="1:16" s="42" customFormat="1" ht="24" customHeight="1" x14ac:dyDescent="0.2">
      <c r="A23" s="147"/>
      <c r="C23" s="219" t="s">
        <v>195</v>
      </c>
      <c r="D23" s="216"/>
      <c r="E23" s="565"/>
      <c r="F23" s="573"/>
      <c r="G23" s="573"/>
      <c r="H23" s="566"/>
      <c r="I23" s="565"/>
      <c r="J23" s="573"/>
      <c r="K23" s="573"/>
      <c r="L23" s="566"/>
      <c r="M23" s="216"/>
      <c r="N23" s="249"/>
      <c r="O23" s="147"/>
      <c r="P23" s="86" t="str">
        <f t="shared" si="0"/>
        <v/>
      </c>
    </row>
    <row r="24" spans="1:16" s="42" customFormat="1" ht="24" customHeight="1" x14ac:dyDescent="0.2">
      <c r="A24" s="147"/>
      <c r="C24" s="314" t="s">
        <v>119</v>
      </c>
      <c r="D24" s="216"/>
      <c r="E24" s="565"/>
      <c r="F24" s="573"/>
      <c r="G24" s="573"/>
      <c r="H24" s="566"/>
      <c r="I24" s="565"/>
      <c r="J24" s="573"/>
      <c r="K24" s="573"/>
      <c r="L24" s="566"/>
      <c r="M24" s="216"/>
      <c r="N24" s="249"/>
      <c r="O24" s="147"/>
      <c r="P24" s="86" t="str">
        <f t="shared" si="0"/>
        <v/>
      </c>
    </row>
    <row r="25" spans="1:16" s="42" customFormat="1" ht="9.75" customHeight="1" x14ac:dyDescent="0.2">
      <c r="A25" s="147"/>
      <c r="C25" s="276"/>
      <c r="J25" s="265"/>
      <c r="K25" s="265"/>
      <c r="L25" s="265"/>
      <c r="M25" s="249"/>
      <c r="N25" s="249"/>
      <c r="O25" s="147"/>
      <c r="P25" s="86" t="str">
        <f t="shared" si="0"/>
        <v/>
      </c>
    </row>
    <row r="26" spans="1:16" s="42" customFormat="1" ht="41.25" customHeight="1" x14ac:dyDescent="0.2">
      <c r="A26" s="147"/>
      <c r="C26" s="456" t="s">
        <v>767</v>
      </c>
      <c r="D26" s="456"/>
      <c r="E26" s="456"/>
      <c r="F26" s="456"/>
      <c r="G26" s="456"/>
      <c r="H26" s="456"/>
      <c r="I26" s="456"/>
      <c r="J26" s="456"/>
      <c r="K26" s="456"/>
      <c r="L26" s="456"/>
      <c r="M26" s="251" t="s">
        <v>15</v>
      </c>
      <c r="N26" s="249"/>
      <c r="O26" s="147"/>
      <c r="P26" s="86" t="str">
        <f t="shared" si="0"/>
        <v/>
      </c>
    </row>
    <row r="27" spans="1:16" s="42" customFormat="1" ht="53.25" customHeight="1" x14ac:dyDescent="0.2">
      <c r="A27" s="147"/>
      <c r="C27" s="760"/>
      <c r="D27" s="760"/>
      <c r="E27" s="760"/>
      <c r="F27" s="760"/>
      <c r="G27" s="760"/>
      <c r="H27" s="760"/>
      <c r="I27" s="760"/>
      <c r="J27" s="760"/>
      <c r="K27" s="760"/>
      <c r="L27" s="760"/>
      <c r="M27" s="252"/>
      <c r="N27" s="249"/>
      <c r="O27" s="147"/>
      <c r="P27" s="86" t="str">
        <f t="shared" si="0"/>
        <v/>
      </c>
    </row>
    <row r="28" spans="1:16" s="42" customFormat="1" ht="9.75" customHeight="1" x14ac:dyDescent="0.2">
      <c r="A28" s="147"/>
      <c r="C28" s="276"/>
      <c r="J28" s="265"/>
      <c r="K28" s="265"/>
      <c r="L28" s="265"/>
      <c r="M28" s="249"/>
      <c r="N28" s="249"/>
      <c r="O28" s="147"/>
      <c r="P28" s="86" t="str">
        <f t="shared" si="0"/>
        <v/>
      </c>
    </row>
    <row r="29" spans="1:16" s="42" customFormat="1" ht="12" x14ac:dyDescent="0.2">
      <c r="A29" s="147"/>
      <c r="C29" s="456" t="s">
        <v>768</v>
      </c>
      <c r="D29" s="456"/>
      <c r="E29" s="456"/>
      <c r="F29" s="456"/>
      <c r="G29" s="456"/>
      <c r="H29" s="456"/>
      <c r="I29" s="456"/>
      <c r="J29" s="456"/>
      <c r="K29" s="456"/>
      <c r="L29" s="456"/>
      <c r="O29" s="147"/>
      <c r="P29" s="86" t="str">
        <f t="shared" si="0"/>
        <v/>
      </c>
    </row>
    <row r="30" spans="1:16" s="42" customFormat="1" ht="59.25" customHeight="1" x14ac:dyDescent="0.2">
      <c r="A30" s="147"/>
      <c r="C30" s="259" t="s">
        <v>78</v>
      </c>
      <c r="D30" s="514" t="s">
        <v>370</v>
      </c>
      <c r="E30" s="493"/>
      <c r="F30" s="494"/>
      <c r="G30" s="514" t="s">
        <v>427</v>
      </c>
      <c r="H30" s="494"/>
      <c r="I30" s="514" t="s">
        <v>433</v>
      </c>
      <c r="J30" s="494"/>
      <c r="K30" s="514" t="s">
        <v>249</v>
      </c>
      <c r="L30" s="494"/>
      <c r="M30" s="251" t="s">
        <v>15</v>
      </c>
      <c r="N30" s="257"/>
      <c r="O30" s="147"/>
      <c r="P30" s="86" t="str">
        <f t="shared" si="0"/>
        <v/>
      </c>
    </row>
    <row r="31" spans="1:16" s="119" customFormat="1" ht="30.75" customHeight="1" x14ac:dyDescent="0.2">
      <c r="A31" s="315"/>
      <c r="C31" s="253"/>
      <c r="D31" s="474"/>
      <c r="E31" s="474"/>
      <c r="F31" s="474"/>
      <c r="G31" s="511"/>
      <c r="H31" s="513"/>
      <c r="I31" s="511"/>
      <c r="J31" s="513"/>
      <c r="K31" s="476"/>
      <c r="L31" s="478"/>
      <c r="M31" s="252"/>
      <c r="N31" s="316"/>
      <c r="O31" s="315"/>
      <c r="P31" s="86" t="str">
        <f t="shared" si="0"/>
        <v/>
      </c>
    </row>
    <row r="32" spans="1:16" s="119" customFormat="1" ht="30.75" customHeight="1" x14ac:dyDescent="0.2">
      <c r="A32" s="315"/>
      <c r="C32" s="253"/>
      <c r="D32" s="511"/>
      <c r="E32" s="512"/>
      <c r="F32" s="513"/>
      <c r="G32" s="511"/>
      <c r="H32" s="513"/>
      <c r="I32" s="511"/>
      <c r="J32" s="513"/>
      <c r="K32" s="476"/>
      <c r="L32" s="478"/>
      <c r="M32" s="252"/>
      <c r="N32" s="316"/>
      <c r="O32" s="315"/>
      <c r="P32" s="86" t="str">
        <f t="shared" si="0"/>
        <v/>
      </c>
    </row>
    <row r="33" spans="1:24" s="119" customFormat="1" ht="30.75" customHeight="1" x14ac:dyDescent="0.2">
      <c r="A33" s="315"/>
      <c r="C33" s="253"/>
      <c r="D33" s="511"/>
      <c r="E33" s="512"/>
      <c r="F33" s="513"/>
      <c r="G33" s="511"/>
      <c r="H33" s="513"/>
      <c r="I33" s="511"/>
      <c r="J33" s="513"/>
      <c r="K33" s="476"/>
      <c r="L33" s="478"/>
      <c r="M33" s="252"/>
      <c r="N33" s="316"/>
      <c r="O33" s="315"/>
      <c r="P33" s="86" t="str">
        <f t="shared" si="0"/>
        <v/>
      </c>
    </row>
    <row r="34" spans="1:24" s="119" customFormat="1" ht="30.75" hidden="1" customHeight="1" outlineLevel="1" x14ac:dyDescent="0.2">
      <c r="A34" s="315"/>
      <c r="C34" s="253"/>
      <c r="D34" s="511"/>
      <c r="E34" s="512"/>
      <c r="F34" s="513"/>
      <c r="G34" s="511"/>
      <c r="H34" s="513"/>
      <c r="I34" s="511"/>
      <c r="J34" s="513"/>
      <c r="K34" s="715"/>
      <c r="L34" s="716"/>
      <c r="M34" s="252"/>
      <c r="N34" s="316"/>
      <c r="O34" s="315"/>
      <c r="P34" s="86" t="str">
        <f t="shared" si="0"/>
        <v/>
      </c>
    </row>
    <row r="35" spans="1:24" s="119" customFormat="1" ht="30.75" hidden="1" customHeight="1" outlineLevel="1" x14ac:dyDescent="0.2">
      <c r="A35" s="315"/>
      <c r="C35" s="253"/>
      <c r="D35" s="511"/>
      <c r="E35" s="512"/>
      <c r="F35" s="513"/>
      <c r="G35" s="511"/>
      <c r="H35" s="513"/>
      <c r="I35" s="511"/>
      <c r="J35" s="513"/>
      <c r="K35" s="715"/>
      <c r="L35" s="716"/>
      <c r="M35" s="252"/>
      <c r="N35" s="316"/>
      <c r="O35" s="315"/>
      <c r="P35" s="86" t="str">
        <f t="shared" si="0"/>
        <v/>
      </c>
    </row>
    <row r="36" spans="1:24" s="119" customFormat="1" ht="30.75" hidden="1" customHeight="1" outlineLevel="1" x14ac:dyDescent="0.2">
      <c r="A36" s="315"/>
      <c r="C36" s="253"/>
      <c r="D36" s="511"/>
      <c r="E36" s="512"/>
      <c r="F36" s="513"/>
      <c r="G36" s="511"/>
      <c r="H36" s="513"/>
      <c r="I36" s="511"/>
      <c r="J36" s="513"/>
      <c r="K36" s="715"/>
      <c r="L36" s="716"/>
      <c r="M36" s="252"/>
      <c r="N36" s="316"/>
      <c r="O36" s="315"/>
      <c r="P36" s="86" t="str">
        <f t="shared" si="0"/>
        <v/>
      </c>
    </row>
    <row r="37" spans="1:24" s="119" customFormat="1" ht="30.75" hidden="1" customHeight="1" outlineLevel="1" x14ac:dyDescent="0.2">
      <c r="A37" s="315"/>
      <c r="C37" s="253"/>
      <c r="D37" s="511"/>
      <c r="E37" s="512"/>
      <c r="F37" s="513"/>
      <c r="G37" s="511"/>
      <c r="H37" s="513"/>
      <c r="I37" s="511"/>
      <c r="J37" s="513"/>
      <c r="K37" s="715"/>
      <c r="L37" s="716"/>
      <c r="M37" s="252"/>
      <c r="N37" s="316"/>
      <c r="O37" s="315"/>
      <c r="P37" s="86" t="str">
        <f t="shared" si="0"/>
        <v/>
      </c>
    </row>
    <row r="38" spans="1:24" s="119" customFormat="1" ht="30.75" hidden="1" customHeight="1" outlineLevel="1" x14ac:dyDescent="0.2">
      <c r="A38" s="315"/>
      <c r="C38" s="253"/>
      <c r="D38" s="511"/>
      <c r="E38" s="512"/>
      <c r="F38" s="513"/>
      <c r="G38" s="511"/>
      <c r="H38" s="513"/>
      <c r="I38" s="511"/>
      <c r="J38" s="513"/>
      <c r="K38" s="715"/>
      <c r="L38" s="716"/>
      <c r="M38" s="252"/>
      <c r="N38" s="316"/>
      <c r="O38" s="315"/>
      <c r="P38" s="86" t="str">
        <f t="shared" si="0"/>
        <v/>
      </c>
    </row>
    <row r="39" spans="1:24" s="119" customFormat="1" ht="31.5" hidden="1" customHeight="1" outlineLevel="1" x14ac:dyDescent="0.2">
      <c r="A39" s="315"/>
      <c r="C39" s="253"/>
      <c r="D39" s="511"/>
      <c r="E39" s="512"/>
      <c r="F39" s="513"/>
      <c r="G39" s="511"/>
      <c r="H39" s="513"/>
      <c r="I39" s="511"/>
      <c r="J39" s="513"/>
      <c r="K39" s="715"/>
      <c r="L39" s="716"/>
      <c r="M39" s="252"/>
      <c r="N39" s="316"/>
      <c r="O39" s="315"/>
      <c r="P39" s="86" t="str">
        <f t="shared" si="0"/>
        <v/>
      </c>
    </row>
    <row r="40" spans="1:24" s="119" customFormat="1" ht="34.5" hidden="1" customHeight="1" outlineLevel="1" x14ac:dyDescent="0.2">
      <c r="A40" s="315"/>
      <c r="C40" s="253"/>
      <c r="D40" s="511"/>
      <c r="E40" s="512"/>
      <c r="F40" s="513"/>
      <c r="G40" s="511"/>
      <c r="H40" s="513"/>
      <c r="I40" s="511"/>
      <c r="J40" s="513"/>
      <c r="K40" s="715"/>
      <c r="L40" s="716"/>
      <c r="M40" s="252"/>
      <c r="N40" s="316"/>
      <c r="O40" s="315"/>
      <c r="P40" s="86" t="str">
        <f t="shared" si="0"/>
        <v/>
      </c>
    </row>
    <row r="41" spans="1:24" s="42" customFormat="1" ht="11.25" customHeight="1" collapsed="1" x14ac:dyDescent="0.2">
      <c r="A41" s="147"/>
      <c r="C41" s="263"/>
      <c r="D41" s="263"/>
      <c r="E41" s="263"/>
      <c r="F41" s="263"/>
      <c r="G41" s="263"/>
      <c r="H41" s="263"/>
      <c r="I41" s="263"/>
      <c r="J41" s="263"/>
      <c r="K41" s="263"/>
      <c r="L41" s="263"/>
      <c r="O41" s="147"/>
      <c r="P41" s="86" t="str">
        <f t="shared" si="0"/>
        <v/>
      </c>
      <c r="X41" s="119"/>
    </row>
    <row r="42" spans="1:24" s="42" customFormat="1" ht="25.5" customHeight="1" x14ac:dyDescent="0.2">
      <c r="A42" s="147"/>
      <c r="C42" s="581" t="s">
        <v>769</v>
      </c>
      <c r="D42" s="581"/>
      <c r="E42" s="581"/>
      <c r="F42" s="581"/>
      <c r="G42" s="581"/>
      <c r="H42" s="581"/>
      <c r="I42" s="581"/>
      <c r="J42" s="581"/>
      <c r="K42" s="581"/>
      <c r="L42" s="581"/>
      <c r="M42" s="581"/>
      <c r="O42" s="147"/>
      <c r="P42" s="86" t="str">
        <f t="shared" si="0"/>
        <v/>
      </c>
      <c r="X42" s="119"/>
    </row>
    <row r="43" spans="1:24" s="42" customFormat="1" ht="46.5" customHeight="1" x14ac:dyDescent="0.2">
      <c r="A43" s="147"/>
      <c r="C43" s="259" t="s">
        <v>78</v>
      </c>
      <c r="D43" s="109" t="s">
        <v>250</v>
      </c>
      <c r="E43" s="514" t="s">
        <v>398</v>
      </c>
      <c r="F43" s="494"/>
      <c r="G43" s="514" t="s">
        <v>251</v>
      </c>
      <c r="H43" s="494"/>
      <c r="I43" s="514" t="s">
        <v>252</v>
      </c>
      <c r="J43" s="494"/>
      <c r="K43" s="514" t="s">
        <v>253</v>
      </c>
      <c r="L43" s="494"/>
      <c r="M43" s="255" t="s">
        <v>15</v>
      </c>
      <c r="N43" s="257"/>
      <c r="O43" s="147"/>
      <c r="P43" s="86" t="str">
        <f t="shared" si="0"/>
        <v/>
      </c>
      <c r="X43" s="119"/>
    </row>
    <row r="44" spans="1:24" s="119" customFormat="1" ht="25.5" customHeight="1" x14ac:dyDescent="0.2">
      <c r="A44" s="315"/>
      <c r="C44" s="256"/>
      <c r="D44" s="256"/>
      <c r="E44" s="511"/>
      <c r="F44" s="513"/>
      <c r="G44" s="511"/>
      <c r="H44" s="513"/>
      <c r="I44" s="511"/>
      <c r="J44" s="513"/>
      <c r="K44" s="511"/>
      <c r="L44" s="513"/>
      <c r="M44" s="252"/>
      <c r="N44" s="316"/>
      <c r="O44" s="315"/>
      <c r="P44" s="86" t="str">
        <f t="shared" si="0"/>
        <v/>
      </c>
    </row>
    <row r="45" spans="1:24" s="119" customFormat="1" ht="25.5" customHeight="1" x14ac:dyDescent="0.2">
      <c r="A45" s="315"/>
      <c r="C45" s="256"/>
      <c r="D45" s="256"/>
      <c r="E45" s="511"/>
      <c r="F45" s="513"/>
      <c r="G45" s="511"/>
      <c r="H45" s="513"/>
      <c r="I45" s="511"/>
      <c r="J45" s="513"/>
      <c r="K45" s="511"/>
      <c r="L45" s="513"/>
      <c r="M45" s="252"/>
      <c r="N45" s="316"/>
      <c r="O45" s="315"/>
      <c r="P45" s="86" t="str">
        <f t="shared" si="0"/>
        <v/>
      </c>
    </row>
    <row r="46" spans="1:24" s="119" customFormat="1" ht="25.5" customHeight="1" x14ac:dyDescent="0.2">
      <c r="A46" s="315"/>
      <c r="C46" s="256"/>
      <c r="D46" s="256"/>
      <c r="E46" s="511"/>
      <c r="F46" s="513"/>
      <c r="G46" s="511"/>
      <c r="H46" s="513"/>
      <c r="I46" s="511"/>
      <c r="J46" s="513"/>
      <c r="K46" s="511"/>
      <c r="L46" s="513"/>
      <c r="M46" s="252"/>
      <c r="N46" s="316"/>
      <c r="O46" s="315"/>
      <c r="P46" s="86" t="str">
        <f t="shared" si="0"/>
        <v/>
      </c>
    </row>
    <row r="47" spans="1:24" s="119" customFormat="1" ht="25.5" hidden="1" customHeight="1" outlineLevel="1" x14ac:dyDescent="0.2">
      <c r="A47" s="315"/>
      <c r="C47" s="256"/>
      <c r="D47" s="256"/>
      <c r="E47" s="713"/>
      <c r="F47" s="714"/>
      <c r="G47" s="511"/>
      <c r="H47" s="513"/>
      <c r="I47" s="511"/>
      <c r="J47" s="513"/>
      <c r="K47" s="713"/>
      <c r="L47" s="714"/>
      <c r="M47" s="252"/>
      <c r="N47" s="316"/>
      <c r="O47" s="315"/>
      <c r="P47" s="86" t="str">
        <f t="shared" si="0"/>
        <v/>
      </c>
    </row>
    <row r="48" spans="1:24" s="119" customFormat="1" ht="25.5" hidden="1" customHeight="1" outlineLevel="1" x14ac:dyDescent="0.2">
      <c r="A48" s="315"/>
      <c r="C48" s="256"/>
      <c r="D48" s="256"/>
      <c r="E48" s="713"/>
      <c r="F48" s="714"/>
      <c r="G48" s="511"/>
      <c r="H48" s="513"/>
      <c r="I48" s="511"/>
      <c r="J48" s="513"/>
      <c r="K48" s="713"/>
      <c r="L48" s="714"/>
      <c r="M48" s="252"/>
      <c r="N48" s="316"/>
      <c r="O48" s="315"/>
      <c r="P48" s="86" t="str">
        <f t="shared" si="0"/>
        <v/>
      </c>
    </row>
    <row r="49" spans="1:216" s="119" customFormat="1" ht="25.5" hidden="1" customHeight="1" outlineLevel="1" x14ac:dyDescent="0.2">
      <c r="A49" s="315"/>
      <c r="C49" s="256"/>
      <c r="D49" s="256"/>
      <c r="E49" s="713"/>
      <c r="F49" s="714"/>
      <c r="G49" s="511"/>
      <c r="H49" s="513"/>
      <c r="I49" s="511"/>
      <c r="J49" s="513"/>
      <c r="K49" s="713"/>
      <c r="L49" s="714"/>
      <c r="M49" s="252"/>
      <c r="N49" s="316"/>
      <c r="O49" s="315"/>
      <c r="P49" s="86" t="str">
        <f t="shared" si="0"/>
        <v/>
      </c>
    </row>
    <row r="50" spans="1:216" s="119" customFormat="1" ht="25.5" hidden="1" customHeight="1" outlineLevel="1" x14ac:dyDescent="0.2">
      <c r="A50" s="315"/>
      <c r="C50" s="256"/>
      <c r="D50" s="256"/>
      <c r="E50" s="713"/>
      <c r="F50" s="714"/>
      <c r="G50" s="511"/>
      <c r="H50" s="513"/>
      <c r="I50" s="511"/>
      <c r="J50" s="513"/>
      <c r="K50" s="713"/>
      <c r="L50" s="714"/>
      <c r="M50" s="252"/>
      <c r="N50" s="316"/>
      <c r="O50" s="315"/>
      <c r="P50" s="86" t="str">
        <f t="shared" si="0"/>
        <v/>
      </c>
    </row>
    <row r="51" spans="1:216" s="119" customFormat="1" ht="25.5" hidden="1" customHeight="1" outlineLevel="1" x14ac:dyDescent="0.2">
      <c r="A51" s="315"/>
      <c r="C51" s="256"/>
      <c r="D51" s="256"/>
      <c r="E51" s="713"/>
      <c r="F51" s="714"/>
      <c r="G51" s="511"/>
      <c r="H51" s="513"/>
      <c r="I51" s="511"/>
      <c r="J51" s="513"/>
      <c r="K51" s="713"/>
      <c r="L51" s="714"/>
      <c r="M51" s="252"/>
      <c r="N51" s="316"/>
      <c r="O51" s="315"/>
      <c r="P51" s="86" t="str">
        <f t="shared" si="0"/>
        <v/>
      </c>
    </row>
    <row r="52" spans="1:216" s="119" customFormat="1" ht="25.5" hidden="1" customHeight="1" outlineLevel="1" x14ac:dyDescent="0.2">
      <c r="A52" s="315"/>
      <c r="C52" s="256"/>
      <c r="D52" s="256"/>
      <c r="E52" s="713"/>
      <c r="F52" s="714"/>
      <c r="G52" s="511"/>
      <c r="H52" s="513"/>
      <c r="I52" s="511"/>
      <c r="J52" s="513"/>
      <c r="K52" s="713"/>
      <c r="L52" s="714"/>
      <c r="M52" s="252"/>
      <c r="N52" s="316"/>
      <c r="O52" s="315"/>
      <c r="P52" s="86" t="str">
        <f t="shared" si="0"/>
        <v/>
      </c>
    </row>
    <row r="53" spans="1:216" s="315" customFormat="1" ht="25.5" hidden="1" customHeight="1" outlineLevel="1" x14ac:dyDescent="0.2">
      <c r="B53" s="119"/>
      <c r="C53" s="256"/>
      <c r="D53" s="256"/>
      <c r="E53" s="713"/>
      <c r="F53" s="714"/>
      <c r="G53" s="511"/>
      <c r="H53" s="513"/>
      <c r="I53" s="511"/>
      <c r="J53" s="513"/>
      <c r="K53" s="713"/>
      <c r="L53" s="714"/>
      <c r="M53" s="252"/>
      <c r="N53" s="316"/>
      <c r="P53" s="86" t="str">
        <f t="shared" si="0"/>
        <v/>
      </c>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9"/>
      <c r="BT53" s="119"/>
      <c r="BU53" s="119"/>
      <c r="BV53" s="119"/>
      <c r="BW53" s="119"/>
      <c r="BX53" s="119"/>
      <c r="BY53" s="119"/>
      <c r="BZ53" s="119"/>
      <c r="CA53" s="119"/>
      <c r="CB53" s="119"/>
      <c r="CC53" s="119"/>
      <c r="CD53" s="119"/>
      <c r="CE53" s="119"/>
      <c r="CF53" s="119"/>
      <c r="CG53" s="119"/>
      <c r="CH53" s="119"/>
      <c r="CI53" s="119"/>
      <c r="CJ53" s="119"/>
      <c r="CK53" s="119"/>
      <c r="CL53" s="119"/>
      <c r="CM53" s="119"/>
      <c r="CN53" s="119"/>
      <c r="CO53" s="119"/>
      <c r="CP53" s="119"/>
      <c r="CQ53" s="119"/>
      <c r="CR53" s="119"/>
      <c r="CS53" s="119"/>
      <c r="CT53" s="119"/>
      <c r="CU53" s="119"/>
      <c r="CV53" s="119"/>
      <c r="CW53" s="119"/>
      <c r="CX53" s="119"/>
      <c r="CY53" s="119"/>
      <c r="CZ53" s="119"/>
      <c r="DA53" s="119"/>
      <c r="DB53" s="119"/>
      <c r="DC53" s="119"/>
      <c r="DD53" s="119"/>
      <c r="DE53" s="119"/>
      <c r="DF53" s="119"/>
      <c r="DG53" s="119"/>
      <c r="DH53" s="119"/>
      <c r="DI53" s="119"/>
      <c r="DJ53" s="119"/>
      <c r="DK53" s="119"/>
      <c r="DL53" s="119"/>
      <c r="DM53" s="119"/>
      <c r="DN53" s="119"/>
      <c r="DO53" s="119"/>
      <c r="DP53" s="119"/>
      <c r="DQ53" s="119"/>
      <c r="DR53" s="119"/>
      <c r="DS53" s="119"/>
      <c r="DT53" s="119"/>
      <c r="DU53" s="119"/>
      <c r="DV53" s="119"/>
      <c r="DW53" s="119"/>
      <c r="DX53" s="119"/>
      <c r="DY53" s="119"/>
      <c r="DZ53" s="119"/>
      <c r="EA53" s="119"/>
      <c r="EB53" s="119"/>
      <c r="EC53" s="119"/>
      <c r="ED53" s="119"/>
      <c r="EE53" s="119"/>
      <c r="EF53" s="119"/>
      <c r="EG53" s="119"/>
      <c r="EH53" s="119"/>
      <c r="EI53" s="119"/>
      <c r="EJ53" s="119"/>
      <c r="EK53" s="119"/>
      <c r="EL53" s="119"/>
      <c r="EM53" s="119"/>
      <c r="EN53" s="119"/>
      <c r="EO53" s="119"/>
      <c r="EP53" s="119"/>
      <c r="EQ53" s="119"/>
      <c r="ER53" s="119"/>
      <c r="ES53" s="119"/>
      <c r="ET53" s="119"/>
      <c r="EU53" s="119"/>
      <c r="EV53" s="119"/>
      <c r="EW53" s="119"/>
      <c r="EX53" s="119"/>
      <c r="EY53" s="119"/>
      <c r="EZ53" s="119"/>
      <c r="FA53" s="119"/>
      <c r="FB53" s="119"/>
      <c r="FC53" s="119"/>
      <c r="FD53" s="119"/>
      <c r="FE53" s="119"/>
      <c r="FF53" s="119"/>
      <c r="FG53" s="119"/>
      <c r="FH53" s="119"/>
      <c r="FI53" s="119"/>
      <c r="FJ53" s="119"/>
      <c r="FK53" s="119"/>
      <c r="FL53" s="119"/>
      <c r="FM53" s="119"/>
      <c r="FN53" s="119"/>
      <c r="FO53" s="119"/>
      <c r="FP53" s="119"/>
      <c r="FQ53" s="119"/>
      <c r="FR53" s="119"/>
      <c r="FS53" s="119"/>
      <c r="FT53" s="119"/>
      <c r="FU53" s="119"/>
      <c r="FV53" s="119"/>
      <c r="FW53" s="119"/>
      <c r="FX53" s="119"/>
      <c r="FY53" s="119"/>
      <c r="FZ53" s="119"/>
      <c r="GA53" s="119"/>
      <c r="GB53" s="119"/>
      <c r="GC53" s="119"/>
      <c r="GD53" s="119"/>
      <c r="GE53" s="119"/>
      <c r="GF53" s="119"/>
      <c r="GG53" s="119"/>
      <c r="GH53" s="119"/>
      <c r="GI53" s="119"/>
      <c r="GJ53" s="119"/>
      <c r="GK53" s="119"/>
      <c r="GL53" s="119"/>
      <c r="GM53" s="119"/>
      <c r="GN53" s="119"/>
      <c r="GO53" s="119"/>
      <c r="GP53" s="119"/>
      <c r="GQ53" s="119"/>
      <c r="GR53" s="119"/>
      <c r="GS53" s="119"/>
      <c r="GT53" s="119"/>
      <c r="GU53" s="119"/>
      <c r="GV53" s="119"/>
      <c r="GW53" s="119"/>
      <c r="GX53" s="119"/>
      <c r="GY53" s="119"/>
      <c r="GZ53" s="119"/>
      <c r="HA53" s="119"/>
      <c r="HB53" s="119"/>
      <c r="HC53" s="119"/>
      <c r="HD53" s="119"/>
      <c r="HE53" s="119"/>
      <c r="HF53" s="119"/>
      <c r="HG53" s="119"/>
      <c r="HH53" s="119"/>
    </row>
    <row r="54" spans="1:216" s="315" customFormat="1" ht="16.5" customHeight="1" collapsed="1" x14ac:dyDescent="0.2">
      <c r="B54" s="119"/>
      <c r="C54" s="291"/>
      <c r="D54" s="291"/>
      <c r="E54" s="291"/>
      <c r="F54" s="291"/>
      <c r="G54" s="291"/>
      <c r="H54" s="291"/>
      <c r="I54" s="291"/>
      <c r="J54" s="291"/>
      <c r="K54" s="291"/>
      <c r="L54" s="291"/>
      <c r="M54" s="317"/>
      <c r="N54" s="316"/>
      <c r="P54" s="86"/>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9"/>
      <c r="BT54" s="119"/>
      <c r="BU54" s="119"/>
      <c r="BV54" s="119"/>
      <c r="BW54" s="119"/>
      <c r="BX54" s="119"/>
      <c r="BY54" s="119"/>
      <c r="BZ54" s="119"/>
      <c r="CA54" s="119"/>
      <c r="CB54" s="119"/>
      <c r="CC54" s="119"/>
      <c r="CD54" s="119"/>
      <c r="CE54" s="119"/>
      <c r="CF54" s="119"/>
      <c r="CG54" s="119"/>
      <c r="CH54" s="119"/>
      <c r="CI54" s="119"/>
      <c r="CJ54" s="119"/>
      <c r="CK54" s="119"/>
      <c r="CL54" s="119"/>
      <c r="CM54" s="119"/>
      <c r="CN54" s="119"/>
      <c r="CO54" s="119"/>
      <c r="CP54" s="119"/>
      <c r="CQ54" s="119"/>
      <c r="CR54" s="119"/>
      <c r="CS54" s="119"/>
      <c r="CT54" s="119"/>
      <c r="CU54" s="119"/>
      <c r="CV54" s="119"/>
      <c r="CW54" s="119"/>
      <c r="CX54" s="119"/>
      <c r="CY54" s="119"/>
      <c r="CZ54" s="119"/>
      <c r="DA54" s="119"/>
      <c r="DB54" s="119"/>
      <c r="DC54" s="119"/>
      <c r="DD54" s="119"/>
      <c r="DE54" s="119"/>
      <c r="DF54" s="119"/>
      <c r="DG54" s="119"/>
      <c r="DH54" s="119"/>
      <c r="DI54" s="119"/>
      <c r="DJ54" s="119"/>
      <c r="DK54" s="119"/>
      <c r="DL54" s="119"/>
      <c r="DM54" s="119"/>
      <c r="DN54" s="119"/>
      <c r="DO54" s="119"/>
      <c r="DP54" s="119"/>
      <c r="DQ54" s="119"/>
      <c r="DR54" s="119"/>
      <c r="DS54" s="119"/>
      <c r="DT54" s="119"/>
      <c r="DU54" s="119"/>
      <c r="DV54" s="119"/>
      <c r="DW54" s="119"/>
      <c r="DX54" s="119"/>
      <c r="DY54" s="119"/>
      <c r="DZ54" s="119"/>
      <c r="EA54" s="119"/>
      <c r="EB54" s="119"/>
      <c r="EC54" s="119"/>
      <c r="ED54" s="119"/>
      <c r="EE54" s="119"/>
      <c r="EF54" s="119"/>
      <c r="EG54" s="119"/>
      <c r="EH54" s="119"/>
      <c r="EI54" s="119"/>
      <c r="EJ54" s="119"/>
      <c r="EK54" s="119"/>
      <c r="EL54" s="119"/>
      <c r="EM54" s="119"/>
      <c r="EN54" s="119"/>
      <c r="EO54" s="119"/>
      <c r="EP54" s="119"/>
      <c r="EQ54" s="119"/>
      <c r="ER54" s="119"/>
      <c r="ES54" s="119"/>
      <c r="ET54" s="119"/>
      <c r="EU54" s="119"/>
      <c r="EV54" s="119"/>
      <c r="EW54" s="119"/>
      <c r="EX54" s="119"/>
      <c r="EY54" s="119"/>
      <c r="EZ54" s="119"/>
      <c r="FA54" s="119"/>
      <c r="FB54" s="119"/>
      <c r="FC54" s="119"/>
      <c r="FD54" s="119"/>
      <c r="FE54" s="119"/>
      <c r="FF54" s="119"/>
      <c r="FG54" s="119"/>
      <c r="FH54" s="119"/>
      <c r="FI54" s="119"/>
      <c r="FJ54" s="119"/>
      <c r="FK54" s="119"/>
      <c r="FL54" s="119"/>
      <c r="FM54" s="119"/>
      <c r="FN54" s="119"/>
      <c r="FO54" s="119"/>
      <c r="FP54" s="119"/>
      <c r="FQ54" s="119"/>
      <c r="FR54" s="119"/>
      <c r="FS54" s="119"/>
      <c r="FT54" s="119"/>
      <c r="FU54" s="119"/>
      <c r="FV54" s="119"/>
      <c r="FW54" s="119"/>
      <c r="FX54" s="119"/>
      <c r="FY54" s="119"/>
      <c r="FZ54" s="119"/>
      <c r="GA54" s="119"/>
      <c r="GB54" s="119"/>
      <c r="GC54" s="119"/>
      <c r="GD54" s="119"/>
      <c r="GE54" s="119"/>
      <c r="GF54" s="119"/>
      <c r="GG54" s="119"/>
      <c r="GH54" s="119"/>
      <c r="GI54" s="119"/>
      <c r="GJ54" s="119"/>
      <c r="GK54" s="119"/>
      <c r="GL54" s="119"/>
      <c r="GM54" s="119"/>
      <c r="GN54" s="119"/>
      <c r="GO54" s="119"/>
      <c r="GP54" s="119"/>
      <c r="GQ54" s="119"/>
      <c r="GR54" s="119"/>
      <c r="GS54" s="119"/>
      <c r="GT54" s="119"/>
      <c r="GU54" s="119"/>
      <c r="GV54" s="119"/>
      <c r="GW54" s="119"/>
      <c r="GX54" s="119"/>
      <c r="GY54" s="119"/>
      <c r="GZ54" s="119"/>
      <c r="HA54" s="119"/>
      <c r="HB54" s="119"/>
      <c r="HC54" s="119"/>
      <c r="HD54" s="119"/>
      <c r="HE54" s="119"/>
      <c r="HF54" s="119"/>
      <c r="HG54" s="119"/>
      <c r="HH54" s="119"/>
    </row>
    <row r="55" spans="1:216" s="315" customFormat="1" ht="24" customHeight="1" x14ac:dyDescent="0.2">
      <c r="B55" s="119"/>
      <c r="C55" s="591" t="s">
        <v>770</v>
      </c>
      <c r="D55" s="591"/>
      <c r="E55" s="591"/>
      <c r="F55" s="591"/>
      <c r="G55" s="591"/>
      <c r="H55" s="591"/>
      <c r="I55" s="753"/>
      <c r="J55" s="753"/>
      <c r="K55" s="753"/>
      <c r="L55" s="753"/>
      <c r="M55" s="42"/>
      <c r="N55" s="316"/>
      <c r="P55" s="86"/>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c r="BQ55" s="119"/>
      <c r="BR55" s="119"/>
      <c r="BS55" s="119"/>
      <c r="BT55" s="119"/>
      <c r="BU55" s="119"/>
      <c r="BV55" s="119"/>
      <c r="BW55" s="119"/>
      <c r="BX55" s="119"/>
      <c r="BY55" s="119"/>
      <c r="BZ55" s="119"/>
      <c r="CA55" s="119"/>
      <c r="CB55" s="119"/>
      <c r="CC55" s="119"/>
      <c r="CD55" s="119"/>
      <c r="CE55" s="119"/>
      <c r="CF55" s="119"/>
      <c r="CG55" s="119"/>
      <c r="CH55" s="119"/>
      <c r="CI55" s="119"/>
      <c r="CJ55" s="119"/>
      <c r="CK55" s="119"/>
      <c r="CL55" s="119"/>
      <c r="CM55" s="119"/>
      <c r="CN55" s="119"/>
      <c r="CO55" s="119"/>
      <c r="CP55" s="119"/>
      <c r="CQ55" s="119"/>
      <c r="CR55" s="119"/>
      <c r="CS55" s="119"/>
      <c r="CT55" s="119"/>
      <c r="CU55" s="119"/>
      <c r="CV55" s="119"/>
      <c r="CW55" s="119"/>
      <c r="CX55" s="119"/>
      <c r="CY55" s="119"/>
      <c r="CZ55" s="119"/>
      <c r="DA55" s="119"/>
      <c r="DB55" s="119"/>
      <c r="DC55" s="119"/>
      <c r="DD55" s="119"/>
      <c r="DE55" s="119"/>
      <c r="DF55" s="119"/>
      <c r="DG55" s="119"/>
      <c r="DH55" s="119"/>
      <c r="DI55" s="119"/>
      <c r="DJ55" s="119"/>
      <c r="DK55" s="119"/>
      <c r="DL55" s="119"/>
      <c r="DM55" s="119"/>
      <c r="DN55" s="119"/>
      <c r="DO55" s="119"/>
      <c r="DP55" s="119"/>
      <c r="DQ55" s="119"/>
      <c r="DR55" s="119"/>
      <c r="DS55" s="119"/>
      <c r="DT55" s="119"/>
      <c r="DU55" s="119"/>
      <c r="DV55" s="119"/>
      <c r="DW55" s="119"/>
      <c r="DX55" s="119"/>
      <c r="DY55" s="119"/>
      <c r="DZ55" s="119"/>
      <c r="EA55" s="119"/>
      <c r="EB55" s="119"/>
      <c r="EC55" s="119"/>
      <c r="ED55" s="119"/>
      <c r="EE55" s="119"/>
      <c r="EF55" s="119"/>
      <c r="EG55" s="119"/>
      <c r="EH55" s="119"/>
      <c r="EI55" s="119"/>
      <c r="EJ55" s="119"/>
      <c r="EK55" s="119"/>
      <c r="EL55" s="119"/>
      <c r="EM55" s="119"/>
      <c r="EN55" s="119"/>
      <c r="EO55" s="119"/>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c r="FO55" s="119"/>
      <c r="FP55" s="119"/>
      <c r="FQ55" s="119"/>
      <c r="FR55" s="119"/>
      <c r="FS55" s="119"/>
      <c r="FT55" s="119"/>
      <c r="FU55" s="119"/>
      <c r="FV55" s="119"/>
      <c r="FW55" s="119"/>
      <c r="FX55" s="119"/>
      <c r="FY55" s="119"/>
      <c r="FZ55" s="119"/>
      <c r="GA55" s="119"/>
      <c r="GB55" s="119"/>
      <c r="GC55" s="119"/>
      <c r="GD55" s="119"/>
      <c r="GE55" s="119"/>
      <c r="GF55" s="119"/>
      <c r="GG55" s="119"/>
      <c r="GH55" s="119"/>
      <c r="GI55" s="119"/>
      <c r="GJ55" s="119"/>
      <c r="GK55" s="119"/>
      <c r="GL55" s="119"/>
      <c r="GM55" s="119"/>
      <c r="GN55" s="119"/>
      <c r="GO55" s="119"/>
      <c r="GP55" s="119"/>
      <c r="GQ55" s="119"/>
      <c r="GR55" s="119"/>
      <c r="GS55" s="119"/>
      <c r="GT55" s="119"/>
      <c r="GU55" s="119"/>
      <c r="GV55" s="119"/>
      <c r="GW55" s="119"/>
      <c r="GX55" s="119"/>
      <c r="GY55" s="119"/>
      <c r="GZ55" s="119"/>
      <c r="HA55" s="119"/>
      <c r="HB55" s="119"/>
      <c r="HC55" s="119"/>
      <c r="HD55" s="119"/>
      <c r="HE55" s="119"/>
      <c r="HF55" s="119"/>
      <c r="HG55" s="119"/>
      <c r="HH55" s="119"/>
    </row>
    <row r="56" spans="1:216" s="315" customFormat="1" ht="39" customHeight="1" x14ac:dyDescent="0.2">
      <c r="B56" s="119"/>
      <c r="C56" s="109" t="s">
        <v>78</v>
      </c>
      <c r="D56" s="109" t="s">
        <v>378</v>
      </c>
      <c r="E56" s="514" t="s">
        <v>377</v>
      </c>
      <c r="F56" s="494"/>
      <c r="G56" s="109" t="s">
        <v>771</v>
      </c>
      <c r="H56" s="109" t="s">
        <v>772</v>
      </c>
      <c r="I56" s="571" t="s">
        <v>593</v>
      </c>
      <c r="J56" s="572"/>
      <c r="K56" s="571" t="s">
        <v>594</v>
      </c>
      <c r="L56" s="572"/>
      <c r="M56" s="255" t="s">
        <v>15</v>
      </c>
      <c r="N56" s="316"/>
      <c r="P56" s="86"/>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19"/>
      <c r="BZ56" s="119"/>
      <c r="CA56" s="119"/>
      <c r="CB56" s="119"/>
      <c r="CC56" s="119"/>
      <c r="CD56" s="119"/>
      <c r="CE56" s="119"/>
      <c r="CF56" s="119"/>
      <c r="CG56" s="119"/>
      <c r="CH56" s="119"/>
      <c r="CI56" s="119"/>
      <c r="CJ56" s="119"/>
      <c r="CK56" s="119"/>
      <c r="CL56" s="119"/>
      <c r="CM56" s="119"/>
      <c r="CN56" s="119"/>
      <c r="CO56" s="119"/>
      <c r="CP56" s="119"/>
      <c r="CQ56" s="119"/>
      <c r="CR56" s="119"/>
      <c r="CS56" s="119"/>
      <c r="CT56" s="119"/>
      <c r="CU56" s="119"/>
      <c r="CV56" s="119"/>
      <c r="CW56" s="119"/>
      <c r="CX56" s="119"/>
      <c r="CY56" s="119"/>
      <c r="CZ56" s="119"/>
      <c r="DA56" s="119"/>
      <c r="DB56" s="119"/>
      <c r="DC56" s="119"/>
      <c r="DD56" s="119"/>
      <c r="DE56" s="119"/>
      <c r="DF56" s="119"/>
      <c r="DG56" s="119"/>
      <c r="DH56" s="119"/>
      <c r="DI56" s="119"/>
      <c r="DJ56" s="119"/>
      <c r="DK56" s="119"/>
      <c r="DL56" s="119"/>
      <c r="DM56" s="119"/>
      <c r="DN56" s="119"/>
      <c r="DO56" s="119"/>
      <c r="DP56" s="119"/>
      <c r="DQ56" s="119"/>
      <c r="DR56" s="119"/>
      <c r="DS56" s="119"/>
      <c r="DT56" s="119"/>
      <c r="DU56" s="119"/>
      <c r="DV56" s="119"/>
      <c r="DW56" s="119"/>
      <c r="DX56" s="119"/>
      <c r="DY56" s="119"/>
      <c r="DZ56" s="119"/>
      <c r="EA56" s="119"/>
      <c r="EB56" s="119"/>
      <c r="EC56" s="119"/>
      <c r="ED56" s="119"/>
      <c r="EE56" s="119"/>
      <c r="EF56" s="119"/>
      <c r="EG56" s="119"/>
      <c r="EH56" s="119"/>
      <c r="EI56" s="119"/>
      <c r="EJ56" s="119"/>
      <c r="EK56" s="119"/>
      <c r="EL56" s="119"/>
      <c r="EM56" s="119"/>
      <c r="EN56" s="119"/>
      <c r="EO56" s="119"/>
      <c r="EP56" s="119"/>
      <c r="EQ56" s="119"/>
      <c r="ER56" s="119"/>
      <c r="ES56" s="119"/>
      <c r="ET56" s="119"/>
      <c r="EU56" s="119"/>
      <c r="EV56" s="119"/>
      <c r="EW56" s="119"/>
      <c r="EX56" s="119"/>
      <c r="EY56" s="119"/>
      <c r="EZ56" s="119"/>
      <c r="FA56" s="119"/>
      <c r="FB56" s="119"/>
      <c r="FC56" s="119"/>
      <c r="FD56" s="119"/>
      <c r="FE56" s="119"/>
      <c r="FF56" s="119"/>
      <c r="FG56" s="119"/>
      <c r="FH56" s="119"/>
      <c r="FI56" s="119"/>
      <c r="FJ56" s="119"/>
      <c r="FK56" s="119"/>
      <c r="FL56" s="119"/>
      <c r="FM56" s="119"/>
      <c r="FN56" s="119"/>
      <c r="FO56" s="119"/>
      <c r="FP56" s="119"/>
      <c r="FQ56" s="119"/>
      <c r="FR56" s="119"/>
      <c r="FS56" s="119"/>
      <c r="FT56" s="119"/>
      <c r="FU56" s="119"/>
      <c r="FV56" s="119"/>
      <c r="FW56" s="119"/>
      <c r="FX56" s="119"/>
      <c r="FY56" s="119"/>
      <c r="FZ56" s="119"/>
      <c r="GA56" s="119"/>
      <c r="GB56" s="119"/>
      <c r="GC56" s="119"/>
      <c r="GD56" s="119"/>
      <c r="GE56" s="119"/>
      <c r="GF56" s="119"/>
      <c r="GG56" s="119"/>
      <c r="GH56" s="119"/>
      <c r="GI56" s="119"/>
      <c r="GJ56" s="119"/>
      <c r="GK56" s="119"/>
      <c r="GL56" s="119"/>
      <c r="GM56" s="119"/>
      <c r="GN56" s="119"/>
      <c r="GO56" s="119"/>
      <c r="GP56" s="119"/>
      <c r="GQ56" s="119"/>
      <c r="GR56" s="119"/>
      <c r="GS56" s="119"/>
      <c r="GT56" s="119"/>
      <c r="GU56" s="119"/>
      <c r="GV56" s="119"/>
      <c r="GW56" s="119"/>
      <c r="GX56" s="119"/>
      <c r="GY56" s="119"/>
      <c r="GZ56" s="119"/>
      <c r="HA56" s="119"/>
      <c r="HB56" s="119"/>
      <c r="HC56" s="119"/>
      <c r="HD56" s="119"/>
      <c r="HE56" s="119"/>
      <c r="HF56" s="119"/>
      <c r="HG56" s="119"/>
      <c r="HH56" s="119"/>
    </row>
    <row r="57" spans="1:216" s="315" customFormat="1" ht="25.5" customHeight="1" x14ac:dyDescent="0.2">
      <c r="B57" s="119"/>
      <c r="C57" s="256"/>
      <c r="D57" s="159"/>
      <c r="E57" s="511"/>
      <c r="F57" s="513"/>
      <c r="G57" s="159"/>
      <c r="H57" s="159"/>
      <c r="I57" s="511"/>
      <c r="J57" s="513"/>
      <c r="K57" s="511"/>
      <c r="L57" s="513"/>
      <c r="M57" s="252"/>
      <c r="N57" s="316"/>
      <c r="P57" s="86" t="str">
        <f t="shared" si="0"/>
        <v/>
      </c>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19"/>
      <c r="CK57" s="119"/>
      <c r="CL57" s="119"/>
      <c r="CM57" s="119"/>
      <c r="CN57" s="119"/>
      <c r="CO57" s="119"/>
      <c r="CP57" s="119"/>
      <c r="CQ57" s="119"/>
      <c r="CR57" s="119"/>
      <c r="CS57" s="119"/>
      <c r="CT57" s="119"/>
      <c r="CU57" s="119"/>
      <c r="CV57" s="119"/>
      <c r="CW57" s="119"/>
      <c r="CX57" s="119"/>
      <c r="CY57" s="119"/>
      <c r="CZ57" s="119"/>
      <c r="DA57" s="119"/>
      <c r="DB57" s="119"/>
      <c r="DC57" s="119"/>
      <c r="DD57" s="119"/>
      <c r="DE57" s="119"/>
      <c r="DF57" s="119"/>
      <c r="DG57" s="119"/>
      <c r="DH57" s="119"/>
      <c r="DI57" s="119"/>
      <c r="DJ57" s="119"/>
      <c r="DK57" s="119"/>
      <c r="DL57" s="119"/>
      <c r="DM57" s="119"/>
      <c r="DN57" s="119"/>
      <c r="DO57" s="119"/>
      <c r="DP57" s="119"/>
      <c r="DQ57" s="119"/>
      <c r="DR57" s="119"/>
      <c r="DS57" s="119"/>
      <c r="DT57" s="119"/>
      <c r="DU57" s="119"/>
      <c r="DV57" s="119"/>
      <c r="DW57" s="119"/>
      <c r="DX57" s="119"/>
      <c r="DY57" s="119"/>
      <c r="DZ57" s="119"/>
      <c r="EA57" s="119"/>
      <c r="EB57" s="119"/>
      <c r="EC57" s="119"/>
      <c r="ED57" s="119"/>
      <c r="EE57" s="119"/>
      <c r="EF57" s="119"/>
      <c r="EG57" s="119"/>
      <c r="EH57" s="119"/>
      <c r="EI57" s="119"/>
      <c r="EJ57" s="119"/>
      <c r="EK57" s="119"/>
      <c r="EL57" s="119"/>
      <c r="EM57" s="119"/>
      <c r="EN57" s="119"/>
      <c r="EO57" s="119"/>
      <c r="EP57" s="119"/>
      <c r="EQ57" s="119"/>
      <c r="ER57" s="119"/>
      <c r="ES57" s="119"/>
      <c r="ET57" s="119"/>
      <c r="EU57" s="119"/>
      <c r="EV57" s="119"/>
      <c r="EW57" s="119"/>
      <c r="EX57" s="119"/>
      <c r="EY57" s="119"/>
      <c r="EZ57" s="119"/>
      <c r="FA57" s="119"/>
      <c r="FB57" s="119"/>
      <c r="FC57" s="119"/>
      <c r="FD57" s="119"/>
      <c r="FE57" s="119"/>
      <c r="FF57" s="119"/>
      <c r="FG57" s="119"/>
      <c r="FH57" s="119"/>
      <c r="FI57" s="119"/>
      <c r="FJ57" s="119"/>
      <c r="FK57" s="119"/>
      <c r="FL57" s="119"/>
      <c r="FM57" s="119"/>
      <c r="FN57" s="119"/>
      <c r="FO57" s="119"/>
      <c r="FP57" s="119"/>
      <c r="FQ57" s="119"/>
      <c r="FR57" s="119"/>
      <c r="FS57" s="119"/>
      <c r="FT57" s="119"/>
      <c r="FU57" s="119"/>
      <c r="FV57" s="119"/>
      <c r="FW57" s="119"/>
      <c r="FX57" s="119"/>
      <c r="FY57" s="119"/>
      <c r="FZ57" s="119"/>
      <c r="GA57" s="119"/>
      <c r="GB57" s="119"/>
      <c r="GC57" s="119"/>
      <c r="GD57" s="119"/>
      <c r="GE57" s="119"/>
      <c r="GF57" s="119"/>
      <c r="GG57" s="119"/>
      <c r="GH57" s="119"/>
      <c r="GI57" s="119"/>
      <c r="GJ57" s="119"/>
      <c r="GK57" s="119"/>
      <c r="GL57" s="119"/>
      <c r="GM57" s="119"/>
      <c r="GN57" s="119"/>
      <c r="GO57" s="119"/>
      <c r="GP57" s="119"/>
      <c r="GQ57" s="119"/>
      <c r="GR57" s="119"/>
      <c r="GS57" s="119"/>
      <c r="GT57" s="119"/>
      <c r="GU57" s="119"/>
      <c r="GV57" s="119"/>
      <c r="GW57" s="119"/>
      <c r="GX57" s="119"/>
      <c r="GY57" s="119"/>
      <c r="GZ57" s="119"/>
      <c r="HA57" s="119"/>
      <c r="HB57" s="119"/>
      <c r="HC57" s="119"/>
      <c r="HD57" s="119"/>
      <c r="HE57" s="119"/>
      <c r="HF57" s="119"/>
      <c r="HG57" s="119"/>
      <c r="HH57" s="119"/>
    </row>
    <row r="58" spans="1:216" s="315" customFormat="1" ht="25.5" customHeight="1" x14ac:dyDescent="0.2">
      <c r="B58" s="119"/>
      <c r="C58" s="256"/>
      <c r="D58" s="159"/>
      <c r="E58" s="511"/>
      <c r="F58" s="513"/>
      <c r="G58" s="159"/>
      <c r="H58" s="159"/>
      <c r="I58" s="511"/>
      <c r="J58" s="513"/>
      <c r="K58" s="511"/>
      <c r="L58" s="513"/>
      <c r="M58" s="252"/>
      <c r="N58" s="316"/>
      <c r="P58" s="86" t="str">
        <f t="shared" si="0"/>
        <v/>
      </c>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19"/>
      <c r="CW58" s="119"/>
      <c r="CX58" s="119"/>
      <c r="CY58" s="119"/>
      <c r="CZ58" s="119"/>
      <c r="DA58" s="119"/>
      <c r="DB58" s="119"/>
      <c r="DC58" s="119"/>
      <c r="DD58" s="119"/>
      <c r="DE58" s="119"/>
      <c r="DF58" s="119"/>
      <c r="DG58" s="119"/>
      <c r="DH58" s="119"/>
      <c r="DI58" s="119"/>
      <c r="DJ58" s="119"/>
      <c r="DK58" s="119"/>
      <c r="DL58" s="119"/>
      <c r="DM58" s="119"/>
      <c r="DN58" s="119"/>
      <c r="DO58" s="119"/>
      <c r="DP58" s="119"/>
      <c r="DQ58" s="119"/>
      <c r="DR58" s="119"/>
      <c r="DS58" s="119"/>
      <c r="DT58" s="119"/>
      <c r="DU58" s="119"/>
      <c r="DV58" s="119"/>
      <c r="DW58" s="119"/>
      <c r="DX58" s="119"/>
      <c r="DY58" s="119"/>
      <c r="DZ58" s="119"/>
      <c r="EA58" s="119"/>
      <c r="EB58" s="119"/>
      <c r="EC58" s="119"/>
      <c r="ED58" s="119"/>
      <c r="EE58" s="119"/>
      <c r="EF58" s="119"/>
      <c r="EG58" s="119"/>
      <c r="EH58" s="119"/>
      <c r="EI58" s="119"/>
      <c r="EJ58" s="119"/>
      <c r="EK58" s="119"/>
      <c r="EL58" s="119"/>
      <c r="EM58" s="119"/>
      <c r="EN58" s="119"/>
      <c r="EO58" s="119"/>
      <c r="EP58" s="119"/>
      <c r="EQ58" s="119"/>
      <c r="ER58" s="119"/>
      <c r="ES58" s="119"/>
      <c r="ET58" s="119"/>
      <c r="EU58" s="119"/>
      <c r="EV58" s="119"/>
      <c r="EW58" s="119"/>
      <c r="EX58" s="119"/>
      <c r="EY58" s="119"/>
      <c r="EZ58" s="119"/>
      <c r="FA58" s="119"/>
      <c r="FB58" s="119"/>
      <c r="FC58" s="119"/>
      <c r="FD58" s="119"/>
      <c r="FE58" s="119"/>
      <c r="FF58" s="119"/>
      <c r="FG58" s="119"/>
      <c r="FH58" s="119"/>
      <c r="FI58" s="119"/>
      <c r="FJ58" s="119"/>
      <c r="FK58" s="119"/>
      <c r="FL58" s="119"/>
      <c r="FM58" s="119"/>
      <c r="FN58" s="119"/>
      <c r="FO58" s="119"/>
      <c r="FP58" s="119"/>
      <c r="FQ58" s="119"/>
      <c r="FR58" s="119"/>
      <c r="FS58" s="119"/>
      <c r="FT58" s="119"/>
      <c r="FU58" s="119"/>
      <c r="FV58" s="119"/>
      <c r="FW58" s="119"/>
      <c r="FX58" s="119"/>
      <c r="FY58" s="119"/>
      <c r="FZ58" s="119"/>
      <c r="GA58" s="119"/>
      <c r="GB58" s="119"/>
      <c r="GC58" s="119"/>
      <c r="GD58" s="119"/>
      <c r="GE58" s="119"/>
      <c r="GF58" s="119"/>
      <c r="GG58" s="119"/>
      <c r="GH58" s="119"/>
      <c r="GI58" s="119"/>
      <c r="GJ58" s="119"/>
      <c r="GK58" s="119"/>
      <c r="GL58" s="119"/>
      <c r="GM58" s="119"/>
      <c r="GN58" s="119"/>
      <c r="GO58" s="119"/>
      <c r="GP58" s="119"/>
      <c r="GQ58" s="119"/>
      <c r="GR58" s="119"/>
      <c r="GS58" s="119"/>
      <c r="GT58" s="119"/>
      <c r="GU58" s="119"/>
      <c r="GV58" s="119"/>
      <c r="GW58" s="119"/>
      <c r="GX58" s="119"/>
      <c r="GY58" s="119"/>
      <c r="GZ58" s="119"/>
      <c r="HA58" s="119"/>
      <c r="HB58" s="119"/>
      <c r="HC58" s="119"/>
      <c r="HD58" s="119"/>
      <c r="HE58" s="119"/>
      <c r="HF58" s="119"/>
      <c r="HG58" s="119"/>
      <c r="HH58" s="119"/>
    </row>
    <row r="59" spans="1:216" s="315" customFormat="1" ht="25.5" customHeight="1" x14ac:dyDescent="0.2">
      <c r="B59" s="119"/>
      <c r="C59" s="256"/>
      <c r="D59" s="159"/>
      <c r="E59" s="511"/>
      <c r="F59" s="513"/>
      <c r="G59" s="159"/>
      <c r="H59" s="159"/>
      <c r="I59" s="511"/>
      <c r="J59" s="513"/>
      <c r="K59" s="511"/>
      <c r="L59" s="513"/>
      <c r="M59" s="252"/>
      <c r="N59" s="316"/>
      <c r="P59" s="86" t="str">
        <f t="shared" si="0"/>
        <v/>
      </c>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19"/>
      <c r="BR59" s="119"/>
      <c r="BS59" s="119"/>
      <c r="BT59" s="119"/>
      <c r="BU59" s="119"/>
      <c r="BV59" s="119"/>
      <c r="BW59" s="119"/>
      <c r="BX59" s="119"/>
      <c r="BY59" s="119"/>
      <c r="BZ59" s="119"/>
      <c r="CA59" s="119"/>
      <c r="CB59" s="119"/>
      <c r="CC59" s="119"/>
      <c r="CD59" s="119"/>
      <c r="CE59" s="119"/>
      <c r="CF59" s="119"/>
      <c r="CG59" s="119"/>
      <c r="CH59" s="119"/>
      <c r="CI59" s="119"/>
      <c r="CJ59" s="119"/>
      <c r="CK59" s="119"/>
      <c r="CL59" s="119"/>
      <c r="CM59" s="119"/>
      <c r="CN59" s="119"/>
      <c r="CO59" s="119"/>
      <c r="CP59" s="119"/>
      <c r="CQ59" s="119"/>
      <c r="CR59" s="119"/>
      <c r="CS59" s="119"/>
      <c r="CT59" s="119"/>
      <c r="CU59" s="119"/>
      <c r="CV59" s="119"/>
      <c r="CW59" s="119"/>
      <c r="CX59" s="119"/>
      <c r="CY59" s="119"/>
      <c r="CZ59" s="119"/>
      <c r="DA59" s="119"/>
      <c r="DB59" s="119"/>
      <c r="DC59" s="119"/>
      <c r="DD59" s="119"/>
      <c r="DE59" s="119"/>
      <c r="DF59" s="119"/>
      <c r="DG59" s="119"/>
      <c r="DH59" s="119"/>
      <c r="DI59" s="119"/>
      <c r="DJ59" s="119"/>
      <c r="DK59" s="119"/>
      <c r="DL59" s="119"/>
      <c r="DM59" s="119"/>
      <c r="DN59" s="119"/>
      <c r="DO59" s="119"/>
      <c r="DP59" s="119"/>
      <c r="DQ59" s="119"/>
      <c r="DR59" s="119"/>
      <c r="DS59" s="119"/>
      <c r="DT59" s="119"/>
      <c r="DU59" s="119"/>
      <c r="DV59" s="119"/>
      <c r="DW59" s="119"/>
      <c r="DX59" s="119"/>
      <c r="DY59" s="119"/>
      <c r="DZ59" s="119"/>
      <c r="EA59" s="119"/>
      <c r="EB59" s="119"/>
      <c r="EC59" s="119"/>
      <c r="ED59" s="119"/>
      <c r="EE59" s="119"/>
      <c r="EF59" s="119"/>
      <c r="EG59" s="119"/>
      <c r="EH59" s="119"/>
      <c r="EI59" s="119"/>
      <c r="EJ59" s="119"/>
      <c r="EK59" s="119"/>
      <c r="EL59" s="119"/>
      <c r="EM59" s="119"/>
      <c r="EN59" s="119"/>
      <c r="EO59" s="119"/>
      <c r="EP59" s="119"/>
      <c r="EQ59" s="119"/>
      <c r="ER59" s="119"/>
      <c r="ES59" s="119"/>
      <c r="ET59" s="119"/>
      <c r="EU59" s="119"/>
      <c r="EV59" s="119"/>
      <c r="EW59" s="119"/>
      <c r="EX59" s="119"/>
      <c r="EY59" s="119"/>
      <c r="EZ59" s="119"/>
      <c r="FA59" s="119"/>
      <c r="FB59" s="119"/>
      <c r="FC59" s="119"/>
      <c r="FD59" s="119"/>
      <c r="FE59" s="119"/>
      <c r="FF59" s="119"/>
      <c r="FG59" s="119"/>
      <c r="FH59" s="119"/>
      <c r="FI59" s="119"/>
      <c r="FJ59" s="119"/>
      <c r="FK59" s="119"/>
      <c r="FL59" s="119"/>
      <c r="FM59" s="119"/>
      <c r="FN59" s="119"/>
      <c r="FO59" s="119"/>
      <c r="FP59" s="119"/>
      <c r="FQ59" s="119"/>
      <c r="FR59" s="119"/>
      <c r="FS59" s="119"/>
      <c r="FT59" s="119"/>
      <c r="FU59" s="119"/>
      <c r="FV59" s="119"/>
      <c r="FW59" s="119"/>
      <c r="FX59" s="119"/>
      <c r="FY59" s="119"/>
      <c r="FZ59" s="119"/>
      <c r="GA59" s="119"/>
      <c r="GB59" s="119"/>
      <c r="GC59" s="119"/>
      <c r="GD59" s="119"/>
      <c r="GE59" s="119"/>
      <c r="GF59" s="119"/>
      <c r="GG59" s="119"/>
      <c r="GH59" s="119"/>
      <c r="GI59" s="119"/>
      <c r="GJ59" s="119"/>
      <c r="GK59" s="119"/>
      <c r="GL59" s="119"/>
      <c r="GM59" s="119"/>
      <c r="GN59" s="119"/>
      <c r="GO59" s="119"/>
      <c r="GP59" s="119"/>
      <c r="GQ59" s="119"/>
      <c r="GR59" s="119"/>
      <c r="GS59" s="119"/>
      <c r="GT59" s="119"/>
      <c r="GU59" s="119"/>
      <c r="GV59" s="119"/>
      <c r="GW59" s="119"/>
      <c r="GX59" s="119"/>
      <c r="GY59" s="119"/>
      <c r="GZ59" s="119"/>
      <c r="HA59" s="119"/>
      <c r="HB59" s="119"/>
      <c r="HC59" s="119"/>
      <c r="HD59" s="119"/>
      <c r="HE59" s="119"/>
      <c r="HF59" s="119"/>
      <c r="HG59" s="119"/>
      <c r="HH59" s="119"/>
    </row>
    <row r="60" spans="1:216" s="315" customFormat="1" ht="25.5" hidden="1" customHeight="1" outlineLevel="1" x14ac:dyDescent="0.2">
      <c r="B60" s="119"/>
      <c r="C60" s="256"/>
      <c r="D60" s="159"/>
      <c r="E60" s="511"/>
      <c r="F60" s="513"/>
      <c r="G60" s="159"/>
      <c r="H60" s="159"/>
      <c r="I60" s="511"/>
      <c r="J60" s="513"/>
      <c r="K60" s="511"/>
      <c r="L60" s="513"/>
      <c r="M60" s="252"/>
      <c r="N60" s="316"/>
      <c r="P60" s="86" t="str">
        <f t="shared" si="0"/>
        <v/>
      </c>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c r="BV60" s="119"/>
      <c r="BW60" s="119"/>
      <c r="BX60" s="119"/>
      <c r="BY60" s="119"/>
      <c r="BZ60" s="119"/>
      <c r="CA60" s="119"/>
      <c r="CB60" s="119"/>
      <c r="CC60" s="119"/>
      <c r="CD60" s="119"/>
      <c r="CE60" s="119"/>
      <c r="CF60" s="119"/>
      <c r="CG60" s="119"/>
      <c r="CH60" s="119"/>
      <c r="CI60" s="119"/>
      <c r="CJ60" s="119"/>
      <c r="CK60" s="119"/>
      <c r="CL60" s="119"/>
      <c r="CM60" s="119"/>
      <c r="CN60" s="119"/>
      <c r="CO60" s="119"/>
      <c r="CP60" s="119"/>
      <c r="CQ60" s="119"/>
      <c r="CR60" s="119"/>
      <c r="CS60" s="119"/>
      <c r="CT60" s="119"/>
      <c r="CU60" s="119"/>
      <c r="CV60" s="119"/>
      <c r="CW60" s="119"/>
      <c r="CX60" s="119"/>
      <c r="CY60" s="119"/>
      <c r="CZ60" s="119"/>
      <c r="DA60" s="119"/>
      <c r="DB60" s="119"/>
      <c r="DC60" s="119"/>
      <c r="DD60" s="119"/>
      <c r="DE60" s="119"/>
      <c r="DF60" s="119"/>
      <c r="DG60" s="119"/>
      <c r="DH60" s="119"/>
      <c r="DI60" s="119"/>
      <c r="DJ60" s="119"/>
      <c r="DK60" s="119"/>
      <c r="DL60" s="119"/>
      <c r="DM60" s="119"/>
      <c r="DN60" s="119"/>
      <c r="DO60" s="119"/>
      <c r="DP60" s="119"/>
      <c r="DQ60" s="119"/>
      <c r="DR60" s="119"/>
      <c r="DS60" s="119"/>
      <c r="DT60" s="119"/>
      <c r="DU60" s="119"/>
      <c r="DV60" s="119"/>
      <c r="DW60" s="119"/>
      <c r="DX60" s="119"/>
      <c r="DY60" s="119"/>
      <c r="DZ60" s="119"/>
      <c r="EA60" s="119"/>
      <c r="EB60" s="119"/>
      <c r="EC60" s="119"/>
      <c r="ED60" s="119"/>
      <c r="EE60" s="119"/>
      <c r="EF60" s="119"/>
      <c r="EG60" s="119"/>
      <c r="EH60" s="119"/>
      <c r="EI60" s="119"/>
      <c r="EJ60" s="119"/>
      <c r="EK60" s="119"/>
      <c r="EL60" s="119"/>
      <c r="EM60" s="119"/>
      <c r="EN60" s="119"/>
      <c r="EO60" s="119"/>
      <c r="EP60" s="119"/>
      <c r="EQ60" s="119"/>
      <c r="ER60" s="119"/>
      <c r="ES60" s="119"/>
      <c r="ET60" s="119"/>
      <c r="EU60" s="119"/>
      <c r="EV60" s="119"/>
      <c r="EW60" s="119"/>
      <c r="EX60" s="119"/>
      <c r="EY60" s="119"/>
      <c r="EZ60" s="119"/>
      <c r="FA60" s="119"/>
      <c r="FB60" s="119"/>
      <c r="FC60" s="119"/>
      <c r="FD60" s="119"/>
      <c r="FE60" s="119"/>
      <c r="FF60" s="119"/>
      <c r="FG60" s="119"/>
      <c r="FH60" s="119"/>
      <c r="FI60" s="119"/>
      <c r="FJ60" s="119"/>
      <c r="FK60" s="119"/>
      <c r="FL60" s="119"/>
      <c r="FM60" s="119"/>
      <c r="FN60" s="119"/>
      <c r="FO60" s="119"/>
      <c r="FP60" s="119"/>
      <c r="FQ60" s="119"/>
      <c r="FR60" s="119"/>
      <c r="FS60" s="119"/>
      <c r="FT60" s="119"/>
      <c r="FU60" s="119"/>
      <c r="FV60" s="119"/>
      <c r="FW60" s="119"/>
      <c r="FX60" s="119"/>
      <c r="FY60" s="119"/>
      <c r="FZ60" s="119"/>
      <c r="GA60" s="119"/>
      <c r="GB60" s="119"/>
      <c r="GC60" s="119"/>
      <c r="GD60" s="119"/>
      <c r="GE60" s="119"/>
      <c r="GF60" s="119"/>
      <c r="GG60" s="119"/>
      <c r="GH60" s="119"/>
      <c r="GI60" s="119"/>
      <c r="GJ60" s="119"/>
      <c r="GK60" s="119"/>
      <c r="GL60" s="119"/>
      <c r="GM60" s="119"/>
      <c r="GN60" s="119"/>
      <c r="GO60" s="119"/>
      <c r="GP60" s="119"/>
      <c r="GQ60" s="119"/>
      <c r="GR60" s="119"/>
      <c r="GS60" s="119"/>
      <c r="GT60" s="119"/>
      <c r="GU60" s="119"/>
      <c r="GV60" s="119"/>
      <c r="GW60" s="119"/>
      <c r="GX60" s="119"/>
      <c r="GY60" s="119"/>
      <c r="GZ60" s="119"/>
      <c r="HA60" s="119"/>
      <c r="HB60" s="119"/>
      <c r="HC60" s="119"/>
      <c r="HD60" s="119"/>
      <c r="HE60" s="119"/>
      <c r="HF60" s="119"/>
      <c r="HG60" s="119"/>
      <c r="HH60" s="119"/>
    </row>
    <row r="61" spans="1:216" s="315" customFormat="1" ht="25.5" hidden="1" customHeight="1" outlineLevel="1" x14ac:dyDescent="0.2">
      <c r="B61" s="119"/>
      <c r="C61" s="256"/>
      <c r="D61" s="159"/>
      <c r="E61" s="511"/>
      <c r="F61" s="513"/>
      <c r="G61" s="159"/>
      <c r="H61" s="159"/>
      <c r="I61" s="511"/>
      <c r="J61" s="513"/>
      <c r="K61" s="511"/>
      <c r="L61" s="513"/>
      <c r="M61" s="252"/>
      <c r="N61" s="316"/>
      <c r="P61" s="86" t="str">
        <f t="shared" si="0"/>
        <v/>
      </c>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c r="BI61" s="119"/>
      <c r="BJ61" s="119"/>
      <c r="BK61" s="119"/>
      <c r="BL61" s="119"/>
      <c r="BM61" s="119"/>
      <c r="BN61" s="119"/>
      <c r="BO61" s="119"/>
      <c r="BP61" s="119"/>
      <c r="BQ61" s="119"/>
      <c r="BR61" s="119"/>
      <c r="BS61" s="119"/>
      <c r="BT61" s="119"/>
      <c r="BU61" s="119"/>
      <c r="BV61" s="119"/>
      <c r="BW61" s="119"/>
      <c r="BX61" s="119"/>
      <c r="BY61" s="119"/>
      <c r="BZ61" s="119"/>
      <c r="CA61" s="119"/>
      <c r="CB61" s="119"/>
      <c r="CC61" s="119"/>
      <c r="CD61" s="119"/>
      <c r="CE61" s="119"/>
      <c r="CF61" s="119"/>
      <c r="CG61" s="119"/>
      <c r="CH61" s="119"/>
      <c r="CI61" s="119"/>
      <c r="CJ61" s="119"/>
      <c r="CK61" s="119"/>
      <c r="CL61" s="119"/>
      <c r="CM61" s="119"/>
      <c r="CN61" s="119"/>
      <c r="CO61" s="119"/>
      <c r="CP61" s="119"/>
      <c r="CQ61" s="119"/>
      <c r="CR61" s="119"/>
      <c r="CS61" s="119"/>
      <c r="CT61" s="119"/>
      <c r="CU61" s="119"/>
      <c r="CV61" s="119"/>
      <c r="CW61" s="119"/>
      <c r="CX61" s="119"/>
      <c r="CY61" s="119"/>
      <c r="CZ61" s="119"/>
      <c r="DA61" s="119"/>
      <c r="DB61" s="119"/>
      <c r="DC61" s="119"/>
      <c r="DD61" s="119"/>
      <c r="DE61" s="119"/>
      <c r="DF61" s="119"/>
      <c r="DG61" s="119"/>
      <c r="DH61" s="119"/>
      <c r="DI61" s="119"/>
      <c r="DJ61" s="119"/>
      <c r="DK61" s="119"/>
      <c r="DL61" s="119"/>
      <c r="DM61" s="119"/>
      <c r="DN61" s="119"/>
      <c r="DO61" s="119"/>
      <c r="DP61" s="119"/>
      <c r="DQ61" s="119"/>
      <c r="DR61" s="119"/>
      <c r="DS61" s="119"/>
      <c r="DT61" s="119"/>
      <c r="DU61" s="119"/>
      <c r="DV61" s="119"/>
      <c r="DW61" s="119"/>
      <c r="DX61" s="119"/>
      <c r="DY61" s="119"/>
      <c r="DZ61" s="119"/>
      <c r="EA61" s="119"/>
      <c r="EB61" s="119"/>
      <c r="EC61" s="119"/>
      <c r="ED61" s="119"/>
      <c r="EE61" s="119"/>
      <c r="EF61" s="119"/>
      <c r="EG61" s="119"/>
      <c r="EH61" s="119"/>
      <c r="EI61" s="119"/>
      <c r="EJ61" s="119"/>
      <c r="EK61" s="119"/>
      <c r="EL61" s="119"/>
      <c r="EM61" s="119"/>
      <c r="EN61" s="119"/>
      <c r="EO61" s="119"/>
      <c r="EP61" s="119"/>
      <c r="EQ61" s="119"/>
      <c r="ER61" s="119"/>
      <c r="ES61" s="119"/>
      <c r="ET61" s="119"/>
      <c r="EU61" s="119"/>
      <c r="EV61" s="119"/>
      <c r="EW61" s="119"/>
      <c r="EX61" s="119"/>
      <c r="EY61" s="119"/>
      <c r="EZ61" s="119"/>
      <c r="FA61" s="119"/>
      <c r="FB61" s="119"/>
      <c r="FC61" s="119"/>
      <c r="FD61" s="119"/>
      <c r="FE61" s="119"/>
      <c r="FF61" s="119"/>
      <c r="FG61" s="119"/>
      <c r="FH61" s="119"/>
      <c r="FI61" s="119"/>
      <c r="FJ61" s="119"/>
      <c r="FK61" s="119"/>
      <c r="FL61" s="119"/>
      <c r="FM61" s="119"/>
      <c r="FN61" s="119"/>
      <c r="FO61" s="119"/>
      <c r="FP61" s="119"/>
      <c r="FQ61" s="119"/>
      <c r="FR61" s="119"/>
      <c r="FS61" s="119"/>
      <c r="FT61" s="119"/>
      <c r="FU61" s="119"/>
      <c r="FV61" s="119"/>
      <c r="FW61" s="119"/>
      <c r="FX61" s="119"/>
      <c r="FY61" s="119"/>
      <c r="FZ61" s="119"/>
      <c r="GA61" s="119"/>
      <c r="GB61" s="119"/>
      <c r="GC61" s="119"/>
      <c r="GD61" s="119"/>
      <c r="GE61" s="119"/>
      <c r="GF61" s="119"/>
      <c r="GG61" s="119"/>
      <c r="GH61" s="119"/>
      <c r="GI61" s="119"/>
      <c r="GJ61" s="119"/>
      <c r="GK61" s="119"/>
      <c r="GL61" s="119"/>
      <c r="GM61" s="119"/>
      <c r="GN61" s="119"/>
      <c r="GO61" s="119"/>
      <c r="GP61" s="119"/>
      <c r="GQ61" s="119"/>
      <c r="GR61" s="119"/>
      <c r="GS61" s="119"/>
      <c r="GT61" s="119"/>
      <c r="GU61" s="119"/>
      <c r="GV61" s="119"/>
      <c r="GW61" s="119"/>
      <c r="GX61" s="119"/>
      <c r="GY61" s="119"/>
      <c r="GZ61" s="119"/>
      <c r="HA61" s="119"/>
      <c r="HB61" s="119"/>
      <c r="HC61" s="119"/>
      <c r="HD61" s="119"/>
      <c r="HE61" s="119"/>
      <c r="HF61" s="119"/>
      <c r="HG61" s="119"/>
      <c r="HH61" s="119"/>
    </row>
    <row r="62" spans="1:216" s="315" customFormat="1" ht="25.5" hidden="1" customHeight="1" outlineLevel="1" x14ac:dyDescent="0.2">
      <c r="B62" s="119"/>
      <c r="C62" s="256"/>
      <c r="D62" s="159"/>
      <c r="E62" s="511"/>
      <c r="F62" s="513"/>
      <c r="G62" s="159"/>
      <c r="H62" s="159"/>
      <c r="I62" s="511"/>
      <c r="J62" s="513"/>
      <c r="K62" s="511"/>
      <c r="L62" s="513"/>
      <c r="M62" s="252"/>
      <c r="N62" s="316"/>
      <c r="P62" s="86" t="str">
        <f t="shared" si="0"/>
        <v/>
      </c>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c r="BI62" s="119"/>
      <c r="BJ62" s="119"/>
      <c r="BK62" s="119"/>
      <c r="BL62" s="119"/>
      <c r="BM62" s="119"/>
      <c r="BN62" s="119"/>
      <c r="BO62" s="119"/>
      <c r="BP62" s="119"/>
      <c r="BQ62" s="119"/>
      <c r="BR62" s="119"/>
      <c r="BS62" s="119"/>
      <c r="BT62" s="119"/>
      <c r="BU62" s="119"/>
      <c r="BV62" s="119"/>
      <c r="BW62" s="119"/>
      <c r="BX62" s="119"/>
      <c r="BY62" s="119"/>
      <c r="BZ62" s="119"/>
      <c r="CA62" s="119"/>
      <c r="CB62" s="119"/>
      <c r="CC62" s="119"/>
      <c r="CD62" s="119"/>
      <c r="CE62" s="119"/>
      <c r="CF62" s="119"/>
      <c r="CG62" s="119"/>
      <c r="CH62" s="119"/>
      <c r="CI62" s="119"/>
      <c r="CJ62" s="119"/>
      <c r="CK62" s="119"/>
      <c r="CL62" s="119"/>
      <c r="CM62" s="119"/>
      <c r="CN62" s="119"/>
      <c r="CO62" s="119"/>
      <c r="CP62" s="119"/>
      <c r="CQ62" s="119"/>
      <c r="CR62" s="119"/>
      <c r="CS62" s="119"/>
      <c r="CT62" s="119"/>
      <c r="CU62" s="119"/>
      <c r="CV62" s="119"/>
      <c r="CW62" s="119"/>
      <c r="CX62" s="119"/>
      <c r="CY62" s="119"/>
      <c r="CZ62" s="119"/>
      <c r="DA62" s="119"/>
      <c r="DB62" s="119"/>
      <c r="DC62" s="119"/>
      <c r="DD62" s="119"/>
      <c r="DE62" s="119"/>
      <c r="DF62" s="119"/>
      <c r="DG62" s="119"/>
      <c r="DH62" s="119"/>
      <c r="DI62" s="119"/>
      <c r="DJ62" s="119"/>
      <c r="DK62" s="119"/>
      <c r="DL62" s="119"/>
      <c r="DM62" s="119"/>
      <c r="DN62" s="119"/>
      <c r="DO62" s="119"/>
      <c r="DP62" s="119"/>
      <c r="DQ62" s="119"/>
      <c r="DR62" s="119"/>
      <c r="DS62" s="119"/>
      <c r="DT62" s="119"/>
      <c r="DU62" s="119"/>
      <c r="DV62" s="119"/>
      <c r="DW62" s="119"/>
      <c r="DX62" s="119"/>
      <c r="DY62" s="119"/>
      <c r="DZ62" s="119"/>
      <c r="EA62" s="119"/>
      <c r="EB62" s="119"/>
      <c r="EC62" s="119"/>
      <c r="ED62" s="119"/>
      <c r="EE62" s="119"/>
      <c r="EF62" s="119"/>
      <c r="EG62" s="119"/>
      <c r="EH62" s="119"/>
      <c r="EI62" s="119"/>
      <c r="EJ62" s="119"/>
      <c r="EK62" s="119"/>
      <c r="EL62" s="119"/>
      <c r="EM62" s="119"/>
      <c r="EN62" s="119"/>
      <c r="EO62" s="119"/>
      <c r="EP62" s="119"/>
      <c r="EQ62" s="119"/>
      <c r="ER62" s="119"/>
      <c r="ES62" s="119"/>
      <c r="ET62" s="119"/>
      <c r="EU62" s="119"/>
      <c r="EV62" s="119"/>
      <c r="EW62" s="119"/>
      <c r="EX62" s="119"/>
      <c r="EY62" s="119"/>
      <c r="EZ62" s="119"/>
      <c r="FA62" s="119"/>
      <c r="FB62" s="119"/>
      <c r="FC62" s="119"/>
      <c r="FD62" s="119"/>
      <c r="FE62" s="119"/>
      <c r="FF62" s="119"/>
      <c r="FG62" s="119"/>
      <c r="FH62" s="119"/>
      <c r="FI62" s="119"/>
      <c r="FJ62" s="119"/>
      <c r="FK62" s="119"/>
      <c r="FL62" s="119"/>
      <c r="FM62" s="119"/>
      <c r="FN62" s="119"/>
      <c r="FO62" s="119"/>
      <c r="FP62" s="119"/>
      <c r="FQ62" s="119"/>
      <c r="FR62" s="119"/>
      <c r="FS62" s="119"/>
      <c r="FT62" s="119"/>
      <c r="FU62" s="119"/>
      <c r="FV62" s="119"/>
      <c r="FW62" s="119"/>
      <c r="FX62" s="119"/>
      <c r="FY62" s="119"/>
      <c r="FZ62" s="119"/>
      <c r="GA62" s="119"/>
      <c r="GB62" s="119"/>
      <c r="GC62" s="119"/>
      <c r="GD62" s="119"/>
      <c r="GE62" s="119"/>
      <c r="GF62" s="119"/>
      <c r="GG62" s="119"/>
      <c r="GH62" s="119"/>
      <c r="GI62" s="119"/>
      <c r="GJ62" s="119"/>
      <c r="GK62" s="119"/>
      <c r="GL62" s="119"/>
      <c r="GM62" s="119"/>
      <c r="GN62" s="119"/>
      <c r="GO62" s="119"/>
      <c r="GP62" s="119"/>
      <c r="GQ62" s="119"/>
      <c r="GR62" s="119"/>
      <c r="GS62" s="119"/>
      <c r="GT62" s="119"/>
      <c r="GU62" s="119"/>
      <c r="GV62" s="119"/>
      <c r="GW62" s="119"/>
      <c r="GX62" s="119"/>
      <c r="GY62" s="119"/>
      <c r="GZ62" s="119"/>
      <c r="HA62" s="119"/>
      <c r="HB62" s="119"/>
      <c r="HC62" s="119"/>
      <c r="HD62" s="119"/>
      <c r="HE62" s="119"/>
      <c r="HF62" s="119"/>
      <c r="HG62" s="119"/>
      <c r="HH62" s="119"/>
    </row>
    <row r="63" spans="1:216" s="315" customFormat="1" ht="25.5" hidden="1" customHeight="1" outlineLevel="1" x14ac:dyDescent="0.2">
      <c r="B63" s="119"/>
      <c r="C63" s="256"/>
      <c r="D63" s="159"/>
      <c r="E63" s="511"/>
      <c r="F63" s="513"/>
      <c r="G63" s="159"/>
      <c r="H63" s="159"/>
      <c r="I63" s="511"/>
      <c r="J63" s="513"/>
      <c r="K63" s="511"/>
      <c r="L63" s="513"/>
      <c r="M63" s="252"/>
      <c r="N63" s="316"/>
      <c r="P63" s="86" t="str">
        <f t="shared" si="0"/>
        <v/>
      </c>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c r="BI63" s="119"/>
      <c r="BJ63" s="119"/>
      <c r="BK63" s="119"/>
      <c r="BL63" s="119"/>
      <c r="BM63" s="119"/>
      <c r="BN63" s="119"/>
      <c r="BO63" s="119"/>
      <c r="BP63" s="119"/>
      <c r="BQ63" s="119"/>
      <c r="BR63" s="119"/>
      <c r="BS63" s="119"/>
      <c r="BT63" s="119"/>
      <c r="BU63" s="119"/>
      <c r="BV63" s="119"/>
      <c r="BW63" s="119"/>
      <c r="BX63" s="119"/>
      <c r="BY63" s="119"/>
      <c r="BZ63" s="119"/>
      <c r="CA63" s="119"/>
      <c r="CB63" s="119"/>
      <c r="CC63" s="119"/>
      <c r="CD63" s="119"/>
      <c r="CE63" s="119"/>
      <c r="CF63" s="119"/>
      <c r="CG63" s="119"/>
      <c r="CH63" s="119"/>
      <c r="CI63" s="119"/>
      <c r="CJ63" s="119"/>
      <c r="CK63" s="119"/>
      <c r="CL63" s="119"/>
      <c r="CM63" s="119"/>
      <c r="CN63" s="119"/>
      <c r="CO63" s="119"/>
      <c r="CP63" s="119"/>
      <c r="CQ63" s="119"/>
      <c r="CR63" s="119"/>
      <c r="CS63" s="119"/>
      <c r="CT63" s="119"/>
      <c r="CU63" s="119"/>
      <c r="CV63" s="119"/>
      <c r="CW63" s="119"/>
      <c r="CX63" s="119"/>
      <c r="CY63" s="119"/>
      <c r="CZ63" s="119"/>
      <c r="DA63" s="119"/>
      <c r="DB63" s="119"/>
      <c r="DC63" s="119"/>
      <c r="DD63" s="119"/>
      <c r="DE63" s="119"/>
      <c r="DF63" s="119"/>
      <c r="DG63" s="119"/>
      <c r="DH63" s="119"/>
      <c r="DI63" s="119"/>
      <c r="DJ63" s="119"/>
      <c r="DK63" s="119"/>
      <c r="DL63" s="119"/>
      <c r="DM63" s="119"/>
      <c r="DN63" s="119"/>
      <c r="DO63" s="119"/>
      <c r="DP63" s="119"/>
      <c r="DQ63" s="119"/>
      <c r="DR63" s="119"/>
      <c r="DS63" s="119"/>
      <c r="DT63" s="119"/>
      <c r="DU63" s="119"/>
      <c r="DV63" s="119"/>
      <c r="DW63" s="119"/>
      <c r="DX63" s="119"/>
      <c r="DY63" s="119"/>
      <c r="DZ63" s="119"/>
      <c r="EA63" s="119"/>
      <c r="EB63" s="119"/>
      <c r="EC63" s="119"/>
      <c r="ED63" s="119"/>
      <c r="EE63" s="119"/>
      <c r="EF63" s="119"/>
      <c r="EG63" s="119"/>
      <c r="EH63" s="119"/>
      <c r="EI63" s="119"/>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c r="FL63" s="119"/>
      <c r="FM63" s="119"/>
      <c r="FN63" s="119"/>
      <c r="FO63" s="119"/>
      <c r="FP63" s="119"/>
      <c r="FQ63" s="119"/>
      <c r="FR63" s="119"/>
      <c r="FS63" s="119"/>
      <c r="FT63" s="119"/>
      <c r="FU63" s="119"/>
      <c r="FV63" s="119"/>
      <c r="FW63" s="119"/>
      <c r="FX63" s="119"/>
      <c r="FY63" s="119"/>
      <c r="FZ63" s="119"/>
      <c r="GA63" s="119"/>
      <c r="GB63" s="119"/>
      <c r="GC63" s="119"/>
      <c r="GD63" s="119"/>
      <c r="GE63" s="119"/>
      <c r="GF63" s="119"/>
      <c r="GG63" s="119"/>
      <c r="GH63" s="119"/>
      <c r="GI63" s="119"/>
      <c r="GJ63" s="119"/>
      <c r="GK63" s="119"/>
      <c r="GL63" s="119"/>
      <c r="GM63" s="119"/>
      <c r="GN63" s="119"/>
      <c r="GO63" s="119"/>
      <c r="GP63" s="119"/>
      <c r="GQ63" s="119"/>
      <c r="GR63" s="119"/>
      <c r="GS63" s="119"/>
      <c r="GT63" s="119"/>
      <c r="GU63" s="119"/>
      <c r="GV63" s="119"/>
      <c r="GW63" s="119"/>
      <c r="GX63" s="119"/>
      <c r="GY63" s="119"/>
      <c r="GZ63" s="119"/>
      <c r="HA63" s="119"/>
      <c r="HB63" s="119"/>
      <c r="HC63" s="119"/>
      <c r="HD63" s="119"/>
      <c r="HE63" s="119"/>
      <c r="HF63" s="119"/>
      <c r="HG63" s="119"/>
      <c r="HH63" s="119"/>
    </row>
    <row r="64" spans="1:216" s="315" customFormat="1" ht="25.5" hidden="1" customHeight="1" outlineLevel="1" x14ac:dyDescent="0.2">
      <c r="B64" s="119"/>
      <c r="C64" s="256"/>
      <c r="D64" s="159"/>
      <c r="E64" s="511"/>
      <c r="F64" s="513"/>
      <c r="G64" s="159"/>
      <c r="H64" s="159"/>
      <c r="I64" s="511"/>
      <c r="J64" s="513"/>
      <c r="K64" s="511"/>
      <c r="L64" s="513"/>
      <c r="M64" s="252"/>
      <c r="N64" s="316"/>
      <c r="P64" s="86" t="str">
        <f t="shared" si="0"/>
        <v/>
      </c>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K64" s="119"/>
      <c r="BL64" s="119"/>
      <c r="BM64" s="119"/>
      <c r="BN64" s="119"/>
      <c r="BO64" s="119"/>
      <c r="BP64" s="119"/>
      <c r="BQ64" s="119"/>
      <c r="BR64" s="119"/>
      <c r="BS64" s="119"/>
      <c r="BT64" s="119"/>
      <c r="BU64" s="119"/>
      <c r="BV64" s="119"/>
      <c r="BW64" s="119"/>
      <c r="BX64" s="119"/>
      <c r="BY64" s="119"/>
      <c r="BZ64" s="119"/>
      <c r="CA64" s="119"/>
      <c r="CB64" s="119"/>
      <c r="CC64" s="119"/>
      <c r="CD64" s="119"/>
      <c r="CE64" s="119"/>
      <c r="CF64" s="119"/>
      <c r="CG64" s="119"/>
      <c r="CH64" s="119"/>
      <c r="CI64" s="119"/>
      <c r="CJ64" s="119"/>
      <c r="CK64" s="119"/>
      <c r="CL64" s="119"/>
      <c r="CM64" s="119"/>
      <c r="CN64" s="119"/>
      <c r="CO64" s="119"/>
      <c r="CP64" s="119"/>
      <c r="CQ64" s="119"/>
      <c r="CR64" s="119"/>
      <c r="CS64" s="119"/>
      <c r="CT64" s="119"/>
      <c r="CU64" s="119"/>
      <c r="CV64" s="119"/>
      <c r="CW64" s="119"/>
      <c r="CX64" s="119"/>
      <c r="CY64" s="119"/>
      <c r="CZ64" s="119"/>
      <c r="DA64" s="119"/>
      <c r="DB64" s="119"/>
      <c r="DC64" s="119"/>
      <c r="DD64" s="119"/>
      <c r="DE64" s="119"/>
      <c r="DF64" s="119"/>
      <c r="DG64" s="119"/>
      <c r="DH64" s="119"/>
      <c r="DI64" s="119"/>
      <c r="DJ64" s="119"/>
      <c r="DK64" s="119"/>
      <c r="DL64" s="119"/>
      <c r="DM64" s="119"/>
      <c r="DN64" s="119"/>
      <c r="DO64" s="119"/>
      <c r="DP64" s="119"/>
      <c r="DQ64" s="119"/>
      <c r="DR64" s="119"/>
      <c r="DS64" s="119"/>
      <c r="DT64" s="119"/>
      <c r="DU64" s="119"/>
      <c r="DV64" s="119"/>
      <c r="DW64" s="119"/>
      <c r="DX64" s="119"/>
      <c r="DY64" s="119"/>
      <c r="DZ64" s="119"/>
      <c r="EA64" s="119"/>
      <c r="EB64" s="119"/>
      <c r="EC64" s="119"/>
      <c r="ED64" s="119"/>
      <c r="EE64" s="119"/>
      <c r="EF64" s="119"/>
      <c r="EG64" s="119"/>
      <c r="EH64" s="119"/>
      <c r="EI64" s="119"/>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c r="FO64" s="119"/>
      <c r="FP64" s="119"/>
      <c r="FQ64" s="119"/>
      <c r="FR64" s="119"/>
      <c r="FS64" s="119"/>
      <c r="FT64" s="119"/>
      <c r="FU64" s="119"/>
      <c r="FV64" s="119"/>
      <c r="FW64" s="119"/>
      <c r="FX64" s="119"/>
      <c r="FY64" s="119"/>
      <c r="FZ64" s="119"/>
      <c r="GA64" s="119"/>
      <c r="GB64" s="119"/>
      <c r="GC64" s="119"/>
      <c r="GD64" s="119"/>
      <c r="GE64" s="119"/>
      <c r="GF64" s="119"/>
      <c r="GG64" s="119"/>
      <c r="GH64" s="119"/>
      <c r="GI64" s="119"/>
      <c r="GJ64" s="119"/>
      <c r="GK64" s="119"/>
      <c r="GL64" s="119"/>
      <c r="GM64" s="119"/>
      <c r="GN64" s="119"/>
      <c r="GO64" s="119"/>
      <c r="GP64" s="119"/>
      <c r="GQ64" s="119"/>
      <c r="GR64" s="119"/>
      <c r="GS64" s="119"/>
      <c r="GT64" s="119"/>
      <c r="GU64" s="119"/>
      <c r="GV64" s="119"/>
      <c r="GW64" s="119"/>
      <c r="GX64" s="119"/>
      <c r="GY64" s="119"/>
      <c r="GZ64" s="119"/>
      <c r="HA64" s="119"/>
      <c r="HB64" s="119"/>
      <c r="HC64" s="119"/>
      <c r="HD64" s="119"/>
      <c r="HE64" s="119"/>
      <c r="HF64" s="119"/>
      <c r="HG64" s="119"/>
      <c r="HH64" s="119"/>
    </row>
    <row r="65" spans="1:216" s="315" customFormat="1" ht="25.5" hidden="1" customHeight="1" outlineLevel="1" x14ac:dyDescent="0.2">
      <c r="B65" s="119"/>
      <c r="C65" s="256"/>
      <c r="D65" s="159"/>
      <c r="E65" s="511"/>
      <c r="F65" s="513"/>
      <c r="G65" s="159"/>
      <c r="H65" s="159"/>
      <c r="I65" s="511"/>
      <c r="J65" s="513"/>
      <c r="K65" s="511"/>
      <c r="L65" s="513"/>
      <c r="M65" s="252"/>
      <c r="N65" s="316"/>
      <c r="P65" s="86" t="str">
        <f t="shared" si="0"/>
        <v/>
      </c>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19"/>
      <c r="BB65" s="119"/>
      <c r="BC65" s="119"/>
      <c r="BD65" s="119"/>
      <c r="BE65" s="119"/>
      <c r="BF65" s="119"/>
      <c r="BG65" s="119"/>
      <c r="BH65" s="119"/>
      <c r="BI65" s="119"/>
      <c r="BJ65" s="119"/>
      <c r="BK65" s="119"/>
      <c r="BL65" s="119"/>
      <c r="BM65" s="119"/>
      <c r="BN65" s="119"/>
      <c r="BO65" s="119"/>
      <c r="BP65" s="119"/>
      <c r="BQ65" s="119"/>
      <c r="BR65" s="119"/>
      <c r="BS65" s="119"/>
      <c r="BT65" s="119"/>
      <c r="BU65" s="119"/>
      <c r="BV65" s="119"/>
      <c r="BW65" s="119"/>
      <c r="BX65" s="119"/>
      <c r="BY65" s="119"/>
      <c r="BZ65" s="119"/>
      <c r="CA65" s="119"/>
      <c r="CB65" s="119"/>
      <c r="CC65" s="119"/>
      <c r="CD65" s="119"/>
      <c r="CE65" s="119"/>
      <c r="CF65" s="119"/>
      <c r="CG65" s="119"/>
      <c r="CH65" s="119"/>
      <c r="CI65" s="119"/>
      <c r="CJ65" s="119"/>
      <c r="CK65" s="119"/>
      <c r="CL65" s="119"/>
      <c r="CM65" s="119"/>
      <c r="CN65" s="119"/>
      <c r="CO65" s="119"/>
      <c r="CP65" s="119"/>
      <c r="CQ65" s="119"/>
      <c r="CR65" s="119"/>
      <c r="CS65" s="119"/>
      <c r="CT65" s="119"/>
      <c r="CU65" s="119"/>
      <c r="CV65" s="119"/>
      <c r="CW65" s="119"/>
      <c r="CX65" s="119"/>
      <c r="CY65" s="119"/>
      <c r="CZ65" s="119"/>
      <c r="DA65" s="119"/>
      <c r="DB65" s="119"/>
      <c r="DC65" s="119"/>
      <c r="DD65" s="119"/>
      <c r="DE65" s="119"/>
      <c r="DF65" s="119"/>
      <c r="DG65" s="119"/>
      <c r="DH65" s="119"/>
      <c r="DI65" s="119"/>
      <c r="DJ65" s="119"/>
      <c r="DK65" s="119"/>
      <c r="DL65" s="119"/>
      <c r="DM65" s="119"/>
      <c r="DN65" s="119"/>
      <c r="DO65" s="119"/>
      <c r="DP65" s="119"/>
      <c r="DQ65" s="119"/>
      <c r="DR65" s="119"/>
      <c r="DS65" s="119"/>
      <c r="DT65" s="119"/>
      <c r="DU65" s="119"/>
      <c r="DV65" s="119"/>
      <c r="DW65" s="119"/>
      <c r="DX65" s="119"/>
      <c r="DY65" s="119"/>
      <c r="DZ65" s="119"/>
      <c r="EA65" s="119"/>
      <c r="EB65" s="119"/>
      <c r="EC65" s="119"/>
      <c r="ED65" s="119"/>
      <c r="EE65" s="119"/>
      <c r="EF65" s="119"/>
      <c r="EG65" s="119"/>
      <c r="EH65" s="119"/>
      <c r="EI65" s="119"/>
      <c r="EJ65" s="119"/>
      <c r="EK65" s="119"/>
      <c r="EL65" s="119"/>
      <c r="EM65" s="119"/>
      <c r="EN65" s="119"/>
      <c r="EO65" s="119"/>
      <c r="EP65" s="119"/>
      <c r="EQ65" s="119"/>
      <c r="ER65" s="119"/>
      <c r="ES65" s="119"/>
      <c r="ET65" s="119"/>
      <c r="EU65" s="119"/>
      <c r="EV65" s="119"/>
      <c r="EW65" s="119"/>
      <c r="EX65" s="119"/>
      <c r="EY65" s="119"/>
      <c r="EZ65" s="119"/>
      <c r="FA65" s="119"/>
      <c r="FB65" s="119"/>
      <c r="FC65" s="119"/>
      <c r="FD65" s="119"/>
      <c r="FE65" s="119"/>
      <c r="FF65" s="119"/>
      <c r="FG65" s="119"/>
      <c r="FH65" s="119"/>
      <c r="FI65" s="119"/>
      <c r="FJ65" s="119"/>
      <c r="FK65" s="119"/>
      <c r="FL65" s="119"/>
      <c r="FM65" s="119"/>
      <c r="FN65" s="119"/>
      <c r="FO65" s="119"/>
      <c r="FP65" s="119"/>
      <c r="FQ65" s="119"/>
      <c r="FR65" s="119"/>
      <c r="FS65" s="119"/>
      <c r="FT65" s="119"/>
      <c r="FU65" s="119"/>
      <c r="FV65" s="119"/>
      <c r="FW65" s="119"/>
      <c r="FX65" s="119"/>
      <c r="FY65" s="119"/>
      <c r="FZ65" s="119"/>
      <c r="GA65" s="119"/>
      <c r="GB65" s="119"/>
      <c r="GC65" s="119"/>
      <c r="GD65" s="119"/>
      <c r="GE65" s="119"/>
      <c r="GF65" s="119"/>
      <c r="GG65" s="119"/>
      <c r="GH65" s="119"/>
      <c r="GI65" s="119"/>
      <c r="GJ65" s="119"/>
      <c r="GK65" s="119"/>
      <c r="GL65" s="119"/>
      <c r="GM65" s="119"/>
      <c r="GN65" s="119"/>
      <c r="GO65" s="119"/>
      <c r="GP65" s="119"/>
      <c r="GQ65" s="119"/>
      <c r="GR65" s="119"/>
      <c r="GS65" s="119"/>
      <c r="GT65" s="119"/>
      <c r="GU65" s="119"/>
      <c r="GV65" s="119"/>
      <c r="GW65" s="119"/>
      <c r="GX65" s="119"/>
      <c r="GY65" s="119"/>
      <c r="GZ65" s="119"/>
      <c r="HA65" s="119"/>
      <c r="HB65" s="119"/>
      <c r="HC65" s="119"/>
      <c r="HD65" s="119"/>
      <c r="HE65" s="119"/>
      <c r="HF65" s="119"/>
      <c r="HG65" s="119"/>
      <c r="HH65" s="119"/>
    </row>
    <row r="66" spans="1:216" s="315" customFormat="1" ht="25.5" hidden="1" customHeight="1" outlineLevel="1" x14ac:dyDescent="0.2">
      <c r="B66" s="119"/>
      <c r="C66" s="256"/>
      <c r="D66" s="159"/>
      <c r="E66" s="511"/>
      <c r="F66" s="513"/>
      <c r="G66" s="159"/>
      <c r="H66" s="159"/>
      <c r="I66" s="511"/>
      <c r="J66" s="513"/>
      <c r="K66" s="511"/>
      <c r="L66" s="513"/>
      <c r="M66" s="252"/>
      <c r="N66" s="316"/>
      <c r="P66" s="86" t="str">
        <f t="shared" si="0"/>
        <v/>
      </c>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19"/>
      <c r="BB66" s="119"/>
      <c r="BC66" s="119"/>
      <c r="BD66" s="119"/>
      <c r="BE66" s="119"/>
      <c r="BF66" s="119"/>
      <c r="BG66" s="119"/>
      <c r="BH66" s="119"/>
      <c r="BI66" s="119"/>
      <c r="BJ66" s="119"/>
      <c r="BK66" s="119"/>
      <c r="BL66" s="119"/>
      <c r="BM66" s="119"/>
      <c r="BN66" s="119"/>
      <c r="BO66" s="119"/>
      <c r="BP66" s="119"/>
      <c r="BQ66" s="119"/>
      <c r="BR66" s="119"/>
      <c r="BS66" s="119"/>
      <c r="BT66" s="119"/>
      <c r="BU66" s="119"/>
      <c r="BV66" s="119"/>
      <c r="BW66" s="119"/>
      <c r="BX66" s="119"/>
      <c r="BY66" s="119"/>
      <c r="BZ66" s="119"/>
      <c r="CA66" s="119"/>
      <c r="CB66" s="119"/>
      <c r="CC66" s="119"/>
      <c r="CD66" s="119"/>
      <c r="CE66" s="119"/>
      <c r="CF66" s="119"/>
      <c r="CG66" s="119"/>
      <c r="CH66" s="119"/>
      <c r="CI66" s="119"/>
      <c r="CJ66" s="119"/>
      <c r="CK66" s="119"/>
      <c r="CL66" s="119"/>
      <c r="CM66" s="119"/>
      <c r="CN66" s="119"/>
      <c r="CO66" s="119"/>
      <c r="CP66" s="119"/>
      <c r="CQ66" s="119"/>
      <c r="CR66" s="119"/>
      <c r="CS66" s="119"/>
      <c r="CT66" s="119"/>
      <c r="CU66" s="119"/>
      <c r="CV66" s="119"/>
      <c r="CW66" s="119"/>
      <c r="CX66" s="119"/>
      <c r="CY66" s="119"/>
      <c r="CZ66" s="119"/>
      <c r="DA66" s="119"/>
      <c r="DB66" s="119"/>
      <c r="DC66" s="119"/>
      <c r="DD66" s="119"/>
      <c r="DE66" s="119"/>
      <c r="DF66" s="119"/>
      <c r="DG66" s="119"/>
      <c r="DH66" s="119"/>
      <c r="DI66" s="119"/>
      <c r="DJ66" s="119"/>
      <c r="DK66" s="119"/>
      <c r="DL66" s="119"/>
      <c r="DM66" s="119"/>
      <c r="DN66" s="119"/>
      <c r="DO66" s="119"/>
      <c r="DP66" s="119"/>
      <c r="DQ66" s="119"/>
      <c r="DR66" s="119"/>
      <c r="DS66" s="119"/>
      <c r="DT66" s="119"/>
      <c r="DU66" s="119"/>
      <c r="DV66" s="119"/>
      <c r="DW66" s="119"/>
      <c r="DX66" s="119"/>
      <c r="DY66" s="119"/>
      <c r="DZ66" s="119"/>
      <c r="EA66" s="119"/>
      <c r="EB66" s="119"/>
      <c r="EC66" s="119"/>
      <c r="ED66" s="119"/>
      <c r="EE66" s="119"/>
      <c r="EF66" s="119"/>
      <c r="EG66" s="119"/>
      <c r="EH66" s="119"/>
      <c r="EI66" s="119"/>
      <c r="EJ66" s="119"/>
      <c r="EK66" s="119"/>
      <c r="EL66" s="119"/>
      <c r="EM66" s="119"/>
      <c r="EN66" s="119"/>
      <c r="EO66" s="119"/>
      <c r="EP66" s="119"/>
      <c r="EQ66" s="119"/>
      <c r="ER66" s="119"/>
      <c r="ES66" s="119"/>
      <c r="ET66" s="119"/>
      <c r="EU66" s="119"/>
      <c r="EV66" s="119"/>
      <c r="EW66" s="119"/>
      <c r="EX66" s="119"/>
      <c r="EY66" s="119"/>
      <c r="EZ66" s="119"/>
      <c r="FA66" s="119"/>
      <c r="FB66" s="119"/>
      <c r="FC66" s="119"/>
      <c r="FD66" s="119"/>
      <c r="FE66" s="119"/>
      <c r="FF66" s="119"/>
      <c r="FG66" s="119"/>
      <c r="FH66" s="119"/>
      <c r="FI66" s="119"/>
      <c r="FJ66" s="119"/>
      <c r="FK66" s="119"/>
      <c r="FL66" s="119"/>
      <c r="FM66" s="119"/>
      <c r="FN66" s="119"/>
      <c r="FO66" s="119"/>
      <c r="FP66" s="119"/>
      <c r="FQ66" s="119"/>
      <c r="FR66" s="119"/>
      <c r="FS66" s="119"/>
      <c r="FT66" s="119"/>
      <c r="FU66" s="119"/>
      <c r="FV66" s="119"/>
      <c r="FW66" s="119"/>
      <c r="FX66" s="119"/>
      <c r="FY66" s="119"/>
      <c r="FZ66" s="119"/>
      <c r="GA66" s="119"/>
      <c r="GB66" s="119"/>
      <c r="GC66" s="119"/>
      <c r="GD66" s="119"/>
      <c r="GE66" s="119"/>
      <c r="GF66" s="119"/>
      <c r="GG66" s="119"/>
      <c r="GH66" s="119"/>
      <c r="GI66" s="119"/>
      <c r="GJ66" s="119"/>
      <c r="GK66" s="119"/>
      <c r="GL66" s="119"/>
      <c r="GM66" s="119"/>
      <c r="GN66" s="119"/>
      <c r="GO66" s="119"/>
      <c r="GP66" s="119"/>
      <c r="GQ66" s="119"/>
      <c r="GR66" s="119"/>
      <c r="GS66" s="119"/>
      <c r="GT66" s="119"/>
      <c r="GU66" s="119"/>
      <c r="GV66" s="119"/>
      <c r="GW66" s="119"/>
      <c r="GX66" s="119"/>
      <c r="GY66" s="119"/>
      <c r="GZ66" s="119"/>
      <c r="HA66" s="119"/>
      <c r="HB66" s="119"/>
      <c r="HC66" s="119"/>
      <c r="HD66" s="119"/>
      <c r="HE66" s="119"/>
      <c r="HF66" s="119"/>
      <c r="HG66" s="119"/>
      <c r="HH66" s="119"/>
    </row>
    <row r="67" spans="1:216" s="147" customFormat="1" ht="16.5" customHeight="1" collapsed="1" x14ac:dyDescent="0.2">
      <c r="B67" s="42"/>
      <c r="C67" s="291"/>
      <c r="D67" s="291"/>
      <c r="E67" s="291"/>
      <c r="F67" s="291"/>
      <c r="G67" s="291"/>
      <c r="H67" s="291"/>
      <c r="I67" s="291"/>
      <c r="J67" s="291"/>
      <c r="K67" s="291"/>
      <c r="L67" s="291"/>
      <c r="M67" s="317"/>
      <c r="N67" s="42"/>
      <c r="P67" s="86" t="str">
        <f t="shared" si="0"/>
        <v/>
      </c>
      <c r="Q67" s="42"/>
      <c r="R67" s="42"/>
      <c r="S67" s="42"/>
      <c r="T67" s="42"/>
      <c r="U67" s="42"/>
      <c r="V67" s="42"/>
      <c r="W67" s="42"/>
      <c r="X67" s="119"/>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c r="DW67" s="42"/>
      <c r="DX67" s="42"/>
      <c r="DY67" s="42"/>
      <c r="DZ67" s="42"/>
      <c r="EA67" s="42"/>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c r="FB67" s="42"/>
      <c r="FC67" s="42"/>
      <c r="FD67" s="42"/>
      <c r="FE67" s="42"/>
      <c r="FF67" s="42"/>
      <c r="FG67" s="42"/>
      <c r="FH67" s="42"/>
      <c r="FI67" s="42"/>
      <c r="FJ67" s="42"/>
      <c r="FK67" s="42"/>
      <c r="FL67" s="42"/>
      <c r="FM67" s="42"/>
      <c r="FN67" s="42"/>
      <c r="FO67" s="42"/>
      <c r="FP67" s="42"/>
      <c r="FQ67" s="42"/>
      <c r="FR67" s="42"/>
      <c r="FS67" s="42"/>
      <c r="FT67" s="42"/>
      <c r="FU67" s="42"/>
      <c r="FV67" s="42"/>
      <c r="FW67" s="42"/>
      <c r="FX67" s="42"/>
      <c r="FY67" s="42"/>
      <c r="FZ67" s="42"/>
      <c r="GA67" s="42"/>
      <c r="GB67" s="42"/>
      <c r="GC67" s="42"/>
      <c r="GD67" s="42"/>
      <c r="GE67" s="42"/>
      <c r="GF67" s="42"/>
      <c r="GG67" s="42"/>
      <c r="GH67" s="42"/>
      <c r="GI67" s="42"/>
      <c r="GJ67" s="42"/>
      <c r="GK67" s="42"/>
      <c r="GL67" s="42"/>
      <c r="GM67" s="42"/>
      <c r="GN67" s="42"/>
      <c r="GO67" s="42"/>
      <c r="GP67" s="42"/>
      <c r="GQ67" s="42"/>
      <c r="GR67" s="42"/>
      <c r="GS67" s="42"/>
      <c r="GT67" s="42"/>
      <c r="GU67" s="42"/>
      <c r="GV67" s="42"/>
      <c r="GW67" s="42"/>
      <c r="GX67" s="42"/>
      <c r="GY67" s="42"/>
      <c r="GZ67" s="42"/>
      <c r="HA67" s="42"/>
      <c r="HB67" s="42"/>
      <c r="HC67" s="42"/>
      <c r="HD67" s="42"/>
      <c r="HE67" s="42"/>
      <c r="HF67" s="42"/>
      <c r="HG67" s="42"/>
      <c r="HH67" s="42"/>
    </row>
    <row r="68" spans="1:216" s="42" customFormat="1" ht="18.75" customHeight="1" x14ac:dyDescent="0.2">
      <c r="A68" s="147"/>
      <c r="C68" s="591" t="s">
        <v>592</v>
      </c>
      <c r="D68" s="591"/>
      <c r="E68" s="591"/>
      <c r="F68" s="591"/>
      <c r="G68" s="591"/>
      <c r="H68" s="591"/>
      <c r="I68" s="591"/>
      <c r="J68" s="591"/>
      <c r="K68" s="591"/>
      <c r="L68" s="591"/>
      <c r="O68" s="147"/>
      <c r="P68" s="86" t="str">
        <f t="shared" si="0"/>
        <v/>
      </c>
      <c r="X68" s="119"/>
    </row>
    <row r="69" spans="1:216" s="42" customFormat="1" ht="29.25" customHeight="1" x14ac:dyDescent="0.2">
      <c r="A69" s="147"/>
      <c r="C69" s="109" t="s">
        <v>196</v>
      </c>
      <c r="D69" s="514" t="s">
        <v>773</v>
      </c>
      <c r="E69" s="493"/>
      <c r="F69" s="493"/>
      <c r="G69" s="494"/>
      <c r="H69" s="518" t="s">
        <v>26</v>
      </c>
      <c r="I69" s="518"/>
      <c r="J69" s="518"/>
      <c r="K69" s="518"/>
      <c r="L69" s="518"/>
      <c r="M69" s="255" t="s">
        <v>15</v>
      </c>
      <c r="N69" s="257"/>
      <c r="O69" s="147"/>
      <c r="P69" s="86" t="str">
        <f t="shared" si="0"/>
        <v/>
      </c>
      <c r="X69" s="119"/>
    </row>
    <row r="70" spans="1:216" s="119" customFormat="1" ht="21.75" customHeight="1" x14ac:dyDescent="0.2">
      <c r="A70" s="315"/>
      <c r="C70" s="256"/>
      <c r="D70" s="511"/>
      <c r="E70" s="512"/>
      <c r="F70" s="512"/>
      <c r="G70" s="513"/>
      <c r="H70" s="501"/>
      <c r="I70" s="501"/>
      <c r="J70" s="501"/>
      <c r="K70" s="501"/>
      <c r="L70" s="501"/>
      <c r="M70" s="252"/>
      <c r="N70" s="316"/>
      <c r="O70" s="315"/>
      <c r="P70" s="86" t="str">
        <f t="shared" si="0"/>
        <v/>
      </c>
    </row>
    <row r="71" spans="1:216" s="119" customFormat="1" ht="21.75" customHeight="1" x14ac:dyDescent="0.2">
      <c r="A71" s="315"/>
      <c r="C71" s="256"/>
      <c r="D71" s="511"/>
      <c r="E71" s="512"/>
      <c r="F71" s="512"/>
      <c r="G71" s="513"/>
      <c r="H71" s="713"/>
      <c r="I71" s="717"/>
      <c r="J71" s="717"/>
      <c r="K71" s="717"/>
      <c r="L71" s="714"/>
      <c r="M71" s="252"/>
      <c r="N71" s="316"/>
      <c r="O71" s="315"/>
      <c r="P71" s="86" t="str">
        <f t="shared" si="0"/>
        <v/>
      </c>
    </row>
    <row r="72" spans="1:216" s="119" customFormat="1" ht="21.75" customHeight="1" x14ac:dyDescent="0.2">
      <c r="A72" s="315"/>
      <c r="C72" s="256"/>
      <c r="D72" s="511"/>
      <c r="E72" s="512"/>
      <c r="F72" s="512"/>
      <c r="G72" s="513"/>
      <c r="H72" s="713"/>
      <c r="I72" s="717"/>
      <c r="J72" s="717"/>
      <c r="K72" s="717"/>
      <c r="L72" s="714"/>
      <c r="M72" s="252"/>
      <c r="N72" s="316"/>
      <c r="O72" s="315"/>
      <c r="P72" s="86" t="str">
        <f t="shared" si="0"/>
        <v/>
      </c>
    </row>
    <row r="73" spans="1:216" s="119" customFormat="1" ht="21.75" hidden="1" customHeight="1" outlineLevel="1" x14ac:dyDescent="0.2">
      <c r="A73" s="315"/>
      <c r="C73" s="256"/>
      <c r="D73" s="511"/>
      <c r="E73" s="512"/>
      <c r="F73" s="512"/>
      <c r="G73" s="513"/>
      <c r="H73" s="713"/>
      <c r="I73" s="717"/>
      <c r="J73" s="717"/>
      <c r="K73" s="717"/>
      <c r="L73" s="714"/>
      <c r="M73" s="252"/>
      <c r="N73" s="316"/>
      <c r="O73" s="315"/>
      <c r="P73" s="86" t="str">
        <f t="shared" si="0"/>
        <v/>
      </c>
    </row>
    <row r="74" spans="1:216" s="119" customFormat="1" ht="21.75" hidden="1" customHeight="1" outlineLevel="1" x14ac:dyDescent="0.2">
      <c r="A74" s="315"/>
      <c r="C74" s="256"/>
      <c r="D74" s="511"/>
      <c r="E74" s="512"/>
      <c r="F74" s="512"/>
      <c r="G74" s="513"/>
      <c r="H74" s="713"/>
      <c r="I74" s="717"/>
      <c r="J74" s="717"/>
      <c r="K74" s="717"/>
      <c r="L74" s="714"/>
      <c r="M74" s="252"/>
      <c r="N74" s="316"/>
      <c r="O74" s="315"/>
      <c r="P74" s="86" t="str">
        <f t="shared" si="0"/>
        <v/>
      </c>
    </row>
    <row r="75" spans="1:216" s="119" customFormat="1" ht="21.75" hidden="1" customHeight="1" outlineLevel="1" x14ac:dyDescent="0.2">
      <c r="A75" s="315"/>
      <c r="C75" s="256"/>
      <c r="D75" s="511"/>
      <c r="E75" s="512"/>
      <c r="F75" s="512"/>
      <c r="G75" s="513"/>
      <c r="H75" s="713"/>
      <c r="I75" s="717"/>
      <c r="J75" s="717"/>
      <c r="K75" s="717"/>
      <c r="L75" s="714"/>
      <c r="M75" s="252"/>
      <c r="N75" s="316"/>
      <c r="O75" s="315"/>
      <c r="P75" s="86" t="str">
        <f t="shared" si="0"/>
        <v/>
      </c>
    </row>
    <row r="76" spans="1:216" s="119" customFormat="1" ht="21.75" hidden="1" customHeight="1" outlineLevel="1" x14ac:dyDescent="0.2">
      <c r="A76" s="315"/>
      <c r="C76" s="256"/>
      <c r="D76" s="511"/>
      <c r="E76" s="512"/>
      <c r="F76" s="512"/>
      <c r="G76" s="513"/>
      <c r="H76" s="713"/>
      <c r="I76" s="717"/>
      <c r="J76" s="717"/>
      <c r="K76" s="717"/>
      <c r="L76" s="714"/>
      <c r="M76" s="252"/>
      <c r="N76" s="316"/>
      <c r="O76" s="315"/>
      <c r="P76" s="86" t="str">
        <f t="shared" si="0"/>
        <v/>
      </c>
    </row>
    <row r="77" spans="1:216" s="119" customFormat="1" ht="21.75" hidden="1" customHeight="1" outlineLevel="1" x14ac:dyDescent="0.2">
      <c r="A77" s="315"/>
      <c r="C77" s="256"/>
      <c r="D77" s="511"/>
      <c r="E77" s="512"/>
      <c r="F77" s="512"/>
      <c r="G77" s="513"/>
      <c r="H77" s="713"/>
      <c r="I77" s="717"/>
      <c r="J77" s="717"/>
      <c r="K77" s="717"/>
      <c r="L77" s="714"/>
      <c r="M77" s="252"/>
      <c r="N77" s="316"/>
      <c r="O77" s="315"/>
      <c r="P77" s="86" t="str">
        <f t="shared" si="0"/>
        <v/>
      </c>
    </row>
    <row r="78" spans="1:216" s="119" customFormat="1" ht="20.25" hidden="1" customHeight="1" outlineLevel="1" x14ac:dyDescent="0.2">
      <c r="A78" s="315"/>
      <c r="C78" s="256"/>
      <c r="D78" s="511"/>
      <c r="E78" s="512"/>
      <c r="F78" s="512"/>
      <c r="G78" s="513"/>
      <c r="H78" s="501"/>
      <c r="I78" s="501"/>
      <c r="J78" s="501"/>
      <c r="K78" s="501"/>
      <c r="L78" s="501"/>
      <c r="M78" s="252"/>
      <c r="N78" s="316"/>
      <c r="O78" s="315"/>
      <c r="P78" s="86" t="str">
        <f t="shared" si="0"/>
        <v/>
      </c>
    </row>
    <row r="79" spans="1:216" s="119" customFormat="1" ht="20.25" hidden="1" customHeight="1" outlineLevel="1" x14ac:dyDescent="0.2">
      <c r="A79" s="315"/>
      <c r="C79" s="256"/>
      <c r="D79" s="511"/>
      <c r="E79" s="512"/>
      <c r="F79" s="512"/>
      <c r="G79" s="513"/>
      <c r="H79" s="501"/>
      <c r="I79" s="501"/>
      <c r="J79" s="501"/>
      <c r="K79" s="501"/>
      <c r="L79" s="501"/>
      <c r="M79" s="252"/>
      <c r="N79" s="316"/>
      <c r="O79" s="315"/>
      <c r="P79" s="86" t="str">
        <f t="shared" si="0"/>
        <v/>
      </c>
    </row>
    <row r="80" spans="1:216" s="42" customFormat="1" ht="12" collapsed="1" x14ac:dyDescent="0.2">
      <c r="A80" s="147"/>
      <c r="C80" s="276"/>
      <c r="F80" s="291"/>
      <c r="G80" s="291"/>
      <c r="H80" s="291"/>
      <c r="I80" s="291"/>
      <c r="J80" s="291"/>
      <c r="K80" s="291"/>
      <c r="L80" s="291"/>
      <c r="O80" s="147"/>
      <c r="P80" s="86" t="str">
        <f t="shared" si="0"/>
        <v/>
      </c>
      <c r="X80" s="119"/>
    </row>
    <row r="81" spans="1:24" ht="15" customHeight="1" x14ac:dyDescent="0.25">
      <c r="C81" s="517" t="s">
        <v>197</v>
      </c>
      <c r="D81" s="517"/>
      <c r="E81" s="517"/>
      <c r="F81" s="517"/>
      <c r="G81" s="517"/>
      <c r="H81" s="517"/>
      <c r="I81" s="517"/>
      <c r="J81" s="517"/>
      <c r="K81" s="517"/>
      <c r="L81" s="517"/>
      <c r="M81" s="517"/>
      <c r="N81" s="248"/>
      <c r="P81" s="86" t="str">
        <f t="shared" si="0"/>
        <v/>
      </c>
      <c r="X81" s="119"/>
    </row>
    <row r="82" spans="1:24" ht="9.75" customHeight="1" x14ac:dyDescent="0.25">
      <c r="C82" s="247"/>
      <c r="D82" s="247"/>
      <c r="E82" s="247"/>
      <c r="F82" s="247"/>
      <c r="G82" s="247"/>
      <c r="H82" s="247"/>
      <c r="I82" s="247"/>
      <c r="J82" s="247"/>
      <c r="K82" s="247"/>
      <c r="L82" s="247"/>
      <c r="M82" s="224"/>
      <c r="N82" s="248"/>
      <c r="P82" s="86" t="str">
        <f t="shared" si="0"/>
        <v/>
      </c>
      <c r="X82" s="119"/>
    </row>
    <row r="83" spans="1:24" s="42" customFormat="1" ht="14.25" customHeight="1" x14ac:dyDescent="0.2">
      <c r="A83" s="147"/>
      <c r="C83" s="754" t="s">
        <v>774</v>
      </c>
      <c r="D83" s="754"/>
      <c r="E83" s="754"/>
      <c r="F83" s="754"/>
      <c r="G83" s="754"/>
      <c r="H83" s="754"/>
      <c r="I83" s="754"/>
      <c r="J83" s="754"/>
      <c r="K83" s="754"/>
      <c r="L83" s="754"/>
      <c r="M83" s="318" t="s">
        <v>15</v>
      </c>
      <c r="N83" s="257"/>
      <c r="O83" s="147"/>
      <c r="P83" s="86" t="str">
        <f t="shared" si="0"/>
        <v/>
      </c>
      <c r="X83" s="119"/>
    </row>
    <row r="84" spans="1:24" s="42" customFormat="1" ht="12" x14ac:dyDescent="0.2">
      <c r="A84" s="147"/>
      <c r="C84" s="487" t="s">
        <v>451</v>
      </c>
      <c r="D84" s="488"/>
      <c r="E84" s="488"/>
      <c r="F84" s="488"/>
      <c r="G84" s="489"/>
      <c r="H84" s="475"/>
      <c r="I84" s="475"/>
      <c r="J84" s="475"/>
      <c r="K84" s="506" t="s">
        <v>133</v>
      </c>
      <c r="L84" s="507"/>
      <c r="M84" s="252"/>
      <c r="N84" s="249"/>
      <c r="O84" s="147"/>
      <c r="P84" s="86" t="str">
        <f t="shared" si="0"/>
        <v/>
      </c>
      <c r="X84" s="119"/>
    </row>
    <row r="85" spans="1:24" s="42" customFormat="1" ht="12" x14ac:dyDescent="0.2">
      <c r="A85" s="147"/>
      <c r="C85" s="487" t="s">
        <v>198</v>
      </c>
      <c r="D85" s="488"/>
      <c r="E85" s="488"/>
      <c r="F85" s="488"/>
      <c r="G85" s="489"/>
      <c r="H85" s="475"/>
      <c r="I85" s="475"/>
      <c r="J85" s="475"/>
      <c r="K85" s="506" t="s">
        <v>199</v>
      </c>
      <c r="L85" s="507"/>
      <c r="M85" s="252"/>
      <c r="N85" s="249"/>
      <c r="O85" s="147"/>
      <c r="P85" s="86" t="str">
        <f t="shared" si="0"/>
        <v/>
      </c>
      <c r="X85" s="119"/>
    </row>
    <row r="86" spans="1:24" s="42" customFormat="1" ht="11.25" customHeight="1" x14ac:dyDescent="0.2">
      <c r="A86" s="147"/>
      <c r="D86" s="53"/>
      <c r="E86" s="53"/>
      <c r="F86" s="53"/>
      <c r="G86" s="53"/>
      <c r="H86" s="53"/>
      <c r="I86" s="53"/>
      <c r="J86" s="53"/>
      <c r="K86" s="85"/>
      <c r="O86" s="147"/>
      <c r="P86" s="86" t="str">
        <f t="shared" si="0"/>
        <v/>
      </c>
      <c r="X86" s="119"/>
    </row>
    <row r="87" spans="1:24" s="42" customFormat="1" ht="38.25" customHeight="1" x14ac:dyDescent="0.2">
      <c r="A87" s="147"/>
      <c r="C87" s="647" t="s">
        <v>200</v>
      </c>
      <c r="D87" s="647"/>
      <c r="E87" s="647"/>
      <c r="F87" s="647"/>
      <c r="G87" s="647"/>
      <c r="H87" s="647"/>
      <c r="I87" s="647"/>
      <c r="J87" s="647"/>
      <c r="K87" s="576" t="s">
        <v>26</v>
      </c>
      <c r="L87" s="577"/>
      <c r="M87" s="255" t="s">
        <v>15</v>
      </c>
      <c r="N87" s="257"/>
      <c r="O87" s="147"/>
      <c r="P87" s="86" t="str">
        <f t="shared" si="0"/>
        <v/>
      </c>
      <c r="X87" s="119"/>
    </row>
    <row r="88" spans="1:24" s="42" customFormat="1" ht="31.5" customHeight="1" x14ac:dyDescent="0.2">
      <c r="A88" s="147"/>
      <c r="C88" s="511"/>
      <c r="D88" s="512"/>
      <c r="E88" s="512"/>
      <c r="F88" s="512"/>
      <c r="G88" s="512"/>
      <c r="H88" s="512"/>
      <c r="I88" s="512"/>
      <c r="J88" s="512"/>
      <c r="K88" s="640"/>
      <c r="L88" s="641"/>
      <c r="M88" s="252"/>
      <c r="N88" s="249"/>
      <c r="O88" s="147"/>
      <c r="P88" s="86" t="str">
        <f t="shared" si="0"/>
        <v/>
      </c>
      <c r="X88" s="119"/>
    </row>
    <row r="89" spans="1:24" s="42" customFormat="1" ht="12" x14ac:dyDescent="0.2">
      <c r="A89" s="147"/>
      <c r="O89" s="147"/>
      <c r="P89" s="86" t="str">
        <f t="shared" si="0"/>
        <v/>
      </c>
      <c r="X89" s="119"/>
    </row>
    <row r="90" spans="1:24" s="42" customFormat="1" x14ac:dyDescent="0.2">
      <c r="A90" s="147"/>
      <c r="C90" s="517" t="s">
        <v>144</v>
      </c>
      <c r="D90" s="517"/>
      <c r="E90" s="517"/>
      <c r="F90" s="517"/>
      <c r="G90" s="517"/>
      <c r="H90" s="517"/>
      <c r="I90" s="517"/>
      <c r="J90" s="517"/>
      <c r="K90" s="517"/>
      <c r="L90" s="517"/>
      <c r="M90" s="517"/>
      <c r="N90" s="232"/>
      <c r="O90" s="147"/>
      <c r="P90" s="86" t="str">
        <f t="shared" si="0"/>
        <v/>
      </c>
      <c r="X90" s="119"/>
    </row>
    <row r="91" spans="1:24" s="42" customFormat="1" ht="15" customHeight="1" x14ac:dyDescent="0.2">
      <c r="A91" s="147"/>
      <c r="C91" s="232"/>
      <c r="D91" s="232"/>
      <c r="E91" s="232"/>
      <c r="F91" s="232"/>
      <c r="G91" s="232"/>
      <c r="H91" s="232"/>
      <c r="I91" s="232"/>
      <c r="J91" s="232"/>
      <c r="K91" s="232"/>
      <c r="L91" s="232"/>
      <c r="M91" s="224"/>
      <c r="N91" s="232"/>
      <c r="O91" s="147"/>
      <c r="P91" s="86" t="str">
        <f t="shared" si="0"/>
        <v/>
      </c>
      <c r="X91" s="119"/>
    </row>
    <row r="92" spans="1:24" s="42" customFormat="1" ht="24" customHeight="1" x14ac:dyDescent="0.2">
      <c r="A92" s="147"/>
      <c r="C92" s="751" t="s">
        <v>775</v>
      </c>
      <c r="D92" s="751"/>
      <c r="E92" s="751"/>
      <c r="F92" s="751"/>
      <c r="G92" s="751"/>
      <c r="H92" s="751"/>
      <c r="I92" s="751"/>
      <c r="J92" s="751"/>
      <c r="K92" s="751"/>
      <c r="L92" s="751"/>
      <c r="M92" s="255" t="s">
        <v>15</v>
      </c>
      <c r="N92" s="232"/>
      <c r="O92" s="147"/>
      <c r="P92" s="86" t="str">
        <f t="shared" si="0"/>
        <v/>
      </c>
      <c r="X92" s="119"/>
    </row>
    <row r="93" spans="1:24" s="42" customFormat="1" ht="15" customHeight="1" x14ac:dyDescent="0.2">
      <c r="A93" s="147"/>
      <c r="C93" s="487" t="s">
        <v>201</v>
      </c>
      <c r="D93" s="488"/>
      <c r="E93" s="488"/>
      <c r="F93" s="488"/>
      <c r="G93" s="489"/>
      <c r="H93" s="475"/>
      <c r="I93" s="475"/>
      <c r="J93" s="475"/>
      <c r="K93" s="506" t="s">
        <v>137</v>
      </c>
      <c r="L93" s="507"/>
      <c r="M93" s="252"/>
      <c r="N93" s="232"/>
      <c r="O93" s="147"/>
      <c r="P93" s="86" t="str">
        <f t="shared" si="0"/>
        <v/>
      </c>
      <c r="X93" s="119"/>
    </row>
    <row r="94" spans="1:24" s="42" customFormat="1" ht="15" customHeight="1" x14ac:dyDescent="0.2">
      <c r="A94" s="147"/>
      <c r="C94" s="487" t="s">
        <v>202</v>
      </c>
      <c r="D94" s="488"/>
      <c r="E94" s="488"/>
      <c r="F94" s="488"/>
      <c r="G94" s="489"/>
      <c r="H94" s="475"/>
      <c r="I94" s="475"/>
      <c r="J94" s="475"/>
      <c r="K94" s="735" t="s">
        <v>53</v>
      </c>
      <c r="L94" s="737"/>
      <c r="M94" s="252"/>
      <c r="N94" s="232"/>
      <c r="O94" s="147"/>
      <c r="P94" s="86" t="str">
        <f t="shared" si="0"/>
        <v/>
      </c>
      <c r="X94" s="119"/>
    </row>
    <row r="95" spans="1:24" s="42" customFormat="1" ht="27" customHeight="1" x14ac:dyDescent="0.2">
      <c r="A95" s="147"/>
      <c r="C95" s="487" t="s">
        <v>608</v>
      </c>
      <c r="D95" s="488"/>
      <c r="E95" s="488"/>
      <c r="F95" s="488"/>
      <c r="G95" s="489"/>
      <c r="H95" s="484"/>
      <c r="I95" s="485"/>
      <c r="J95" s="486"/>
      <c r="K95" s="595" t="s">
        <v>54</v>
      </c>
      <c r="L95" s="597"/>
      <c r="M95" s="252"/>
      <c r="N95" s="232"/>
      <c r="O95" s="147"/>
      <c r="P95" s="86" t="str">
        <f t="shared" si="0"/>
        <v/>
      </c>
      <c r="X95" s="119"/>
    </row>
    <row r="96" spans="1:24" s="42" customFormat="1" ht="7.5" customHeight="1" x14ac:dyDescent="0.2">
      <c r="A96" s="147"/>
      <c r="C96" s="319"/>
      <c r="D96" s="319"/>
      <c r="E96" s="319"/>
      <c r="F96" s="319"/>
      <c r="G96" s="319"/>
      <c r="H96" s="320"/>
      <c r="I96" s="320"/>
      <c r="J96" s="320"/>
      <c r="K96" s="320"/>
      <c r="L96" s="302"/>
      <c r="M96" s="302"/>
      <c r="N96" s="232"/>
      <c r="O96" s="147"/>
      <c r="P96" s="86" t="str">
        <f t="shared" si="0"/>
        <v/>
      </c>
      <c r="X96" s="119"/>
    </row>
    <row r="97" spans="1:24" s="42" customFormat="1" ht="15" customHeight="1" x14ac:dyDescent="0.2">
      <c r="A97" s="147"/>
      <c r="C97" s="750" t="s">
        <v>776</v>
      </c>
      <c r="D97" s="750"/>
      <c r="E97" s="750"/>
      <c r="F97" s="750"/>
      <c r="G97" s="750"/>
      <c r="H97" s="750"/>
      <c r="I97" s="750"/>
      <c r="J97" s="750"/>
      <c r="K97" s="750"/>
      <c r="L97" s="750"/>
      <c r="M97" s="255" t="s">
        <v>15</v>
      </c>
      <c r="N97" s="232"/>
      <c r="O97" s="147"/>
      <c r="P97" s="86" t="str">
        <f t="shared" si="0"/>
        <v/>
      </c>
      <c r="X97" s="119"/>
    </row>
    <row r="98" spans="1:24" s="42" customFormat="1" ht="15" customHeight="1" x14ac:dyDescent="0.2">
      <c r="A98" s="147"/>
      <c r="C98" s="547" t="s">
        <v>777</v>
      </c>
      <c r="D98" s="548"/>
      <c r="E98" s="548"/>
      <c r="F98" s="548"/>
      <c r="G98" s="548"/>
      <c r="H98" s="548"/>
      <c r="I98" s="549"/>
      <c r="J98" s="640"/>
      <c r="K98" s="686"/>
      <c r="L98" s="641"/>
      <c r="M98" s="252"/>
      <c r="N98" s="232"/>
      <c r="O98" s="147"/>
      <c r="P98" s="86" t="str">
        <f t="shared" si="0"/>
        <v/>
      </c>
      <c r="X98" s="119"/>
    </row>
    <row r="99" spans="1:24" s="42" customFormat="1" ht="15" customHeight="1" x14ac:dyDescent="0.2">
      <c r="A99" s="147"/>
      <c r="C99" s="547" t="s">
        <v>413</v>
      </c>
      <c r="D99" s="548"/>
      <c r="E99" s="548"/>
      <c r="F99" s="548"/>
      <c r="G99" s="548"/>
      <c r="H99" s="548"/>
      <c r="I99" s="549"/>
      <c r="J99" s="640"/>
      <c r="K99" s="686"/>
      <c r="L99" s="641"/>
      <c r="M99" s="252"/>
      <c r="N99" s="232"/>
      <c r="O99" s="147"/>
      <c r="P99" s="86" t="str">
        <f t="shared" si="0"/>
        <v/>
      </c>
      <c r="X99" s="119"/>
    </row>
    <row r="100" spans="1:24" s="42" customFormat="1" ht="8.25" customHeight="1" x14ac:dyDescent="0.2">
      <c r="A100" s="147"/>
      <c r="C100" s="319"/>
      <c r="D100" s="319"/>
      <c r="E100" s="319"/>
      <c r="F100" s="319"/>
      <c r="G100" s="319"/>
      <c r="H100" s="320"/>
      <c r="I100" s="320"/>
      <c r="J100" s="320"/>
      <c r="K100" s="320"/>
      <c r="L100" s="302"/>
      <c r="M100" s="257"/>
      <c r="N100" s="232"/>
      <c r="O100" s="147"/>
      <c r="P100" s="86" t="str">
        <f t="shared" si="0"/>
        <v/>
      </c>
      <c r="X100" s="119"/>
    </row>
    <row r="101" spans="1:24" s="42" customFormat="1" ht="15" customHeight="1" x14ac:dyDescent="0.2">
      <c r="A101" s="147"/>
      <c r="C101" s="583" t="s">
        <v>778</v>
      </c>
      <c r="D101" s="583"/>
      <c r="E101" s="583"/>
      <c r="F101" s="583"/>
      <c r="G101" s="583"/>
      <c r="H101" s="583"/>
      <c r="I101" s="583"/>
      <c r="J101" s="583"/>
      <c r="K101" s="583"/>
      <c r="L101" s="584"/>
      <c r="M101" s="255" t="s">
        <v>15</v>
      </c>
      <c r="N101" s="257"/>
      <c r="O101" s="147"/>
      <c r="P101" s="86" t="str">
        <f t="shared" si="0"/>
        <v/>
      </c>
      <c r="X101" s="119"/>
    </row>
    <row r="102" spans="1:24" s="42" customFormat="1" ht="24.75" customHeight="1" x14ac:dyDescent="0.2">
      <c r="A102" s="147"/>
      <c r="C102" s="393" t="s">
        <v>149</v>
      </c>
      <c r="D102" s="394"/>
      <c r="E102" s="395"/>
      <c r="F102" s="474"/>
      <c r="G102" s="474"/>
      <c r="H102" s="474"/>
      <c r="I102" s="474"/>
      <c r="J102" s="474"/>
      <c r="K102" s="474"/>
      <c r="L102" s="474"/>
      <c r="M102" s="252"/>
      <c r="N102" s="249"/>
      <c r="O102" s="147"/>
      <c r="P102" s="86" t="str">
        <f t="shared" si="0"/>
        <v/>
      </c>
      <c r="X102" s="119"/>
    </row>
    <row r="103" spans="1:24" s="42" customFormat="1" ht="24.75" customHeight="1" x14ac:dyDescent="0.2">
      <c r="A103" s="147"/>
      <c r="C103" s="393" t="s">
        <v>609</v>
      </c>
      <c r="D103" s="394"/>
      <c r="E103" s="395"/>
      <c r="F103" s="747" t="s">
        <v>26</v>
      </c>
      <c r="G103" s="748"/>
      <c r="H103" s="748"/>
      <c r="I103" s="749"/>
      <c r="J103" s="511"/>
      <c r="K103" s="512"/>
      <c r="L103" s="513"/>
      <c r="M103" s="252"/>
      <c r="N103" s="249"/>
      <c r="O103" s="147"/>
      <c r="P103" s="86" t="str">
        <f t="shared" si="0"/>
        <v/>
      </c>
      <c r="X103" s="119"/>
    </row>
    <row r="104" spans="1:24" s="42" customFormat="1" ht="25.5" customHeight="1" x14ac:dyDescent="0.2">
      <c r="A104" s="147"/>
      <c r="C104" s="393" t="s">
        <v>394</v>
      </c>
      <c r="D104" s="394"/>
      <c r="E104" s="395"/>
      <c r="F104" s="474"/>
      <c r="G104" s="474"/>
      <c r="H104" s="474"/>
      <c r="I104" s="474"/>
      <c r="J104" s="474"/>
      <c r="K104" s="474"/>
      <c r="L104" s="474"/>
      <c r="M104" s="252"/>
      <c r="N104" s="249"/>
      <c r="O104" s="147"/>
      <c r="P104" s="86" t="str">
        <f t="shared" si="0"/>
        <v/>
      </c>
      <c r="X104" s="119"/>
    </row>
    <row r="105" spans="1:24" s="42" customFormat="1" ht="18" customHeight="1" x14ac:dyDescent="0.2">
      <c r="A105" s="147"/>
      <c r="O105" s="147"/>
      <c r="P105" s="86" t="str">
        <f t="shared" ref="P105:P174" si="1">IF(M105="X","[Bracket] the information you claim as confidential","")</f>
        <v/>
      </c>
      <c r="X105" s="119"/>
    </row>
    <row r="106" spans="1:24" x14ac:dyDescent="0.25">
      <c r="C106" s="517" t="s">
        <v>151</v>
      </c>
      <c r="D106" s="517"/>
      <c r="E106" s="517"/>
      <c r="F106" s="517"/>
      <c r="G106" s="517"/>
      <c r="H106" s="517"/>
      <c r="I106" s="517"/>
      <c r="J106" s="517"/>
      <c r="K106" s="517"/>
      <c r="L106" s="517"/>
      <c r="M106" s="517"/>
      <c r="P106" s="86" t="str">
        <f t="shared" si="1"/>
        <v/>
      </c>
      <c r="X106" s="119"/>
    </row>
    <row r="107" spans="1:24" ht="8.25" customHeight="1" x14ac:dyDescent="0.25">
      <c r="M107" s="249"/>
      <c r="P107" s="86" t="str">
        <f t="shared" si="1"/>
        <v/>
      </c>
      <c r="X107" s="119"/>
    </row>
    <row r="108" spans="1:24" s="42" customFormat="1" ht="17.25" customHeight="1" x14ac:dyDescent="0.2">
      <c r="A108" s="147"/>
      <c r="C108" s="742" t="s">
        <v>152</v>
      </c>
      <c r="D108" s="742"/>
      <c r="E108" s="742"/>
      <c r="F108" s="742"/>
      <c r="G108" s="742"/>
      <c r="H108" s="742"/>
      <c r="I108" s="742"/>
      <c r="J108" s="742"/>
      <c r="K108" s="742"/>
      <c r="L108" s="742"/>
      <c r="O108" s="147"/>
      <c r="P108" s="86" t="str">
        <f t="shared" si="1"/>
        <v/>
      </c>
      <c r="X108" s="119"/>
    </row>
    <row r="109" spans="1:24" s="42" customFormat="1" ht="62.25" customHeight="1" x14ac:dyDescent="0.2">
      <c r="A109" s="147"/>
      <c r="C109" s="321" t="s">
        <v>160</v>
      </c>
      <c r="D109" s="576" t="s">
        <v>406</v>
      </c>
      <c r="E109" s="577"/>
      <c r="F109" s="571" t="s">
        <v>415</v>
      </c>
      <c r="G109" s="579"/>
      <c r="H109" s="572"/>
      <c r="I109" s="571" t="s">
        <v>416</v>
      </c>
      <c r="J109" s="579"/>
      <c r="K109" s="579"/>
      <c r="L109" s="572"/>
      <c r="M109" s="255" t="s">
        <v>15</v>
      </c>
      <c r="O109" s="147"/>
      <c r="P109" s="86" t="str">
        <f t="shared" si="1"/>
        <v/>
      </c>
      <c r="X109" s="119"/>
    </row>
    <row r="110" spans="1:24" s="42" customFormat="1" ht="33" customHeight="1" x14ac:dyDescent="0.2">
      <c r="A110" s="147"/>
      <c r="C110" s="322" t="s">
        <v>417</v>
      </c>
      <c r="D110" s="745"/>
      <c r="E110" s="746"/>
      <c r="F110" s="484"/>
      <c r="G110" s="486"/>
      <c r="H110" s="323" t="s">
        <v>167</v>
      </c>
      <c r="I110" s="640"/>
      <c r="J110" s="686"/>
      <c r="K110" s="686"/>
      <c r="L110" s="641"/>
      <c r="M110" s="252"/>
      <c r="O110" s="147"/>
      <c r="P110" s="86" t="str">
        <f t="shared" si="1"/>
        <v/>
      </c>
      <c r="X110" s="119"/>
    </row>
    <row r="111" spans="1:24" s="42" customFormat="1" ht="41.25" customHeight="1" x14ac:dyDescent="0.2">
      <c r="A111" s="147"/>
      <c r="C111" s="219" t="s">
        <v>418</v>
      </c>
      <c r="D111" s="484"/>
      <c r="E111" s="486"/>
      <c r="F111" s="484"/>
      <c r="G111" s="486"/>
      <c r="H111" s="323" t="s">
        <v>167</v>
      </c>
      <c r="I111" s="640"/>
      <c r="J111" s="686"/>
      <c r="K111" s="686"/>
      <c r="L111" s="641"/>
      <c r="M111" s="252"/>
      <c r="O111" s="147"/>
      <c r="P111" s="86" t="str">
        <f t="shared" si="1"/>
        <v/>
      </c>
      <c r="X111" s="119"/>
    </row>
    <row r="112" spans="1:24" s="42" customFormat="1" ht="31.5" customHeight="1" x14ac:dyDescent="0.2">
      <c r="A112" s="147"/>
      <c r="C112" s="322" t="s">
        <v>176</v>
      </c>
      <c r="D112" s="484"/>
      <c r="E112" s="486"/>
      <c r="F112" s="484"/>
      <c r="G112" s="486"/>
      <c r="H112" s="323" t="s">
        <v>167</v>
      </c>
      <c r="I112" s="640"/>
      <c r="J112" s="686"/>
      <c r="K112" s="686"/>
      <c r="L112" s="641"/>
      <c r="M112" s="252"/>
      <c r="O112" s="147"/>
      <c r="P112" s="86" t="str">
        <f t="shared" si="1"/>
        <v/>
      </c>
      <c r="X112" s="119"/>
    </row>
    <row r="113" spans="1:24" s="42" customFormat="1" ht="30.75" customHeight="1" x14ac:dyDescent="0.2">
      <c r="A113" s="147"/>
      <c r="C113" s="659" t="s">
        <v>156</v>
      </c>
      <c r="D113" s="660"/>
      <c r="E113" s="660"/>
      <c r="F113" s="660"/>
      <c r="G113" s="661"/>
      <c r="H113" s="490" t="s">
        <v>419</v>
      </c>
      <c r="I113" s="490"/>
      <c r="J113" s="490"/>
      <c r="K113" s="490"/>
      <c r="L113" s="490"/>
      <c r="M113" s="255" t="s">
        <v>15</v>
      </c>
      <c r="O113" s="147"/>
      <c r="P113" s="86" t="str">
        <f t="shared" si="1"/>
        <v/>
      </c>
      <c r="X113" s="119"/>
    </row>
    <row r="114" spans="1:24" s="42" customFormat="1" ht="24.75" customHeight="1" x14ac:dyDescent="0.2">
      <c r="A114" s="147"/>
      <c r="C114" s="565"/>
      <c r="D114" s="573"/>
      <c r="E114" s="573"/>
      <c r="F114" s="573"/>
      <c r="G114" s="566"/>
      <c r="H114" s="565"/>
      <c r="I114" s="573"/>
      <c r="J114" s="573"/>
      <c r="K114" s="573"/>
      <c r="L114" s="566"/>
      <c r="M114" s="252"/>
      <c r="O114" s="147"/>
      <c r="P114" s="86" t="str">
        <f t="shared" si="1"/>
        <v/>
      </c>
      <c r="X114" s="119"/>
    </row>
    <row r="115" spans="1:24" s="42" customFormat="1" ht="37.5" customHeight="1" x14ac:dyDescent="0.2">
      <c r="A115" s="147"/>
      <c r="C115" s="645" t="s">
        <v>420</v>
      </c>
      <c r="D115" s="645"/>
      <c r="E115" s="487" t="s">
        <v>421</v>
      </c>
      <c r="F115" s="488"/>
      <c r="G115" s="488"/>
      <c r="H115" s="489"/>
      <c r="I115" s="702" t="s">
        <v>422</v>
      </c>
      <c r="J115" s="703"/>
      <c r="K115" s="703"/>
      <c r="L115" s="704"/>
      <c r="M115" s="255" t="s">
        <v>15</v>
      </c>
      <c r="O115" s="147"/>
      <c r="P115" s="86" t="str">
        <f t="shared" si="1"/>
        <v/>
      </c>
      <c r="X115" s="119"/>
    </row>
    <row r="116" spans="1:24" s="42" customFormat="1" ht="33.75" customHeight="1" x14ac:dyDescent="0.2">
      <c r="A116" s="147"/>
      <c r="C116" s="646"/>
      <c r="D116" s="646"/>
      <c r="E116" s="565"/>
      <c r="F116" s="573"/>
      <c r="G116" s="573"/>
      <c r="H116" s="566"/>
      <c r="I116" s="511"/>
      <c r="J116" s="512"/>
      <c r="K116" s="512"/>
      <c r="L116" s="513"/>
      <c r="M116" s="252"/>
      <c r="O116" s="147"/>
      <c r="P116" s="86" t="str">
        <f t="shared" si="1"/>
        <v/>
      </c>
      <c r="X116" s="119"/>
    </row>
    <row r="117" spans="1:24" s="42" customFormat="1" ht="12" x14ac:dyDescent="0.2">
      <c r="A117" s="147"/>
      <c r="O117" s="147"/>
      <c r="P117" s="86" t="str">
        <f t="shared" si="1"/>
        <v/>
      </c>
      <c r="X117" s="119"/>
    </row>
    <row r="118" spans="1:24" s="42" customFormat="1" ht="33" customHeight="1" x14ac:dyDescent="0.2">
      <c r="A118" s="147"/>
      <c r="C118" s="742" t="s">
        <v>466</v>
      </c>
      <c r="D118" s="742"/>
      <c r="E118" s="742"/>
      <c r="F118" s="742"/>
      <c r="G118" s="742"/>
      <c r="H118" s="742"/>
      <c r="I118" s="742"/>
      <c r="J118" s="742"/>
      <c r="K118" s="742"/>
      <c r="L118" s="742"/>
      <c r="O118" s="147"/>
      <c r="P118" s="86" t="str">
        <f t="shared" si="1"/>
        <v/>
      </c>
      <c r="X118" s="119"/>
    </row>
    <row r="119" spans="1:24" s="42" customFormat="1" ht="17.25" customHeight="1" x14ac:dyDescent="0.2">
      <c r="A119" s="147"/>
      <c r="C119" s="639" t="s">
        <v>160</v>
      </c>
      <c r="D119" s="639" t="s">
        <v>406</v>
      </c>
      <c r="E119" s="576" t="s">
        <v>161</v>
      </c>
      <c r="F119" s="634"/>
      <c r="G119" s="634"/>
      <c r="H119" s="577"/>
      <c r="I119" s="576" t="s">
        <v>162</v>
      </c>
      <c r="J119" s="634"/>
      <c r="K119" s="634"/>
      <c r="L119" s="577"/>
      <c r="M119" s="725" t="s">
        <v>15</v>
      </c>
      <c r="O119" s="147"/>
      <c r="P119" s="86" t="str">
        <f t="shared" si="1"/>
        <v/>
      </c>
      <c r="X119" s="119"/>
    </row>
    <row r="120" spans="1:24" s="42" customFormat="1" ht="18" customHeight="1" x14ac:dyDescent="0.2">
      <c r="A120" s="147"/>
      <c r="C120" s="639"/>
      <c r="D120" s="639"/>
      <c r="E120" s="576" t="s">
        <v>163</v>
      </c>
      <c r="F120" s="577"/>
      <c r="G120" s="576" t="s">
        <v>164</v>
      </c>
      <c r="H120" s="577"/>
      <c r="I120" s="652" t="s">
        <v>163</v>
      </c>
      <c r="J120" s="653"/>
      <c r="K120" s="576" t="s">
        <v>164</v>
      </c>
      <c r="L120" s="577"/>
      <c r="M120" s="726"/>
      <c r="O120" s="147"/>
      <c r="P120" s="86" t="str">
        <f t="shared" si="1"/>
        <v/>
      </c>
      <c r="X120" s="119"/>
    </row>
    <row r="121" spans="1:24" s="42" customFormat="1" ht="21" customHeight="1" x14ac:dyDescent="0.2">
      <c r="A121" s="147"/>
      <c r="C121" s="635" t="s">
        <v>414</v>
      </c>
      <c r="D121" s="637"/>
      <c r="E121" s="307"/>
      <c r="F121" s="206" t="s">
        <v>166</v>
      </c>
      <c r="G121" s="204"/>
      <c r="H121" s="205" t="s">
        <v>166</v>
      </c>
      <c r="I121" s="133"/>
      <c r="J121" s="206" t="s">
        <v>167</v>
      </c>
      <c r="K121" s="133"/>
      <c r="L121" s="206" t="s">
        <v>167</v>
      </c>
      <c r="M121" s="252"/>
      <c r="O121" s="147"/>
      <c r="P121" s="86" t="str">
        <f t="shared" si="1"/>
        <v/>
      </c>
      <c r="X121" s="119"/>
    </row>
    <row r="122" spans="1:24" s="42" customFormat="1" ht="30" customHeight="1" x14ac:dyDescent="0.2">
      <c r="A122" s="147"/>
      <c r="C122" s="636"/>
      <c r="D122" s="638"/>
      <c r="E122" s="307"/>
      <c r="F122" s="206" t="s">
        <v>168</v>
      </c>
      <c r="G122" s="204"/>
      <c r="H122" s="205" t="s">
        <v>168</v>
      </c>
      <c r="I122" s="133"/>
      <c r="J122" s="206" t="s">
        <v>169</v>
      </c>
      <c r="K122" s="133"/>
      <c r="L122" s="206" t="s">
        <v>169</v>
      </c>
      <c r="M122" s="252"/>
      <c r="O122" s="147"/>
      <c r="P122" s="86" t="str">
        <f t="shared" si="1"/>
        <v/>
      </c>
      <c r="X122" s="119"/>
    </row>
    <row r="123" spans="1:24" s="42" customFormat="1" ht="22.5" customHeight="1" x14ac:dyDescent="0.2">
      <c r="A123" s="147"/>
      <c r="C123" s="635" t="s">
        <v>390</v>
      </c>
      <c r="D123" s="743"/>
      <c r="E123" s="324"/>
      <c r="F123" s="206" t="s">
        <v>166</v>
      </c>
      <c r="G123" s="204"/>
      <c r="H123" s="205" t="s">
        <v>166</v>
      </c>
      <c r="I123" s="133"/>
      <c r="J123" s="206" t="s">
        <v>167</v>
      </c>
      <c r="K123" s="133"/>
      <c r="L123" s="206" t="s">
        <v>167</v>
      </c>
      <c r="M123" s="252"/>
      <c r="O123" s="147"/>
      <c r="P123" s="86" t="str">
        <f t="shared" si="1"/>
        <v/>
      </c>
      <c r="X123" s="119"/>
    </row>
    <row r="124" spans="1:24" s="42" customFormat="1" ht="22.5" customHeight="1" x14ac:dyDescent="0.2">
      <c r="A124" s="147"/>
      <c r="C124" s="636"/>
      <c r="D124" s="744"/>
      <c r="E124" s="324"/>
      <c r="F124" s="206" t="s">
        <v>168</v>
      </c>
      <c r="G124" s="204"/>
      <c r="H124" s="205" t="s">
        <v>168</v>
      </c>
      <c r="I124" s="133"/>
      <c r="J124" s="206" t="s">
        <v>169</v>
      </c>
      <c r="K124" s="133"/>
      <c r="L124" s="206" t="s">
        <v>169</v>
      </c>
      <c r="M124" s="252"/>
      <c r="O124" s="147"/>
      <c r="P124" s="86" t="str">
        <f t="shared" si="1"/>
        <v/>
      </c>
      <c r="X124" s="119"/>
    </row>
    <row r="125" spans="1:24" s="42" customFormat="1" ht="21" customHeight="1" x14ac:dyDescent="0.2">
      <c r="A125" s="147"/>
      <c r="C125" s="490" t="s">
        <v>459</v>
      </c>
      <c r="D125" s="637"/>
      <c r="E125" s="307"/>
      <c r="F125" s="206" t="s">
        <v>166</v>
      </c>
      <c r="G125" s="204"/>
      <c r="H125" s="205" t="s">
        <v>166</v>
      </c>
      <c r="I125" s="133"/>
      <c r="J125" s="206" t="s">
        <v>167</v>
      </c>
      <c r="K125" s="133"/>
      <c r="L125" s="206" t="s">
        <v>167</v>
      </c>
      <c r="M125" s="252"/>
      <c r="O125" s="147"/>
      <c r="P125" s="86" t="str">
        <f t="shared" si="1"/>
        <v/>
      </c>
      <c r="X125" s="119"/>
    </row>
    <row r="126" spans="1:24" s="42" customFormat="1" ht="21" customHeight="1" x14ac:dyDescent="0.2">
      <c r="A126" s="147"/>
      <c r="C126" s="490"/>
      <c r="D126" s="638"/>
      <c r="E126" s="307"/>
      <c r="F126" s="206" t="s">
        <v>168</v>
      </c>
      <c r="G126" s="204"/>
      <c r="H126" s="205" t="s">
        <v>168</v>
      </c>
      <c r="I126" s="133"/>
      <c r="J126" s="206" t="s">
        <v>169</v>
      </c>
      <c r="K126" s="133"/>
      <c r="L126" s="206" t="s">
        <v>169</v>
      </c>
      <c r="M126" s="252"/>
      <c r="O126" s="147"/>
      <c r="P126" s="86" t="str">
        <f t="shared" si="1"/>
        <v/>
      </c>
      <c r="X126" s="119"/>
    </row>
    <row r="127" spans="1:24" ht="51" customHeight="1" x14ac:dyDescent="0.25">
      <c r="C127" s="219" t="s">
        <v>759</v>
      </c>
      <c r="D127" s="307"/>
      <c r="E127" s="642" t="s">
        <v>760</v>
      </c>
      <c r="F127" s="642"/>
      <c r="G127" s="290"/>
      <c r="H127" s="643" t="s">
        <v>761</v>
      </c>
      <c r="I127" s="644"/>
      <c r="J127" s="565"/>
      <c r="K127" s="573"/>
      <c r="L127" s="566"/>
      <c r="M127" s="216"/>
      <c r="P127" s="42"/>
      <c r="Q127" s="42"/>
    </row>
    <row r="128" spans="1:24" s="42" customFormat="1" ht="18.75" customHeight="1" x14ac:dyDescent="0.2">
      <c r="A128" s="147"/>
      <c r="C128" s="741" t="s">
        <v>172</v>
      </c>
      <c r="D128" s="741"/>
      <c r="E128" s="741"/>
      <c r="F128" s="741"/>
      <c r="G128" s="741"/>
      <c r="H128" s="741"/>
      <c r="I128" s="741"/>
      <c r="J128" s="741"/>
      <c r="K128" s="719"/>
      <c r="L128" s="721"/>
      <c r="M128" s="252"/>
      <c r="O128" s="147"/>
      <c r="P128" s="86" t="str">
        <f t="shared" si="1"/>
        <v/>
      </c>
      <c r="X128" s="119"/>
    </row>
    <row r="129" spans="1:24" s="42" customFormat="1" ht="12" x14ac:dyDescent="0.2">
      <c r="A129" s="147"/>
      <c r="C129" s="250"/>
      <c r="D129" s="250"/>
      <c r="E129" s="250"/>
      <c r="F129" s="250"/>
      <c r="G129" s="250"/>
      <c r="H129" s="250"/>
      <c r="I129" s="250"/>
      <c r="J129" s="250"/>
      <c r="K129" s="250"/>
      <c r="L129" s="325"/>
      <c r="M129" s="257"/>
      <c r="O129" s="147"/>
      <c r="P129" s="86" t="str">
        <f t="shared" si="1"/>
        <v/>
      </c>
      <c r="X129" s="119"/>
    </row>
    <row r="130" spans="1:24" s="42" customFormat="1" ht="12" x14ac:dyDescent="0.2">
      <c r="A130" s="147"/>
      <c r="C130" s="742" t="s">
        <v>203</v>
      </c>
      <c r="D130" s="742"/>
      <c r="E130" s="742"/>
      <c r="F130" s="742"/>
      <c r="G130" s="742"/>
      <c r="H130" s="742"/>
      <c r="I130" s="742"/>
      <c r="J130" s="742"/>
      <c r="K130" s="742"/>
      <c r="L130" s="742"/>
      <c r="O130" s="147"/>
      <c r="P130" s="86" t="str">
        <f t="shared" si="1"/>
        <v/>
      </c>
      <c r="X130" s="119"/>
    </row>
    <row r="131" spans="1:24" s="42" customFormat="1" ht="63.75" customHeight="1" x14ac:dyDescent="0.2">
      <c r="A131" s="147"/>
      <c r="C131" s="326" t="s">
        <v>204</v>
      </c>
      <c r="D131" s="702" t="s">
        <v>205</v>
      </c>
      <c r="E131" s="703"/>
      <c r="F131" s="703"/>
      <c r="G131" s="704"/>
      <c r="H131" s="702" t="s">
        <v>849</v>
      </c>
      <c r="I131" s="703"/>
      <c r="J131" s="703"/>
      <c r="K131" s="703"/>
      <c r="L131" s="704"/>
      <c r="M131" s="255" t="s">
        <v>15</v>
      </c>
      <c r="O131" s="147"/>
      <c r="P131" s="86" t="str">
        <f t="shared" si="1"/>
        <v/>
      </c>
      <c r="X131" s="119"/>
    </row>
    <row r="132" spans="1:24" s="42" customFormat="1" ht="35.25" customHeight="1" x14ac:dyDescent="0.2">
      <c r="A132" s="147"/>
      <c r="C132" s="254"/>
      <c r="D132" s="735"/>
      <c r="E132" s="736"/>
      <c r="F132" s="736"/>
      <c r="G132" s="737"/>
      <c r="H132" s="475"/>
      <c r="I132" s="475"/>
      <c r="J132" s="475"/>
      <c r="K132" s="475"/>
      <c r="L132" s="475"/>
      <c r="M132" s="252"/>
      <c r="O132" s="147"/>
      <c r="P132" s="86" t="str">
        <f t="shared" si="1"/>
        <v/>
      </c>
      <c r="X132" s="119"/>
    </row>
    <row r="133" spans="1:24" s="42" customFormat="1" ht="27.75" customHeight="1" x14ac:dyDescent="0.2">
      <c r="A133" s="147"/>
      <c r="C133" s="619" t="s">
        <v>460</v>
      </c>
      <c r="D133" s="633"/>
      <c r="E133" s="620"/>
      <c r="F133" s="702" t="s">
        <v>461</v>
      </c>
      <c r="G133" s="703"/>
      <c r="H133" s="703"/>
      <c r="I133" s="703"/>
      <c r="J133" s="703"/>
      <c r="K133" s="703"/>
      <c r="L133" s="704"/>
      <c r="M133" s="521" t="s">
        <v>15</v>
      </c>
      <c r="O133" s="147"/>
      <c r="P133" s="86" t="str">
        <f t="shared" si="1"/>
        <v/>
      </c>
      <c r="X133" s="119"/>
    </row>
    <row r="134" spans="1:24" s="42" customFormat="1" ht="19.5" customHeight="1" x14ac:dyDescent="0.2">
      <c r="A134" s="147"/>
      <c r="C134" s="727"/>
      <c r="D134" s="728"/>
      <c r="E134" s="729"/>
      <c r="F134" s="738" t="s">
        <v>163</v>
      </c>
      <c r="G134" s="739"/>
      <c r="H134" s="739"/>
      <c r="I134" s="740"/>
      <c r="J134" s="734" t="s">
        <v>164</v>
      </c>
      <c r="K134" s="734"/>
      <c r="L134" s="734"/>
      <c r="M134" s="521"/>
      <c r="O134" s="147"/>
      <c r="P134" s="86" t="str">
        <f t="shared" si="1"/>
        <v/>
      </c>
      <c r="X134" s="119"/>
    </row>
    <row r="135" spans="1:24" s="42" customFormat="1" ht="22.5" customHeight="1" x14ac:dyDescent="0.2">
      <c r="A135" s="147"/>
      <c r="C135" s="565"/>
      <c r="D135" s="573"/>
      <c r="E135" s="566"/>
      <c r="F135" s="565"/>
      <c r="G135" s="566"/>
      <c r="H135" s="643" t="s">
        <v>167</v>
      </c>
      <c r="I135" s="644"/>
      <c r="J135" s="565"/>
      <c r="K135" s="566"/>
      <c r="L135" s="327" t="s">
        <v>167</v>
      </c>
      <c r="M135" s="252"/>
      <c r="O135" s="147"/>
      <c r="P135" s="86" t="str">
        <f t="shared" si="1"/>
        <v/>
      </c>
      <c r="X135" s="119"/>
    </row>
    <row r="136" spans="1:24" s="42" customFormat="1" ht="12" x14ac:dyDescent="0.2">
      <c r="A136" s="147"/>
      <c r="C136" s="547" t="s">
        <v>172</v>
      </c>
      <c r="D136" s="548"/>
      <c r="E136" s="548"/>
      <c r="F136" s="548"/>
      <c r="G136" s="548"/>
      <c r="H136" s="548"/>
      <c r="I136" s="549"/>
      <c r="J136" s="719"/>
      <c r="K136" s="720"/>
      <c r="L136" s="721"/>
      <c r="M136" s="159"/>
      <c r="O136" s="147"/>
      <c r="P136" s="86" t="str">
        <f t="shared" si="1"/>
        <v/>
      </c>
      <c r="X136" s="119"/>
    </row>
    <row r="137" spans="1:24" s="42" customFormat="1" ht="12" x14ac:dyDescent="0.2">
      <c r="A137" s="147"/>
      <c r="C137" s="250"/>
      <c r="D137" s="250"/>
      <c r="E137" s="250"/>
      <c r="F137" s="250"/>
      <c r="G137" s="250"/>
      <c r="H137" s="250"/>
      <c r="I137" s="250"/>
      <c r="J137" s="250"/>
      <c r="K137" s="250"/>
      <c r="L137" s="325"/>
      <c r="M137" s="257"/>
      <c r="O137" s="147"/>
      <c r="P137" s="86" t="str">
        <f t="shared" si="1"/>
        <v/>
      </c>
      <c r="X137" s="119"/>
    </row>
    <row r="138" spans="1:24" s="42" customFormat="1" ht="12" x14ac:dyDescent="0.2">
      <c r="A138" s="147"/>
      <c r="C138" s="730" t="s">
        <v>206</v>
      </c>
      <c r="D138" s="730"/>
      <c r="E138" s="730"/>
      <c r="F138" s="730"/>
      <c r="G138" s="730"/>
      <c r="H138" s="730"/>
      <c r="I138" s="730"/>
      <c r="J138" s="730"/>
      <c r="K138" s="730"/>
      <c r="L138" s="730"/>
      <c r="O138" s="147"/>
      <c r="P138" s="86" t="str">
        <f t="shared" si="1"/>
        <v/>
      </c>
      <c r="X138" s="119"/>
    </row>
    <row r="139" spans="1:24" s="42" customFormat="1" ht="29.25" customHeight="1" x14ac:dyDescent="0.2">
      <c r="A139" s="147"/>
      <c r="C139" s="659" t="s">
        <v>207</v>
      </c>
      <c r="D139" s="660"/>
      <c r="E139" s="660"/>
      <c r="F139" s="660"/>
      <c r="G139" s="660"/>
      <c r="H139" s="660"/>
      <c r="I139" s="661"/>
      <c r="J139" s="604" t="s">
        <v>178</v>
      </c>
      <c r="K139" s="605"/>
      <c r="L139" s="606"/>
      <c r="M139" s="255" t="s">
        <v>15</v>
      </c>
      <c r="O139" s="147"/>
      <c r="P139" s="86" t="str">
        <f t="shared" si="1"/>
        <v/>
      </c>
      <c r="X139" s="119"/>
    </row>
    <row r="140" spans="1:24" s="42" customFormat="1" ht="25.5" customHeight="1" x14ac:dyDescent="0.2">
      <c r="A140" s="147"/>
      <c r="C140" s="731"/>
      <c r="D140" s="732"/>
      <c r="E140" s="732"/>
      <c r="F140" s="732"/>
      <c r="G140" s="732"/>
      <c r="H140" s="732"/>
      <c r="I140" s="733"/>
      <c r="J140" s="601"/>
      <c r="K140" s="602"/>
      <c r="L140" s="603"/>
      <c r="M140" s="252"/>
      <c r="O140" s="147"/>
      <c r="P140" s="86" t="str">
        <f t="shared" si="1"/>
        <v/>
      </c>
      <c r="X140" s="119"/>
    </row>
    <row r="141" spans="1:24" s="42" customFormat="1" ht="26.25" customHeight="1" x14ac:dyDescent="0.2">
      <c r="A141" s="147"/>
      <c r="C141" s="659" t="s">
        <v>208</v>
      </c>
      <c r="D141" s="660"/>
      <c r="E141" s="660"/>
      <c r="F141" s="660"/>
      <c r="G141" s="660"/>
      <c r="H141" s="660"/>
      <c r="I141" s="661"/>
      <c r="J141" s="604" t="s">
        <v>178</v>
      </c>
      <c r="K141" s="605"/>
      <c r="L141" s="606"/>
      <c r="M141" s="255" t="s">
        <v>15</v>
      </c>
      <c r="O141" s="147"/>
      <c r="P141" s="86" t="str">
        <f t="shared" si="1"/>
        <v/>
      </c>
      <c r="X141" s="119"/>
    </row>
    <row r="142" spans="1:24" s="42" customFormat="1" ht="23.25" customHeight="1" x14ac:dyDescent="0.2">
      <c r="A142" s="147"/>
      <c r="C142" s="731"/>
      <c r="D142" s="732"/>
      <c r="E142" s="732"/>
      <c r="F142" s="732"/>
      <c r="G142" s="732"/>
      <c r="H142" s="732"/>
      <c r="I142" s="733"/>
      <c r="J142" s="601"/>
      <c r="K142" s="602"/>
      <c r="L142" s="603"/>
      <c r="M142" s="252"/>
      <c r="O142" s="147"/>
      <c r="P142" s="86" t="str">
        <f t="shared" si="1"/>
        <v/>
      </c>
      <c r="X142" s="119"/>
    </row>
    <row r="143" spans="1:24" s="42" customFormat="1" ht="12" x14ac:dyDescent="0.2">
      <c r="A143" s="147"/>
      <c r="O143" s="147"/>
      <c r="P143" s="86" t="str">
        <f t="shared" si="1"/>
        <v/>
      </c>
      <c r="X143" s="119"/>
    </row>
    <row r="144" spans="1:24" s="42" customFormat="1" ht="12" x14ac:dyDescent="0.2">
      <c r="A144" s="147"/>
      <c r="C144" s="592" t="s">
        <v>209</v>
      </c>
      <c r="D144" s="592"/>
      <c r="E144" s="207"/>
      <c r="O144" s="147"/>
      <c r="P144" s="86" t="str">
        <f t="shared" si="1"/>
        <v/>
      </c>
      <c r="X144" s="119"/>
    </row>
    <row r="145" spans="1:24" s="42" customFormat="1" ht="27" customHeight="1" x14ac:dyDescent="0.2">
      <c r="A145" s="147"/>
      <c r="C145" s="651" t="s">
        <v>210</v>
      </c>
      <c r="D145" s="651"/>
      <c r="E145" s="651"/>
      <c r="F145" s="651"/>
      <c r="G145" s="651"/>
      <c r="H145" s="651"/>
      <c r="I145" s="651"/>
      <c r="J145" s="651"/>
      <c r="K145" s="651"/>
      <c r="L145" s="651"/>
      <c r="M145" s="255" t="s">
        <v>15</v>
      </c>
      <c r="O145" s="147"/>
      <c r="P145" s="86" t="str">
        <f t="shared" si="1"/>
        <v/>
      </c>
      <c r="X145" s="119"/>
    </row>
    <row r="146" spans="1:24" s="42" customFormat="1" ht="12" x14ac:dyDescent="0.2">
      <c r="A146" s="147"/>
      <c r="C146" s="722"/>
      <c r="D146" s="723"/>
      <c r="E146" s="723"/>
      <c r="F146" s="723"/>
      <c r="G146" s="723"/>
      <c r="H146" s="723"/>
      <c r="I146" s="723"/>
      <c r="J146" s="723"/>
      <c r="K146" s="723"/>
      <c r="L146" s="724"/>
      <c r="M146" s="252"/>
      <c r="O146" s="147"/>
      <c r="P146" s="86" t="str">
        <f t="shared" si="1"/>
        <v/>
      </c>
      <c r="X146" s="119"/>
    </row>
    <row r="147" spans="1:24" s="42" customFormat="1" ht="22.5" customHeight="1" x14ac:dyDescent="0.2">
      <c r="A147" s="147"/>
      <c r="C147" s="619" t="s">
        <v>179</v>
      </c>
      <c r="D147" s="633"/>
      <c r="E147" s="620"/>
      <c r="F147" s="702" t="s">
        <v>211</v>
      </c>
      <c r="G147" s="703"/>
      <c r="H147" s="703"/>
      <c r="I147" s="703"/>
      <c r="J147" s="703"/>
      <c r="K147" s="703"/>
      <c r="L147" s="704"/>
      <c r="M147" s="725" t="s">
        <v>15</v>
      </c>
      <c r="O147" s="147"/>
      <c r="P147" s="86" t="str">
        <f t="shared" si="1"/>
        <v/>
      </c>
      <c r="X147" s="119"/>
    </row>
    <row r="148" spans="1:24" s="42" customFormat="1" ht="27" customHeight="1" x14ac:dyDescent="0.2">
      <c r="A148" s="147"/>
      <c r="C148" s="727"/>
      <c r="D148" s="728"/>
      <c r="E148" s="729"/>
      <c r="F148" s="576" t="s">
        <v>163</v>
      </c>
      <c r="G148" s="577"/>
      <c r="H148" s="576" t="s">
        <v>164</v>
      </c>
      <c r="I148" s="634"/>
      <c r="J148" s="577"/>
      <c r="K148" s="514" t="s">
        <v>26</v>
      </c>
      <c r="L148" s="494"/>
      <c r="M148" s="726"/>
      <c r="O148" s="147"/>
      <c r="P148" s="86" t="str">
        <f t="shared" si="1"/>
        <v/>
      </c>
      <c r="X148" s="119"/>
    </row>
    <row r="149" spans="1:24" s="42" customFormat="1" ht="16.5" customHeight="1" x14ac:dyDescent="0.2">
      <c r="A149" s="147"/>
      <c r="C149" s="565"/>
      <c r="D149" s="573"/>
      <c r="E149" s="566"/>
      <c r="F149" s="290"/>
      <c r="G149" s="327" t="s">
        <v>167</v>
      </c>
      <c r="H149" s="565"/>
      <c r="I149" s="566"/>
      <c r="J149" s="327" t="s">
        <v>167</v>
      </c>
      <c r="K149" s="640"/>
      <c r="L149" s="641"/>
      <c r="M149" s="328"/>
      <c r="O149" s="147"/>
      <c r="P149" s="86" t="str">
        <f t="shared" si="1"/>
        <v/>
      </c>
      <c r="X149" s="119"/>
    </row>
    <row r="150" spans="1:24" s="42" customFormat="1" ht="24" customHeight="1" x14ac:dyDescent="0.2">
      <c r="A150" s="147"/>
      <c r="C150" s="659" t="s">
        <v>212</v>
      </c>
      <c r="D150" s="660"/>
      <c r="E150" s="660"/>
      <c r="F150" s="660"/>
      <c r="G150" s="660"/>
      <c r="H150" s="660"/>
      <c r="I150" s="660"/>
      <c r="J150" s="660"/>
      <c r="K150" s="660"/>
      <c r="L150" s="661"/>
      <c r="M150" s="255" t="s">
        <v>15</v>
      </c>
      <c r="N150" s="249"/>
      <c r="O150" s="147"/>
      <c r="P150" s="86" t="str">
        <f t="shared" si="1"/>
        <v/>
      </c>
      <c r="X150" s="119"/>
    </row>
    <row r="151" spans="1:24" s="42" customFormat="1" ht="19.5" customHeight="1" x14ac:dyDescent="0.2">
      <c r="A151" s="147"/>
      <c r="C151" s="656"/>
      <c r="D151" s="701"/>
      <c r="E151" s="701"/>
      <c r="F151" s="701"/>
      <c r="G151" s="701"/>
      <c r="H151" s="701"/>
      <c r="I151" s="701"/>
      <c r="J151" s="701"/>
      <c r="K151" s="701"/>
      <c r="L151" s="657"/>
      <c r="M151" s="252"/>
      <c r="N151" s="249"/>
      <c r="O151" s="147"/>
      <c r="P151" s="86" t="str">
        <f t="shared" si="1"/>
        <v/>
      </c>
      <c r="X151" s="119"/>
    </row>
    <row r="152" spans="1:24" s="42" customFormat="1" ht="41.25" customHeight="1" x14ac:dyDescent="0.2">
      <c r="A152" s="147"/>
      <c r="C152" s="659" t="s">
        <v>779</v>
      </c>
      <c r="D152" s="660"/>
      <c r="E152" s="660"/>
      <c r="F152" s="660"/>
      <c r="G152" s="660"/>
      <c r="H152" s="660"/>
      <c r="I152" s="660"/>
      <c r="J152" s="660"/>
      <c r="K152" s="660"/>
      <c r="L152" s="661"/>
      <c r="M152" s="521" t="s">
        <v>15</v>
      </c>
      <c r="N152" s="249"/>
      <c r="O152" s="147"/>
      <c r="P152" s="86" t="str">
        <f t="shared" si="1"/>
        <v/>
      </c>
      <c r="X152" s="119"/>
    </row>
    <row r="153" spans="1:24" s="42" customFormat="1" ht="12" customHeight="1" x14ac:dyDescent="0.2">
      <c r="A153" s="147"/>
      <c r="C153" s="514" t="s">
        <v>78</v>
      </c>
      <c r="D153" s="493"/>
      <c r="E153" s="494"/>
      <c r="F153" s="514" t="s">
        <v>213</v>
      </c>
      <c r="G153" s="493"/>
      <c r="H153" s="493"/>
      <c r="I153" s="494"/>
      <c r="J153" s="514" t="s">
        <v>432</v>
      </c>
      <c r="K153" s="493"/>
      <c r="L153" s="494"/>
      <c r="M153" s="521"/>
      <c r="N153" s="249"/>
      <c r="O153" s="147"/>
      <c r="P153" s="86" t="str">
        <f t="shared" si="1"/>
        <v/>
      </c>
      <c r="X153" s="119"/>
    </row>
    <row r="154" spans="1:24" s="119" customFormat="1" ht="20.25" customHeight="1" x14ac:dyDescent="0.2">
      <c r="A154" s="315"/>
      <c r="C154" s="511"/>
      <c r="D154" s="512"/>
      <c r="E154" s="513"/>
      <c r="F154" s="511"/>
      <c r="G154" s="512"/>
      <c r="H154" s="512"/>
      <c r="I154" s="513"/>
      <c r="J154" s="506"/>
      <c r="K154" s="550"/>
      <c r="L154" s="507"/>
      <c r="M154" s="252"/>
      <c r="N154" s="316"/>
      <c r="O154" s="315"/>
      <c r="P154" s="86" t="str">
        <f t="shared" si="1"/>
        <v/>
      </c>
    </row>
    <row r="155" spans="1:24" s="119" customFormat="1" ht="20.25" customHeight="1" x14ac:dyDescent="0.2">
      <c r="A155" s="315"/>
      <c r="C155" s="511"/>
      <c r="D155" s="512"/>
      <c r="E155" s="513"/>
      <c r="F155" s="511"/>
      <c r="G155" s="512"/>
      <c r="H155" s="512"/>
      <c r="I155" s="513"/>
      <c r="J155" s="511"/>
      <c r="K155" s="512"/>
      <c r="L155" s="513"/>
      <c r="M155" s="360"/>
      <c r="N155" s="316"/>
      <c r="O155" s="315"/>
      <c r="P155" s="86"/>
    </row>
    <row r="156" spans="1:24" s="119" customFormat="1" ht="20.25" customHeight="1" x14ac:dyDescent="0.2">
      <c r="A156" s="315"/>
      <c r="C156" s="511"/>
      <c r="D156" s="512"/>
      <c r="E156" s="513"/>
      <c r="F156" s="511"/>
      <c r="G156" s="512"/>
      <c r="H156" s="512"/>
      <c r="I156" s="513"/>
      <c r="J156" s="511"/>
      <c r="K156" s="512"/>
      <c r="L156" s="513"/>
      <c r="M156" s="360"/>
      <c r="N156" s="316"/>
      <c r="O156" s="315"/>
      <c r="P156" s="86"/>
    </row>
    <row r="157" spans="1:24" s="119" customFormat="1" ht="20.25" hidden="1" customHeight="1" outlineLevel="1" x14ac:dyDescent="0.2">
      <c r="A157" s="315"/>
      <c r="C157" s="511"/>
      <c r="D157" s="512"/>
      <c r="E157" s="513"/>
      <c r="F157" s="511"/>
      <c r="G157" s="512"/>
      <c r="H157" s="512"/>
      <c r="I157" s="513"/>
      <c r="J157" s="511"/>
      <c r="K157" s="512"/>
      <c r="L157" s="513"/>
      <c r="M157" s="360"/>
      <c r="N157" s="316"/>
      <c r="O157" s="315"/>
      <c r="P157" s="86"/>
    </row>
    <row r="158" spans="1:24" s="119" customFormat="1" ht="20.25" hidden="1" customHeight="1" outlineLevel="1" x14ac:dyDescent="0.2">
      <c r="A158" s="315"/>
      <c r="C158" s="511"/>
      <c r="D158" s="512"/>
      <c r="E158" s="513"/>
      <c r="F158" s="511"/>
      <c r="G158" s="512"/>
      <c r="H158" s="512"/>
      <c r="I158" s="513"/>
      <c r="J158" s="511"/>
      <c r="K158" s="512"/>
      <c r="L158" s="513"/>
      <c r="M158" s="360"/>
      <c r="N158" s="316"/>
      <c r="O158" s="315"/>
      <c r="P158" s="86"/>
    </row>
    <row r="159" spans="1:24" s="119" customFormat="1" ht="20.25" hidden="1" customHeight="1" outlineLevel="1" x14ac:dyDescent="0.2">
      <c r="A159" s="315"/>
      <c r="C159" s="511"/>
      <c r="D159" s="512"/>
      <c r="E159" s="513"/>
      <c r="F159" s="511"/>
      <c r="G159" s="512"/>
      <c r="H159" s="512"/>
      <c r="I159" s="513"/>
      <c r="J159" s="511"/>
      <c r="K159" s="512"/>
      <c r="L159" s="513"/>
      <c r="M159" s="360"/>
      <c r="N159" s="316"/>
      <c r="O159" s="315"/>
      <c r="P159" s="86"/>
    </row>
    <row r="160" spans="1:24" s="119" customFormat="1" ht="20.25" hidden="1" customHeight="1" outlineLevel="1" x14ac:dyDescent="0.2">
      <c r="A160" s="315"/>
      <c r="C160" s="511"/>
      <c r="D160" s="512"/>
      <c r="E160" s="513"/>
      <c r="F160" s="511"/>
      <c r="G160" s="512"/>
      <c r="H160" s="512"/>
      <c r="I160" s="513"/>
      <c r="J160" s="511"/>
      <c r="K160" s="512"/>
      <c r="L160" s="513"/>
      <c r="M160" s="360"/>
      <c r="N160" s="316"/>
      <c r="O160" s="315"/>
      <c r="P160" s="86"/>
    </row>
    <row r="161" spans="1:16" s="119" customFormat="1" ht="20.25" hidden="1" customHeight="1" outlineLevel="1" x14ac:dyDescent="0.2">
      <c r="A161" s="315"/>
      <c r="C161" s="511"/>
      <c r="D161" s="512"/>
      <c r="E161" s="513"/>
      <c r="F161" s="511"/>
      <c r="G161" s="512"/>
      <c r="H161" s="512"/>
      <c r="I161" s="513"/>
      <c r="J161" s="511"/>
      <c r="K161" s="512"/>
      <c r="L161" s="513"/>
      <c r="M161" s="360"/>
      <c r="N161" s="316"/>
      <c r="O161" s="315"/>
      <c r="P161" s="86"/>
    </row>
    <row r="162" spans="1:16" s="119" customFormat="1" ht="19.5" hidden="1" customHeight="1" outlineLevel="1" x14ac:dyDescent="0.2">
      <c r="A162" s="315"/>
      <c r="C162" s="511"/>
      <c r="D162" s="512"/>
      <c r="E162" s="513"/>
      <c r="F162" s="511"/>
      <c r="G162" s="512"/>
      <c r="H162" s="512"/>
      <c r="I162" s="513"/>
      <c r="J162" s="506"/>
      <c r="K162" s="550"/>
      <c r="L162" s="507"/>
      <c r="M162" s="252"/>
      <c r="N162" s="316"/>
      <c r="O162" s="315"/>
      <c r="P162" s="86" t="str">
        <f t="shared" si="1"/>
        <v/>
      </c>
    </row>
    <row r="163" spans="1:16" s="119" customFormat="1" ht="19.5" hidden="1" customHeight="1" outlineLevel="1" x14ac:dyDescent="0.2">
      <c r="A163" s="315"/>
      <c r="C163" s="511"/>
      <c r="D163" s="512"/>
      <c r="E163" s="513"/>
      <c r="F163" s="511"/>
      <c r="G163" s="512"/>
      <c r="H163" s="512"/>
      <c r="I163" s="513"/>
      <c r="J163" s="506"/>
      <c r="K163" s="550"/>
      <c r="L163" s="507"/>
      <c r="M163" s="252"/>
      <c r="N163" s="316"/>
      <c r="O163" s="315"/>
      <c r="P163" s="86" t="str">
        <f t="shared" si="1"/>
        <v/>
      </c>
    </row>
    <row r="164" spans="1:16" s="42" customFormat="1" ht="12" collapsed="1" x14ac:dyDescent="0.2">
      <c r="A164" s="147"/>
      <c r="C164" s="325"/>
      <c r="D164" s="325"/>
      <c r="E164" s="325"/>
      <c r="F164" s="325"/>
      <c r="G164" s="325"/>
      <c r="H164" s="325"/>
      <c r="I164" s="325"/>
      <c r="J164" s="325"/>
      <c r="K164" s="325"/>
      <c r="L164" s="325"/>
      <c r="M164" s="249"/>
      <c r="N164" s="249"/>
      <c r="O164" s="147"/>
      <c r="P164" s="86" t="str">
        <f t="shared" si="1"/>
        <v/>
      </c>
    </row>
    <row r="165" spans="1:16" ht="15" customHeight="1" x14ac:dyDescent="0.25">
      <c r="C165" s="682" t="s">
        <v>467</v>
      </c>
      <c r="D165" s="683"/>
      <c r="E165" s="683"/>
      <c r="F165" s="683"/>
      <c r="G165" s="683"/>
      <c r="H165" s="683"/>
      <c r="I165" s="683"/>
      <c r="J165" s="683"/>
      <c r="K165" s="683"/>
      <c r="L165" s="683"/>
      <c r="M165" s="684"/>
      <c r="P165" s="86" t="str">
        <f t="shared" si="1"/>
        <v/>
      </c>
    </row>
    <row r="166" spans="1:16" ht="12.75" customHeight="1" x14ac:dyDescent="0.25">
      <c r="P166" s="86" t="str">
        <f t="shared" si="1"/>
        <v/>
      </c>
    </row>
    <row r="167" spans="1:16" s="42" customFormat="1" ht="14.25" customHeight="1" x14ac:dyDescent="0.2">
      <c r="A167" s="147"/>
      <c r="C167" s="718" t="s">
        <v>214</v>
      </c>
      <c r="D167" s="718"/>
      <c r="E167" s="718"/>
      <c r="F167" s="718"/>
      <c r="G167" s="718"/>
      <c r="H167" s="718"/>
      <c r="I167" s="718"/>
      <c r="J167" s="718"/>
      <c r="K167" s="718"/>
      <c r="L167" s="718"/>
      <c r="O167" s="147"/>
      <c r="P167" s="86" t="str">
        <f t="shared" si="1"/>
        <v/>
      </c>
    </row>
    <row r="168" spans="1:16" s="42" customFormat="1" ht="12.75" customHeight="1" x14ac:dyDescent="0.2">
      <c r="A168" s="147"/>
      <c r="O168" s="147"/>
      <c r="P168" s="86" t="str">
        <f t="shared" si="1"/>
        <v/>
      </c>
    </row>
    <row r="169" spans="1:16" s="42" customFormat="1" ht="124.5" customHeight="1" x14ac:dyDescent="0.2">
      <c r="A169" s="147"/>
      <c r="C169" s="607" t="s">
        <v>780</v>
      </c>
      <c r="D169" s="608"/>
      <c r="E169" s="608"/>
      <c r="F169" s="608"/>
      <c r="G169" s="608"/>
      <c r="H169" s="608"/>
      <c r="I169" s="608"/>
      <c r="J169" s="608"/>
      <c r="K169" s="608"/>
      <c r="L169" s="609"/>
      <c r="O169" s="147"/>
      <c r="P169" s="86" t="str">
        <f t="shared" si="1"/>
        <v/>
      </c>
    </row>
    <row r="170" spans="1:16" s="42" customFormat="1" ht="9" customHeight="1" x14ac:dyDescent="0.2">
      <c r="A170" s="147"/>
      <c r="O170" s="147"/>
      <c r="P170" s="86" t="str">
        <f t="shared" si="1"/>
        <v/>
      </c>
    </row>
    <row r="171" spans="1:16" s="42" customFormat="1" ht="149.25" customHeight="1" x14ac:dyDescent="0.2">
      <c r="A171" s="147"/>
      <c r="C171" s="607" t="s">
        <v>781</v>
      </c>
      <c r="D171" s="608"/>
      <c r="E171" s="608"/>
      <c r="F171" s="608"/>
      <c r="G171" s="608"/>
      <c r="H171" s="608"/>
      <c r="I171" s="608"/>
      <c r="J171" s="608"/>
      <c r="K171" s="608"/>
      <c r="L171" s="609"/>
      <c r="O171" s="147"/>
      <c r="P171" s="86" t="str">
        <f t="shared" si="1"/>
        <v/>
      </c>
    </row>
    <row r="172" spans="1:16" s="42" customFormat="1" ht="12" x14ac:dyDescent="0.2">
      <c r="A172" s="147"/>
      <c r="O172" s="147"/>
      <c r="P172" s="86" t="str">
        <f t="shared" si="1"/>
        <v/>
      </c>
    </row>
    <row r="173" spans="1:16" s="42" customFormat="1" ht="30.75" customHeight="1" x14ac:dyDescent="0.2">
      <c r="A173" s="147"/>
      <c r="C173" s="752" t="s">
        <v>462</v>
      </c>
      <c r="D173" s="752"/>
      <c r="E173" s="752"/>
      <c r="F173" s="752"/>
      <c r="G173" s="752"/>
      <c r="H173" s="752"/>
      <c r="I173" s="752"/>
      <c r="J173" s="752"/>
      <c r="K173" s="752"/>
      <c r="L173" s="752"/>
      <c r="O173" s="147"/>
      <c r="P173" s="86" t="str">
        <f t="shared" si="1"/>
        <v/>
      </c>
    </row>
    <row r="174" spans="1:16" s="42" customFormat="1" ht="12" x14ac:dyDescent="0.2">
      <c r="A174" s="147"/>
      <c r="O174" s="147"/>
      <c r="P174" s="86" t="str">
        <f t="shared" si="1"/>
        <v/>
      </c>
    </row>
  </sheetData>
  <sheetProtection formatCells="0" formatRows="0" insertRows="0" deleteRows="0" selectLockedCells="1"/>
  <mergeCells count="347">
    <mergeCell ref="C26:L26"/>
    <mergeCell ref="C27:L27"/>
    <mergeCell ref="I43:J43"/>
    <mergeCell ref="E56:F56"/>
    <mergeCell ref="I56:J56"/>
    <mergeCell ref="K56:L56"/>
    <mergeCell ref="K59:L59"/>
    <mergeCell ref="K58:L58"/>
    <mergeCell ref="K57:L57"/>
    <mergeCell ref="I59:J59"/>
    <mergeCell ref="I58:J58"/>
    <mergeCell ref="I57:J57"/>
    <mergeCell ref="E59:F59"/>
    <mergeCell ref="E58:F58"/>
    <mergeCell ref="E57:F57"/>
    <mergeCell ref="E47:F47"/>
    <mergeCell ref="E48:F48"/>
    <mergeCell ref="E49:F49"/>
    <mergeCell ref="E50:F50"/>
    <mergeCell ref="E51:F51"/>
    <mergeCell ref="E52:F52"/>
    <mergeCell ref="E53:F53"/>
    <mergeCell ref="I47:J47"/>
    <mergeCell ref="I48:J48"/>
    <mergeCell ref="K30:L30"/>
    <mergeCell ref="I30:J30"/>
    <mergeCell ref="K33:L33"/>
    <mergeCell ref="K32:L32"/>
    <mergeCell ref="K31:L31"/>
    <mergeCell ref="I33:J33"/>
    <mergeCell ref="I32:J32"/>
    <mergeCell ref="I31:J31"/>
    <mergeCell ref="C29:L29"/>
    <mergeCell ref="K85:L85"/>
    <mergeCell ref="K84:L84"/>
    <mergeCell ref="E24:H24"/>
    <mergeCell ref="E23:H23"/>
    <mergeCell ref="E22:H22"/>
    <mergeCell ref="E21:H21"/>
    <mergeCell ref="E20:H20"/>
    <mergeCell ref="E19:H19"/>
    <mergeCell ref="E18:H18"/>
    <mergeCell ref="I24:L24"/>
    <mergeCell ref="I23:L23"/>
    <mergeCell ref="I22:L22"/>
    <mergeCell ref="I21:L21"/>
    <mergeCell ref="I20:L20"/>
    <mergeCell ref="I19:L19"/>
    <mergeCell ref="I18:L18"/>
    <mergeCell ref="E46:F46"/>
    <mergeCell ref="E45:F45"/>
    <mergeCell ref="E44:F44"/>
    <mergeCell ref="E43:F43"/>
    <mergeCell ref="K46:L46"/>
    <mergeCell ref="K45:L45"/>
    <mergeCell ref="K44:L44"/>
    <mergeCell ref="K43:L43"/>
    <mergeCell ref="E17:H17"/>
    <mergeCell ref="E16:H16"/>
    <mergeCell ref="E15:H15"/>
    <mergeCell ref="E14:H14"/>
    <mergeCell ref="E11:H11"/>
    <mergeCell ref="E10:H10"/>
    <mergeCell ref="E9:H9"/>
    <mergeCell ref="I9:L9"/>
    <mergeCell ref="C2:H2"/>
    <mergeCell ref="C3:M3"/>
    <mergeCell ref="C4:H4"/>
    <mergeCell ref="C5:M5"/>
    <mergeCell ref="C6:M6"/>
    <mergeCell ref="C8:M8"/>
    <mergeCell ref="I17:L17"/>
    <mergeCell ref="I16:L16"/>
    <mergeCell ref="I15:L15"/>
    <mergeCell ref="I14:L14"/>
    <mergeCell ref="I11:L11"/>
    <mergeCell ref="I10:L10"/>
    <mergeCell ref="E12:H12"/>
    <mergeCell ref="E13:H13"/>
    <mergeCell ref="I12:L12"/>
    <mergeCell ref="I13:L13"/>
    <mergeCell ref="C173:L173"/>
    <mergeCell ref="J154:L154"/>
    <mergeCell ref="J162:L162"/>
    <mergeCell ref="J163:L163"/>
    <mergeCell ref="G53:H53"/>
    <mergeCell ref="G52:H52"/>
    <mergeCell ref="G44:H44"/>
    <mergeCell ref="G43:H43"/>
    <mergeCell ref="D69:G69"/>
    <mergeCell ref="C55:L55"/>
    <mergeCell ref="C81:M81"/>
    <mergeCell ref="C83:L83"/>
    <mergeCell ref="H84:J84"/>
    <mergeCell ref="H85:J85"/>
    <mergeCell ref="H70:L70"/>
    <mergeCell ref="H78:L78"/>
    <mergeCell ref="H79:L79"/>
    <mergeCell ref="D79:G79"/>
    <mergeCell ref="D78:G78"/>
    <mergeCell ref="D70:G70"/>
    <mergeCell ref="C85:G85"/>
    <mergeCell ref="C84:G84"/>
    <mergeCell ref="C68:L68"/>
    <mergeCell ref="H71:L71"/>
    <mergeCell ref="H72:L72"/>
    <mergeCell ref="H73:L73"/>
    <mergeCell ref="H74:L74"/>
    <mergeCell ref="H75:L75"/>
    <mergeCell ref="C42:M42"/>
    <mergeCell ref="D30:F30"/>
    <mergeCell ref="D31:F31"/>
    <mergeCell ref="D39:F39"/>
    <mergeCell ref="D40:F40"/>
    <mergeCell ref="G30:H30"/>
    <mergeCell ref="G40:H40"/>
    <mergeCell ref="G39:H39"/>
    <mergeCell ref="G31:H31"/>
    <mergeCell ref="D32:F32"/>
    <mergeCell ref="D33:F33"/>
    <mergeCell ref="D34:F34"/>
    <mergeCell ref="D35:F35"/>
    <mergeCell ref="D36:F36"/>
    <mergeCell ref="D37:F37"/>
    <mergeCell ref="D38:F38"/>
    <mergeCell ref="I46:J46"/>
    <mergeCell ref="I45:J45"/>
    <mergeCell ref="I44:J44"/>
    <mergeCell ref="I34:J34"/>
    <mergeCell ref="H94:J94"/>
    <mergeCell ref="H95:J95"/>
    <mergeCell ref="C97:L97"/>
    <mergeCell ref="C87:J87"/>
    <mergeCell ref="C88:J88"/>
    <mergeCell ref="C90:M90"/>
    <mergeCell ref="C92:L92"/>
    <mergeCell ref="H93:J93"/>
    <mergeCell ref="C95:G95"/>
    <mergeCell ref="C94:G94"/>
    <mergeCell ref="C93:G93"/>
    <mergeCell ref="K88:L88"/>
    <mergeCell ref="K87:L87"/>
    <mergeCell ref="K94:L94"/>
    <mergeCell ref="K95:L95"/>
    <mergeCell ref="K93:L93"/>
    <mergeCell ref="J99:L99"/>
    <mergeCell ref="C101:L101"/>
    <mergeCell ref="F102:L102"/>
    <mergeCell ref="F104:L104"/>
    <mergeCell ref="J98:L98"/>
    <mergeCell ref="J103:L103"/>
    <mergeCell ref="C99:I99"/>
    <mergeCell ref="C98:I98"/>
    <mergeCell ref="C104:E104"/>
    <mergeCell ref="C103:E103"/>
    <mergeCell ref="C102:E102"/>
    <mergeCell ref="F103:I103"/>
    <mergeCell ref="H113:L113"/>
    <mergeCell ref="C106:M106"/>
    <mergeCell ref="C108:L108"/>
    <mergeCell ref="F109:H109"/>
    <mergeCell ref="F110:G110"/>
    <mergeCell ref="F111:G111"/>
    <mergeCell ref="F112:G112"/>
    <mergeCell ref="C113:G113"/>
    <mergeCell ref="D112:E112"/>
    <mergeCell ref="D111:E111"/>
    <mergeCell ref="D110:E110"/>
    <mergeCell ref="D109:E109"/>
    <mergeCell ref="I112:L112"/>
    <mergeCell ref="I111:L111"/>
    <mergeCell ref="I110:L110"/>
    <mergeCell ref="I109:L109"/>
    <mergeCell ref="M119:M120"/>
    <mergeCell ref="H114:L114"/>
    <mergeCell ref="C115:D115"/>
    <mergeCell ref="C116:D116"/>
    <mergeCell ref="C114:G114"/>
    <mergeCell ref="E120:F120"/>
    <mergeCell ref="E119:H119"/>
    <mergeCell ref="I119:L119"/>
    <mergeCell ref="I120:J120"/>
    <mergeCell ref="K120:L120"/>
    <mergeCell ref="E115:H115"/>
    <mergeCell ref="E116:H116"/>
    <mergeCell ref="I116:L116"/>
    <mergeCell ref="I115:L115"/>
    <mergeCell ref="C121:C122"/>
    <mergeCell ref="D121:D122"/>
    <mergeCell ref="C125:C126"/>
    <mergeCell ref="D125:D126"/>
    <mergeCell ref="C128:J128"/>
    <mergeCell ref="C130:L130"/>
    <mergeCell ref="C118:L118"/>
    <mergeCell ref="C119:C120"/>
    <mergeCell ref="D119:D120"/>
    <mergeCell ref="C123:C124"/>
    <mergeCell ref="D123:D124"/>
    <mergeCell ref="G120:H120"/>
    <mergeCell ref="K128:L128"/>
    <mergeCell ref="E127:F127"/>
    <mergeCell ref="H127:I127"/>
    <mergeCell ref="J127:L127"/>
    <mergeCell ref="M133:M134"/>
    <mergeCell ref="J134:L134"/>
    <mergeCell ref="H131:L131"/>
    <mergeCell ref="H132:L132"/>
    <mergeCell ref="F133:L133"/>
    <mergeCell ref="D132:G132"/>
    <mergeCell ref="D131:G131"/>
    <mergeCell ref="F135:G135"/>
    <mergeCell ref="J135:K135"/>
    <mergeCell ref="H135:I135"/>
    <mergeCell ref="F134:I134"/>
    <mergeCell ref="C135:E135"/>
    <mergeCell ref="C133:E134"/>
    <mergeCell ref="C136:I136"/>
    <mergeCell ref="J136:L136"/>
    <mergeCell ref="C146:L146"/>
    <mergeCell ref="F147:L147"/>
    <mergeCell ref="M147:M148"/>
    <mergeCell ref="J153:L153"/>
    <mergeCell ref="H148:J148"/>
    <mergeCell ref="F148:G148"/>
    <mergeCell ref="C149:E149"/>
    <mergeCell ref="C147:E148"/>
    <mergeCell ref="K149:L149"/>
    <mergeCell ref="K148:L148"/>
    <mergeCell ref="H149:I149"/>
    <mergeCell ref="J141:L141"/>
    <mergeCell ref="J142:L142"/>
    <mergeCell ref="C144:D144"/>
    <mergeCell ref="C145:L145"/>
    <mergeCell ref="C138:L138"/>
    <mergeCell ref="J139:L139"/>
    <mergeCell ref="J140:L140"/>
    <mergeCell ref="C142:I142"/>
    <mergeCell ref="C141:I141"/>
    <mergeCell ref="C140:I140"/>
    <mergeCell ref="C139:I139"/>
    <mergeCell ref="F154:I154"/>
    <mergeCell ref="F153:I153"/>
    <mergeCell ref="C154:E154"/>
    <mergeCell ref="C153:E153"/>
    <mergeCell ref="C165:M165"/>
    <mergeCell ref="C167:L167"/>
    <mergeCell ref="C169:L169"/>
    <mergeCell ref="C171:L171"/>
    <mergeCell ref="C150:L150"/>
    <mergeCell ref="C151:L151"/>
    <mergeCell ref="C152:L152"/>
    <mergeCell ref="M152:M153"/>
    <mergeCell ref="F163:I163"/>
    <mergeCell ref="F162:I162"/>
    <mergeCell ref="C163:E163"/>
    <mergeCell ref="C162:E162"/>
    <mergeCell ref="C155:E155"/>
    <mergeCell ref="C156:E156"/>
    <mergeCell ref="C157:E157"/>
    <mergeCell ref="C158:E158"/>
    <mergeCell ref="C159:E159"/>
    <mergeCell ref="C160:E160"/>
    <mergeCell ref="C161:E161"/>
    <mergeCell ref="F161:I161"/>
    <mergeCell ref="H76:L76"/>
    <mergeCell ref="H77:L77"/>
    <mergeCell ref="G32:H32"/>
    <mergeCell ref="G33:H33"/>
    <mergeCell ref="G34:H34"/>
    <mergeCell ref="G35:H35"/>
    <mergeCell ref="G36:H36"/>
    <mergeCell ref="G37:H37"/>
    <mergeCell ref="G38:H38"/>
    <mergeCell ref="G45:H45"/>
    <mergeCell ref="G46:H46"/>
    <mergeCell ref="G47:H47"/>
    <mergeCell ref="G48:H48"/>
    <mergeCell ref="G49:H49"/>
    <mergeCell ref="G50:H50"/>
    <mergeCell ref="G51:H51"/>
    <mergeCell ref="H69:L69"/>
    <mergeCell ref="D71:G71"/>
    <mergeCell ref="D72:G72"/>
    <mergeCell ref="D73:G73"/>
    <mergeCell ref="D74:G74"/>
    <mergeCell ref="D75:G75"/>
    <mergeCell ref="D76:G76"/>
    <mergeCell ref="D77:G77"/>
    <mergeCell ref="I35:J35"/>
    <mergeCell ref="I36:J36"/>
    <mergeCell ref="I37:J37"/>
    <mergeCell ref="I38:J38"/>
    <mergeCell ref="I39:J39"/>
    <mergeCell ref="I40:J40"/>
    <mergeCell ref="K34:L34"/>
    <mergeCell ref="K35:L35"/>
    <mergeCell ref="K36:L36"/>
    <mergeCell ref="K37:L37"/>
    <mergeCell ref="K38:L38"/>
    <mergeCell ref="K39:L39"/>
    <mergeCell ref="K40:L40"/>
    <mergeCell ref="I51:J51"/>
    <mergeCell ref="I52:J52"/>
    <mergeCell ref="I53:J53"/>
    <mergeCell ref="K47:L47"/>
    <mergeCell ref="K48:L48"/>
    <mergeCell ref="K49:L49"/>
    <mergeCell ref="K50:L50"/>
    <mergeCell ref="K51:L51"/>
    <mergeCell ref="K52:L52"/>
    <mergeCell ref="K53:L53"/>
    <mergeCell ref="I49:J49"/>
    <mergeCell ref="I50:J50"/>
    <mergeCell ref="K60:L60"/>
    <mergeCell ref="K61:L61"/>
    <mergeCell ref="K62:L62"/>
    <mergeCell ref="K63:L63"/>
    <mergeCell ref="K64:L64"/>
    <mergeCell ref="K65:L65"/>
    <mergeCell ref="K66:L66"/>
    <mergeCell ref="E60:F60"/>
    <mergeCell ref="E61:F61"/>
    <mergeCell ref="E62:F62"/>
    <mergeCell ref="E63:F63"/>
    <mergeCell ref="E64:F64"/>
    <mergeCell ref="E65:F65"/>
    <mergeCell ref="E66:F66"/>
    <mergeCell ref="I60:J60"/>
    <mergeCell ref="I61:J61"/>
    <mergeCell ref="I62:J62"/>
    <mergeCell ref="I63:J63"/>
    <mergeCell ref="I64:J64"/>
    <mergeCell ref="I65:J65"/>
    <mergeCell ref="I66:J66"/>
    <mergeCell ref="J161:L161"/>
    <mergeCell ref="F160:I160"/>
    <mergeCell ref="F159:I159"/>
    <mergeCell ref="F158:I158"/>
    <mergeCell ref="F157:I157"/>
    <mergeCell ref="F156:I156"/>
    <mergeCell ref="F155:I155"/>
    <mergeCell ref="J155:L155"/>
    <mergeCell ref="J156:L156"/>
    <mergeCell ref="J157:L157"/>
    <mergeCell ref="J158:L158"/>
    <mergeCell ref="J159:L159"/>
    <mergeCell ref="J160:L160"/>
  </mergeCells>
  <dataValidations disablePrompts="1" count="10">
    <dataValidation type="list" allowBlank="1" showInputMessage="1" showErrorMessage="1" sqref="M136:M137" xr:uid="{00000000-0002-0000-0400-000000000000}">
      <formula1>$S$10:$S$79</formula1>
    </dataValidation>
    <dataValidation type="list" allowBlank="1" showInputMessage="1" showErrorMessage="1" sqref="J98:L99 K128 J142:L142 J103:L103 C132 J140:L140 L137 J136 K88:L88 D127" xr:uid="{00000000-0002-0000-0400-000001000000}">
      <formula1>$T$3:$T$4</formula1>
    </dataValidation>
    <dataValidation type="list" allowBlank="1" showInputMessage="1" showErrorMessage="1" sqref="M27 M44:M53 M128 M88 M98:M100 M151 M57:M66 M70:M79 M93:M95 M84:M85 M132 M146 M102:M104 M110:M112 M114 M116 M135 M140 M142 M154:M163 M10:M24 M31:M40 M121:M126 D10:D24" xr:uid="{00000000-0002-0000-0400-000002000000}">
      <formula1>$R$3:$R$4</formula1>
    </dataValidation>
    <dataValidation type="list" allowBlank="1" showInputMessage="1" showErrorMessage="1" sqref="M149" xr:uid="{00000000-0002-0000-0400-000003000000}">
      <formula1>$S$3:$S$4</formula1>
    </dataValidation>
    <dataValidation type="list" allowBlank="1" showInputMessage="1" showErrorMessage="1" sqref="H70:I79 J78:L79 J70:L70 K149:L149" xr:uid="{00000000-0002-0000-0400-000004000000}">
      <formula1>$W$3:$W$4</formula1>
    </dataValidation>
    <dataValidation allowBlank="1" showInputMessage="1" showErrorMessage="1" prompt="Please provide this information for each end-use and/or application for which you are applying. For additional rows, please click + on the left-hand side of row 41." sqref="C31" xr:uid="{00000000-0002-0000-0400-000005000000}"/>
    <dataValidation allowBlank="1" showInputMessage="1" showErrorMessage="1" prompt="Please provide this information for each end-use and/or application for which you are applying. For additional rows, please click + on the left-hand side of row 54." sqref="C44" xr:uid="{00000000-0002-0000-0400-000006000000}"/>
    <dataValidation allowBlank="1" showInputMessage="1" showErrorMessage="1" prompt="Please provide this information for each end-use and/or application for which you are applying. For additional rows, please click + on the left-hand side of row 67." sqref="C57" xr:uid="{00000000-0002-0000-0400-000007000000}"/>
    <dataValidation allowBlank="1" showInputMessage="1" showErrorMessage="1" prompt="Please provide this information for each end-use and/or application for which you are applying. For additional rows, please click + on the left-hand side of row 80." sqref="C70" xr:uid="{00000000-0002-0000-0400-000008000000}"/>
    <dataValidation type="list" allowBlank="1" showInputMessage="1" showErrorMessage="1" sqref="M127" xr:uid="{0AAF6D82-8E91-4957-9702-2644C44CFE94}">
      <formula1>$X$3:$X$4</formula1>
    </dataValidation>
  </dataValidations>
  <hyperlinks>
    <hyperlink ref="C8:M8" r:id="rId1" display="https://www.epa.gov/snap/substitutes-foam-blowing-agents" xr:uid="{4E8C7662-A875-47C4-A279-A6DDF394EA9A}"/>
  </hyperlinks>
  <printOptions horizontalCentered="1"/>
  <pageMargins left="0.25" right="0.25" top="0.75" bottom="0.75" header="0.3" footer="0.3"/>
  <pageSetup scale="61" fitToHeight="3" orientation="portrait" r:id="rId2"/>
  <headerFooter>
    <oddHeader>&amp;CPart V: FOAM BLOWING-SPECIFIC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02" id="{297A8CC2-E3FD-4570-B080-D4623022F0BD}">
            <xm:f>'Part I Introduction &amp; CBI'!#REF!&gt;0</xm:f>
            <x14:dxf>
              <fill>
                <patternFill>
                  <bgColor theme="7" tint="0.79998168889431442"/>
                </patternFill>
              </fill>
            </x14:dxf>
          </x14:cfRule>
          <xm:sqref>D10:M11 D12:E12 I12 M12</xm:sqref>
        </x14:conditionalFormatting>
        <x14:conditionalFormatting xmlns:xm="http://schemas.microsoft.com/office/excel/2006/main">
          <x14:cfRule type="expression" priority="106" id="{297A8CC2-E3FD-4570-B080-D4623022F0BD}">
            <xm:f>'Part I Introduction &amp; CBI'!#REF!&gt;0</xm:f>
            <x14:dxf>
              <fill>
                <patternFill>
                  <bgColor theme="7" tint="0.79998168889431442"/>
                </patternFill>
              </fill>
            </x14:dxf>
          </x14:cfRule>
          <xm:sqref>D14:M15</xm:sqref>
        </x14:conditionalFormatting>
        <x14:conditionalFormatting xmlns:xm="http://schemas.microsoft.com/office/excel/2006/main">
          <x14:cfRule type="expression" priority="107" id="{297A8CC2-E3FD-4570-B080-D4623022F0BD}">
            <xm:f>'Part I Introduction &amp; CBI'!$X109&gt;0</xm:f>
            <x14:dxf>
              <fill>
                <patternFill>
                  <bgColor theme="7" tint="0.79998168889431442"/>
                </patternFill>
              </fill>
            </x14:dxf>
          </x14:cfRule>
          <xm:sqref>D16:M24</xm:sqref>
        </x14:conditionalFormatting>
        <x14:conditionalFormatting xmlns:xm="http://schemas.microsoft.com/office/excel/2006/main">
          <x14:cfRule type="expression" priority="108" id="{297A8CC2-E3FD-4570-B080-D4623022F0BD}">
            <xm:f>'Part I Introduction &amp; CBI'!#REF!&gt;0</xm:f>
            <x14:dxf>
              <fill>
                <patternFill>
                  <bgColor theme="7" tint="0.79998168889431442"/>
                </patternFill>
              </fill>
            </x14:dxf>
          </x14:cfRule>
          <xm:sqref>D13:E13 I13 M13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EM81"/>
  <sheetViews>
    <sheetView zoomScale="90" zoomScaleNormal="90" workbookViewId="0">
      <selection activeCell="C4" sqref="C4:G4"/>
    </sheetView>
  </sheetViews>
  <sheetFormatPr defaultColWidth="9.42578125" defaultRowHeight="15" x14ac:dyDescent="0.25"/>
  <cols>
    <col min="1" max="1" width="3.5703125" style="37" customWidth="1"/>
    <col min="2" max="2" width="3.5703125" style="34" customWidth="1"/>
    <col min="3" max="3" width="27.5703125" style="34" customWidth="1"/>
    <col min="4" max="4" width="25.5703125" style="34" customWidth="1"/>
    <col min="5" max="5" width="10.42578125" style="34" customWidth="1"/>
    <col min="6" max="6" width="9.5703125" style="34" customWidth="1"/>
    <col min="7" max="8" width="10.5703125" style="34" customWidth="1"/>
    <col min="9" max="9" width="9.42578125" style="34" customWidth="1"/>
    <col min="10" max="11" width="8.5703125" style="34" customWidth="1"/>
    <col min="12" max="12" width="8.42578125" style="34" customWidth="1"/>
    <col min="13" max="13" width="5" style="42" customWidth="1"/>
    <col min="14" max="14" width="5" style="34" customWidth="1"/>
    <col min="15" max="15" width="4.5703125" style="37" customWidth="1"/>
    <col min="16" max="16" width="9.42578125" style="96" customWidth="1"/>
    <col min="17" max="27" width="9.42578125" style="34" hidden="1" customWidth="1"/>
    <col min="28" max="29" width="9.42578125" style="34" customWidth="1"/>
    <col min="30" max="16384" width="9.42578125" style="34"/>
  </cols>
  <sheetData>
    <row r="1" spans="1:143" s="37" customFormat="1" x14ac:dyDescent="0.25">
      <c r="M1" s="147"/>
      <c r="P1" s="97"/>
    </row>
    <row r="2" spans="1:143" x14ac:dyDescent="0.25">
      <c r="C2" s="756"/>
      <c r="D2" s="756"/>
      <c r="E2" s="756"/>
      <c r="F2" s="756"/>
      <c r="G2" s="756"/>
      <c r="H2" s="309"/>
      <c r="I2" s="309"/>
      <c r="J2" s="309"/>
      <c r="K2" s="309"/>
      <c r="L2" s="309"/>
      <c r="M2" s="310"/>
      <c r="N2" s="311"/>
      <c r="Q2" s="42"/>
      <c r="R2" s="42"/>
      <c r="S2" s="42"/>
      <c r="T2" s="42"/>
      <c r="U2" s="42"/>
      <c r="V2" s="42"/>
      <c r="W2" s="42"/>
      <c r="X2" s="42"/>
      <c r="Y2" s="42"/>
      <c r="Z2" s="42"/>
      <c r="AA2" s="42"/>
    </row>
    <row r="3" spans="1:143" ht="44.25" customHeight="1" x14ac:dyDescent="0.25">
      <c r="C3" s="757" t="s">
        <v>763</v>
      </c>
      <c r="D3" s="757"/>
      <c r="E3" s="757"/>
      <c r="F3" s="757"/>
      <c r="G3" s="757"/>
      <c r="H3" s="757"/>
      <c r="I3" s="757"/>
      <c r="J3" s="757"/>
      <c r="K3" s="757"/>
      <c r="L3" s="757"/>
      <c r="M3" s="757"/>
      <c r="N3" s="312"/>
      <c r="S3" s="42"/>
      <c r="T3" s="42" t="s">
        <v>2</v>
      </c>
      <c r="U3" s="42"/>
      <c r="V3" s="42" t="s">
        <v>2</v>
      </c>
      <c r="W3" s="42"/>
      <c r="X3" s="42"/>
      <c r="Y3" s="42"/>
      <c r="Z3" s="42" t="s">
        <v>2</v>
      </c>
      <c r="AA3" s="42"/>
    </row>
    <row r="4" spans="1:143" ht="30" customHeight="1" x14ac:dyDescent="0.25">
      <c r="C4" s="509" t="s">
        <v>215</v>
      </c>
      <c r="D4" s="509"/>
      <c r="E4" s="509"/>
      <c r="F4" s="509"/>
      <c r="G4" s="509"/>
      <c r="H4" s="246"/>
      <c r="I4" s="246"/>
      <c r="J4" s="246"/>
      <c r="K4" s="246"/>
      <c r="L4" s="246"/>
      <c r="M4" s="76"/>
      <c r="N4" s="313"/>
      <c r="S4" s="42"/>
      <c r="T4" s="42" t="s">
        <v>4</v>
      </c>
      <c r="U4" s="42"/>
      <c r="V4" s="42" t="s">
        <v>4</v>
      </c>
      <c r="W4" s="42"/>
      <c r="X4" s="42"/>
      <c r="Y4" s="42"/>
      <c r="Z4" s="42" t="s">
        <v>4</v>
      </c>
      <c r="AA4" s="42"/>
    </row>
    <row r="5" spans="1:143" ht="14.25" customHeight="1" x14ac:dyDescent="0.25">
      <c r="C5" s="758" t="str">
        <f>IFERROR(IF(MATCH($S$5,'Part I Introduction &amp; CBI'!$C$30:$C$35,0),"This section is required-Cleaning Solvents was selected as a sector for the proposed substitute in Part I, Section B, Number 2.",""),"")</f>
        <v/>
      </c>
      <c r="D5" s="758"/>
      <c r="E5" s="758"/>
      <c r="F5" s="758"/>
      <c r="G5" s="758"/>
      <c r="H5" s="758"/>
      <c r="I5" s="758"/>
      <c r="J5" s="758"/>
      <c r="K5" s="758"/>
      <c r="L5" s="329"/>
      <c r="M5" s="231"/>
      <c r="N5" s="313"/>
      <c r="S5" s="42" t="s">
        <v>216</v>
      </c>
      <c r="T5" s="42"/>
      <c r="U5" s="42"/>
      <c r="V5" s="42"/>
      <c r="W5" s="42"/>
      <c r="X5" s="42"/>
      <c r="Y5" s="42"/>
      <c r="Z5" s="42" t="s">
        <v>217</v>
      </c>
      <c r="AA5" s="42"/>
    </row>
    <row r="6" spans="1:143" ht="20.25" customHeight="1" x14ac:dyDescent="0.25">
      <c r="C6" s="766" t="s">
        <v>218</v>
      </c>
      <c r="D6" s="766"/>
      <c r="E6" s="766"/>
      <c r="F6" s="766"/>
      <c r="G6" s="766"/>
      <c r="H6" s="766"/>
      <c r="I6" s="766"/>
      <c r="J6" s="766"/>
      <c r="K6" s="766"/>
      <c r="L6" s="766"/>
      <c r="M6" s="766"/>
      <c r="N6" s="312"/>
      <c r="S6" s="42"/>
      <c r="T6" s="42"/>
      <c r="U6" s="42"/>
      <c r="V6" s="42"/>
      <c r="W6" s="42"/>
      <c r="X6" s="42"/>
      <c r="Y6" s="42"/>
      <c r="Z6" s="42" t="s">
        <v>219</v>
      </c>
      <c r="AA6" s="42"/>
    </row>
    <row r="7" spans="1:143" s="42" customFormat="1" ht="8.25" customHeight="1" x14ac:dyDescent="0.2">
      <c r="A7" s="147"/>
      <c r="C7" s="232"/>
      <c r="D7" s="232"/>
      <c r="E7" s="232"/>
      <c r="F7" s="232"/>
      <c r="G7" s="232"/>
      <c r="H7" s="232"/>
      <c r="I7" s="232"/>
      <c r="J7" s="232"/>
      <c r="K7" s="232"/>
      <c r="L7" s="232"/>
      <c r="M7" s="249"/>
      <c r="N7" s="249"/>
      <c r="O7" s="147"/>
      <c r="R7" s="42" t="s">
        <v>72</v>
      </c>
      <c r="U7" s="42" t="s">
        <v>72</v>
      </c>
      <c r="Z7" s="42" t="s">
        <v>220</v>
      </c>
    </row>
    <row r="8" spans="1:143" s="42" customFormat="1" ht="50.25" customHeight="1" x14ac:dyDescent="0.2">
      <c r="A8" s="147"/>
      <c r="C8" s="671" t="s">
        <v>853</v>
      </c>
      <c r="D8" s="671"/>
      <c r="E8" s="671"/>
      <c r="F8" s="671"/>
      <c r="G8" s="671"/>
      <c r="H8" s="671"/>
      <c r="I8" s="671"/>
      <c r="J8" s="671"/>
      <c r="K8" s="671"/>
      <c r="L8" s="671"/>
      <c r="M8" s="671"/>
      <c r="N8" s="257"/>
      <c r="O8" s="147"/>
    </row>
    <row r="9" spans="1:143" s="42" customFormat="1" ht="27.75" customHeight="1" x14ac:dyDescent="0.2">
      <c r="A9" s="147"/>
      <c r="C9" s="230" t="s">
        <v>78</v>
      </c>
      <c r="D9" s="109" t="s">
        <v>80</v>
      </c>
      <c r="E9" s="514" t="s">
        <v>602</v>
      </c>
      <c r="F9" s="493"/>
      <c r="G9" s="494"/>
      <c r="H9" s="514" t="s">
        <v>221</v>
      </c>
      <c r="I9" s="493"/>
      <c r="J9" s="494"/>
      <c r="K9" s="515" t="s">
        <v>222</v>
      </c>
      <c r="L9" s="516"/>
      <c r="M9" s="255" t="s">
        <v>15</v>
      </c>
      <c r="N9" s="257"/>
      <c r="O9" s="147"/>
    </row>
    <row r="10" spans="1:143" s="42" customFormat="1" ht="12" x14ac:dyDescent="0.2">
      <c r="A10" s="147"/>
      <c r="C10" s="330" t="s">
        <v>223</v>
      </c>
      <c r="D10" s="375"/>
      <c r="E10" s="565"/>
      <c r="F10" s="573"/>
      <c r="G10" s="566"/>
      <c r="H10" s="565"/>
      <c r="I10" s="573"/>
      <c r="J10" s="566"/>
      <c r="K10" s="565"/>
      <c r="L10" s="566"/>
      <c r="M10" s="256"/>
      <c r="N10" s="249"/>
      <c r="O10" s="147"/>
      <c r="P10" s="42" t="str">
        <f>IF(M10="X","[Bracket] the information you claim as confidential","")</f>
        <v/>
      </c>
    </row>
    <row r="11" spans="1:143" s="42" customFormat="1" ht="12" x14ac:dyDescent="0.2">
      <c r="A11" s="147"/>
      <c r="C11" s="330" t="s">
        <v>224</v>
      </c>
      <c r="D11" s="375"/>
      <c r="E11" s="565"/>
      <c r="F11" s="573"/>
      <c r="G11" s="566"/>
      <c r="H11" s="565"/>
      <c r="I11" s="573"/>
      <c r="J11" s="566"/>
      <c r="K11" s="565"/>
      <c r="L11" s="566"/>
      <c r="M11" s="256"/>
      <c r="N11" s="249"/>
      <c r="O11" s="147"/>
      <c r="P11" s="42" t="str">
        <f t="shared" ref="P11:P75" si="0">IF(M11="X","[Bracket] the information you claim as confidential","")</f>
        <v/>
      </c>
    </row>
    <row r="12" spans="1:143" s="42" customFormat="1" ht="12" x14ac:dyDescent="0.2">
      <c r="A12" s="147"/>
      <c r="C12" s="330" t="s">
        <v>225</v>
      </c>
      <c r="D12" s="375"/>
      <c r="E12" s="565"/>
      <c r="F12" s="573"/>
      <c r="G12" s="566"/>
      <c r="H12" s="565"/>
      <c r="I12" s="573"/>
      <c r="J12" s="566"/>
      <c r="K12" s="565"/>
      <c r="L12" s="566"/>
      <c r="M12" s="256"/>
      <c r="N12" s="249"/>
      <c r="O12" s="147"/>
      <c r="P12" s="42" t="str">
        <f t="shared" si="0"/>
        <v/>
      </c>
    </row>
    <row r="13" spans="1:143" s="147" customFormat="1" ht="12" x14ac:dyDescent="0.2">
      <c r="B13" s="42"/>
      <c r="C13" s="276"/>
      <c r="D13" s="42"/>
      <c r="E13" s="42"/>
      <c r="F13" s="42"/>
      <c r="G13" s="42"/>
      <c r="H13" s="42"/>
      <c r="I13" s="265"/>
      <c r="J13" s="265"/>
      <c r="K13" s="265"/>
      <c r="L13" s="265"/>
      <c r="M13" s="42"/>
      <c r="N13" s="42"/>
      <c r="P13" s="42" t="str">
        <f t="shared" si="0"/>
        <v/>
      </c>
      <c r="Q13" s="42"/>
      <c r="R13" s="42"/>
      <c r="S13" s="42"/>
      <c r="T13" s="42"/>
      <c r="U13" s="42"/>
      <c r="V13" s="42"/>
      <c r="W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row>
    <row r="14" spans="1:143" s="147" customFormat="1" ht="47.25" customHeight="1" x14ac:dyDescent="0.2">
      <c r="B14" s="42"/>
      <c r="C14" s="650" t="s">
        <v>782</v>
      </c>
      <c r="D14" s="650"/>
      <c r="E14" s="650"/>
      <c r="F14" s="650"/>
      <c r="G14" s="650"/>
      <c r="H14" s="650"/>
      <c r="I14" s="650"/>
      <c r="J14" s="650"/>
      <c r="K14" s="650"/>
      <c r="L14" s="687"/>
      <c r="M14" s="255" t="s">
        <v>15</v>
      </c>
      <c r="N14" s="42"/>
      <c r="P14" s="42" t="str">
        <f t="shared" si="0"/>
        <v/>
      </c>
      <c r="Q14" s="42"/>
      <c r="R14" s="42"/>
      <c r="S14" s="42"/>
      <c r="T14" s="42"/>
      <c r="U14" s="42"/>
      <c r="V14" s="42"/>
      <c r="W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row>
    <row r="15" spans="1:143" s="147" customFormat="1" ht="33" customHeight="1" x14ac:dyDescent="0.2">
      <c r="B15" s="42"/>
      <c r="C15" s="484"/>
      <c r="D15" s="485"/>
      <c r="E15" s="485"/>
      <c r="F15" s="485"/>
      <c r="G15" s="485"/>
      <c r="H15" s="485"/>
      <c r="I15" s="485"/>
      <c r="J15" s="485"/>
      <c r="K15" s="485"/>
      <c r="L15" s="486"/>
      <c r="M15" s="159"/>
      <c r="N15" s="42"/>
      <c r="P15" s="42" t="str">
        <f t="shared" si="0"/>
        <v/>
      </c>
      <c r="Q15" s="42"/>
      <c r="R15" s="42"/>
      <c r="S15" s="42"/>
      <c r="T15" s="42"/>
      <c r="U15" s="42"/>
      <c r="V15" s="42"/>
      <c r="W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row>
    <row r="16" spans="1:143" s="147" customFormat="1" ht="12" x14ac:dyDescent="0.2">
      <c r="B16" s="42"/>
      <c r="C16" s="276"/>
      <c r="D16" s="42"/>
      <c r="E16" s="42"/>
      <c r="F16" s="42"/>
      <c r="G16" s="42"/>
      <c r="H16" s="42"/>
      <c r="I16" s="265"/>
      <c r="J16" s="265"/>
      <c r="K16" s="265"/>
      <c r="L16" s="265"/>
      <c r="M16" s="42"/>
      <c r="N16" s="42"/>
      <c r="P16" s="42" t="str">
        <f t="shared" si="0"/>
        <v/>
      </c>
      <c r="Q16" s="42"/>
      <c r="R16" s="42"/>
      <c r="S16" s="42"/>
      <c r="T16" s="42"/>
      <c r="U16" s="42"/>
      <c r="V16" s="42"/>
      <c r="W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row>
    <row r="17" spans="1:143" s="147" customFormat="1" ht="12" x14ac:dyDescent="0.2">
      <c r="B17" s="42"/>
      <c r="C17" s="456" t="s">
        <v>783</v>
      </c>
      <c r="D17" s="456"/>
      <c r="E17" s="456"/>
      <c r="F17" s="456"/>
      <c r="G17" s="456"/>
      <c r="H17" s="456"/>
      <c r="I17" s="456"/>
      <c r="J17" s="456"/>
      <c r="K17" s="456"/>
      <c r="L17" s="237"/>
      <c r="M17" s="42"/>
      <c r="N17" s="42"/>
      <c r="P17" s="42" t="str">
        <f t="shared" si="0"/>
        <v/>
      </c>
      <c r="Q17" s="42"/>
      <c r="R17" s="42"/>
      <c r="S17" s="42"/>
      <c r="T17" s="42"/>
      <c r="U17" s="42"/>
      <c r="V17" s="42"/>
      <c r="W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row>
    <row r="18" spans="1:143" s="147" customFormat="1" ht="65.25" customHeight="1" x14ac:dyDescent="0.2">
      <c r="B18" s="42"/>
      <c r="C18" s="259" t="s">
        <v>78</v>
      </c>
      <c r="D18" s="518" t="s">
        <v>226</v>
      </c>
      <c r="E18" s="518"/>
      <c r="F18" s="514" t="s">
        <v>427</v>
      </c>
      <c r="G18" s="493"/>
      <c r="H18" s="494"/>
      <c r="I18" s="514" t="s">
        <v>433</v>
      </c>
      <c r="J18" s="494"/>
      <c r="K18" s="514" t="s">
        <v>249</v>
      </c>
      <c r="L18" s="494"/>
      <c r="M18" s="255" t="s">
        <v>15</v>
      </c>
      <c r="N18" s="257"/>
      <c r="P18" s="42" t="str">
        <f t="shared" si="0"/>
        <v/>
      </c>
      <c r="Q18" s="42"/>
      <c r="R18" s="42"/>
      <c r="S18" s="42"/>
      <c r="T18" s="42"/>
      <c r="U18" s="42"/>
      <c r="V18" s="42"/>
      <c r="W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row>
    <row r="19" spans="1:143" s="147" customFormat="1" ht="12" x14ac:dyDescent="0.2">
      <c r="B19" s="42"/>
      <c r="C19" s="130"/>
      <c r="D19" s="474"/>
      <c r="E19" s="474"/>
      <c r="F19" s="511"/>
      <c r="G19" s="512"/>
      <c r="H19" s="513"/>
      <c r="I19" s="511"/>
      <c r="J19" s="513"/>
      <c r="K19" s="511"/>
      <c r="L19" s="513"/>
      <c r="M19" s="256"/>
      <c r="N19" s="249"/>
      <c r="P19" s="42" t="str">
        <f t="shared" si="0"/>
        <v/>
      </c>
      <c r="Q19" s="42"/>
      <c r="R19" s="42"/>
      <c r="S19" s="42"/>
      <c r="T19" s="42"/>
      <c r="U19" s="42"/>
      <c r="V19" s="42"/>
      <c r="W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row>
    <row r="20" spans="1:143" s="147" customFormat="1" ht="12" x14ac:dyDescent="0.2">
      <c r="B20" s="42"/>
      <c r="C20" s="130"/>
      <c r="D20" s="474"/>
      <c r="E20" s="474"/>
      <c r="F20" s="511"/>
      <c r="G20" s="512"/>
      <c r="H20" s="513"/>
      <c r="I20" s="511"/>
      <c r="J20" s="513"/>
      <c r="K20" s="511"/>
      <c r="L20" s="513"/>
      <c r="M20" s="256"/>
      <c r="N20" s="249"/>
      <c r="P20" s="42" t="str">
        <f t="shared" si="0"/>
        <v/>
      </c>
      <c r="Q20" s="42"/>
      <c r="R20" s="42"/>
      <c r="S20" s="42"/>
      <c r="T20" s="42"/>
      <c r="U20" s="42"/>
      <c r="V20" s="42"/>
      <c r="W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row>
    <row r="21" spans="1:143" s="147" customFormat="1" ht="12" x14ac:dyDescent="0.2">
      <c r="B21" s="42"/>
      <c r="C21" s="130"/>
      <c r="D21" s="474"/>
      <c r="E21" s="474"/>
      <c r="F21" s="511"/>
      <c r="G21" s="512"/>
      <c r="H21" s="513"/>
      <c r="I21" s="511"/>
      <c r="J21" s="513"/>
      <c r="K21" s="511"/>
      <c r="L21" s="513"/>
      <c r="M21" s="256"/>
      <c r="N21" s="249"/>
      <c r="P21" s="42" t="str">
        <f t="shared" si="0"/>
        <v/>
      </c>
      <c r="Q21" s="42"/>
      <c r="R21" s="42"/>
      <c r="S21" s="42"/>
      <c r="T21" s="42"/>
      <c r="U21" s="42"/>
      <c r="V21" s="42"/>
      <c r="W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row>
    <row r="22" spans="1:143" s="147" customFormat="1" ht="12" x14ac:dyDescent="0.2">
      <c r="B22" s="42"/>
      <c r="C22" s="263"/>
      <c r="D22" s="263"/>
      <c r="E22" s="263"/>
      <c r="F22" s="263"/>
      <c r="G22" s="263"/>
      <c r="H22" s="263"/>
      <c r="I22" s="263"/>
      <c r="J22" s="263"/>
      <c r="K22" s="263"/>
      <c r="L22" s="263"/>
      <c r="M22" s="42"/>
      <c r="N22" s="42"/>
      <c r="P22" s="42" t="str">
        <f t="shared" si="0"/>
        <v/>
      </c>
      <c r="Q22" s="42"/>
      <c r="R22" s="42"/>
      <c r="S22" s="42"/>
      <c r="T22" s="42"/>
      <c r="U22" s="42"/>
      <c r="V22" s="42"/>
      <c r="W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row>
    <row r="23" spans="1:143" s="42" customFormat="1" ht="24.75" customHeight="1" x14ac:dyDescent="0.2">
      <c r="A23" s="147"/>
      <c r="C23" s="591" t="s">
        <v>769</v>
      </c>
      <c r="D23" s="591"/>
      <c r="E23" s="591"/>
      <c r="F23" s="591"/>
      <c r="G23" s="591"/>
      <c r="H23" s="591"/>
      <c r="I23" s="591"/>
      <c r="J23" s="591"/>
      <c r="K23" s="591"/>
      <c r="L23" s="114"/>
      <c r="O23" s="147"/>
      <c r="P23" s="42" t="str">
        <f t="shared" si="0"/>
        <v/>
      </c>
    </row>
    <row r="24" spans="1:143" s="42" customFormat="1" ht="57" customHeight="1" x14ac:dyDescent="0.2">
      <c r="A24" s="147"/>
      <c r="C24" s="259" t="s">
        <v>78</v>
      </c>
      <c r="D24" s="109" t="s">
        <v>250</v>
      </c>
      <c r="E24" s="514" t="s">
        <v>398</v>
      </c>
      <c r="F24" s="494"/>
      <c r="G24" s="514" t="s">
        <v>251</v>
      </c>
      <c r="H24" s="494"/>
      <c r="I24" s="514" t="s">
        <v>252</v>
      </c>
      <c r="J24" s="494"/>
      <c r="K24" s="514" t="s">
        <v>253</v>
      </c>
      <c r="L24" s="494"/>
      <c r="M24" s="255" t="s">
        <v>15</v>
      </c>
      <c r="N24" s="257"/>
      <c r="O24" s="147"/>
      <c r="P24" s="42" t="str">
        <f t="shared" si="0"/>
        <v/>
      </c>
    </row>
    <row r="25" spans="1:143" s="42" customFormat="1" ht="12" x14ac:dyDescent="0.2">
      <c r="A25" s="147"/>
      <c r="C25" s="130"/>
      <c r="D25" s="256"/>
      <c r="E25" s="511"/>
      <c r="F25" s="513"/>
      <c r="G25" s="511"/>
      <c r="H25" s="513"/>
      <c r="I25" s="511"/>
      <c r="J25" s="513"/>
      <c r="K25" s="511"/>
      <c r="L25" s="513"/>
      <c r="M25" s="256"/>
      <c r="N25" s="249"/>
      <c r="O25" s="147"/>
      <c r="P25" s="42" t="str">
        <f t="shared" si="0"/>
        <v/>
      </c>
    </row>
    <row r="26" spans="1:143" s="42" customFormat="1" ht="12" x14ac:dyDescent="0.2">
      <c r="A26" s="147"/>
      <c r="C26" s="130"/>
      <c r="D26" s="256"/>
      <c r="E26" s="511"/>
      <c r="F26" s="513"/>
      <c r="G26" s="511"/>
      <c r="H26" s="513"/>
      <c r="I26" s="511"/>
      <c r="J26" s="513"/>
      <c r="K26" s="511"/>
      <c r="L26" s="513"/>
      <c r="M26" s="256"/>
      <c r="N26" s="249"/>
      <c r="O26" s="147"/>
      <c r="P26" s="42" t="str">
        <f t="shared" si="0"/>
        <v/>
      </c>
    </row>
    <row r="27" spans="1:143" s="42" customFormat="1" ht="12" x14ac:dyDescent="0.2">
      <c r="A27" s="147"/>
      <c r="C27" s="130"/>
      <c r="D27" s="256"/>
      <c r="E27" s="511"/>
      <c r="F27" s="513"/>
      <c r="G27" s="511"/>
      <c r="H27" s="513"/>
      <c r="I27" s="511"/>
      <c r="J27" s="513"/>
      <c r="K27" s="511"/>
      <c r="L27" s="513"/>
      <c r="M27" s="256"/>
      <c r="N27" s="249"/>
      <c r="O27" s="147"/>
      <c r="P27" s="42" t="str">
        <f t="shared" si="0"/>
        <v/>
      </c>
    </row>
    <row r="28" spans="1:143" s="42" customFormat="1" ht="12" x14ac:dyDescent="0.2">
      <c r="A28" s="147"/>
      <c r="C28" s="291"/>
      <c r="D28" s="291"/>
      <c r="E28" s="291"/>
      <c r="F28" s="291"/>
      <c r="G28" s="291"/>
      <c r="H28" s="291"/>
      <c r="I28" s="291"/>
      <c r="J28" s="291"/>
      <c r="K28" s="291"/>
      <c r="L28" s="291"/>
      <c r="O28" s="147"/>
      <c r="P28" s="42" t="str">
        <f t="shared" si="0"/>
        <v/>
      </c>
    </row>
    <row r="29" spans="1:143" s="42" customFormat="1" ht="26.25" customHeight="1" x14ac:dyDescent="0.2">
      <c r="A29" s="147"/>
      <c r="C29" s="767" t="s">
        <v>784</v>
      </c>
      <c r="D29" s="767"/>
      <c r="E29" s="767"/>
      <c r="F29" s="767"/>
      <c r="G29" s="767"/>
      <c r="H29" s="767"/>
      <c r="I29" s="767"/>
      <c r="J29" s="767"/>
      <c r="K29" s="767"/>
      <c r="L29" s="768"/>
      <c r="M29" s="255" t="s">
        <v>15</v>
      </c>
      <c r="N29" s="257"/>
      <c r="O29" s="147"/>
      <c r="P29" s="42" t="str">
        <f t="shared" si="0"/>
        <v/>
      </c>
    </row>
    <row r="30" spans="1:143" s="42" customFormat="1" ht="40.5" customHeight="1" x14ac:dyDescent="0.2">
      <c r="A30" s="147"/>
      <c r="C30" s="484"/>
      <c r="D30" s="485"/>
      <c r="E30" s="485"/>
      <c r="F30" s="485"/>
      <c r="G30" s="485"/>
      <c r="H30" s="485"/>
      <c r="I30" s="485"/>
      <c r="J30" s="485"/>
      <c r="K30" s="485"/>
      <c r="L30" s="486"/>
      <c r="M30" s="256"/>
      <c r="N30" s="249"/>
      <c r="O30" s="147"/>
      <c r="P30" s="42" t="str">
        <f t="shared" si="0"/>
        <v/>
      </c>
    </row>
    <row r="31" spans="1:143" s="147" customFormat="1" ht="12" x14ac:dyDescent="0.2">
      <c r="B31" s="42"/>
      <c r="C31" s="331"/>
      <c r="D31" s="331"/>
      <c r="E31" s="331"/>
      <c r="F31" s="331"/>
      <c r="G31" s="331"/>
      <c r="H31" s="331"/>
      <c r="I31" s="331"/>
      <c r="J31" s="331"/>
      <c r="K31" s="331"/>
      <c r="L31" s="331"/>
      <c r="M31" s="249"/>
      <c r="N31" s="249"/>
      <c r="P31" s="42" t="str">
        <f t="shared" si="0"/>
        <v/>
      </c>
      <c r="Q31" s="42"/>
      <c r="R31" s="42"/>
      <c r="S31" s="42"/>
      <c r="T31" s="42"/>
      <c r="U31" s="42"/>
      <c r="V31" s="42"/>
      <c r="W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c r="DN31" s="42"/>
      <c r="DO31" s="42"/>
      <c r="DP31" s="42"/>
      <c r="DQ31" s="42"/>
      <c r="DR31" s="42"/>
      <c r="DS31" s="42"/>
      <c r="DT31" s="42"/>
      <c r="DU31" s="42"/>
      <c r="DV31" s="42"/>
      <c r="DW31" s="42"/>
      <c r="DX31" s="42"/>
      <c r="DY31" s="42"/>
      <c r="DZ31" s="42"/>
      <c r="EA31" s="42"/>
      <c r="EB31" s="42"/>
      <c r="EC31" s="42"/>
      <c r="ED31" s="42"/>
      <c r="EE31" s="42"/>
      <c r="EF31" s="42"/>
      <c r="EG31" s="42"/>
      <c r="EH31" s="42"/>
      <c r="EI31" s="42"/>
      <c r="EJ31" s="42"/>
      <c r="EK31" s="42"/>
      <c r="EL31" s="42"/>
      <c r="EM31" s="42"/>
    </row>
    <row r="32" spans="1:143" ht="15" customHeight="1" x14ac:dyDescent="0.25">
      <c r="C32" s="766" t="s">
        <v>228</v>
      </c>
      <c r="D32" s="766"/>
      <c r="E32" s="766"/>
      <c r="F32" s="766"/>
      <c r="G32" s="766"/>
      <c r="H32" s="766"/>
      <c r="I32" s="766"/>
      <c r="J32" s="766"/>
      <c r="K32" s="766"/>
      <c r="L32" s="766"/>
      <c r="M32" s="766"/>
      <c r="P32" s="42" t="str">
        <f t="shared" si="0"/>
        <v/>
      </c>
    </row>
    <row r="33" spans="1:16" s="42" customFormat="1" ht="15" customHeight="1" x14ac:dyDescent="0.2">
      <c r="A33" s="147"/>
      <c r="C33" s="207"/>
      <c r="D33" s="207"/>
      <c r="E33" s="207"/>
      <c r="F33" s="207"/>
      <c r="G33" s="207"/>
      <c r="H33" s="207"/>
      <c r="I33" s="207"/>
      <c r="J33" s="207"/>
      <c r="K33" s="207"/>
      <c r="L33" s="207"/>
      <c r="M33" s="114"/>
      <c r="O33" s="147"/>
      <c r="P33" s="42" t="str">
        <f t="shared" si="0"/>
        <v/>
      </c>
    </row>
    <row r="34" spans="1:16" s="42" customFormat="1" ht="24" customHeight="1" x14ac:dyDescent="0.2">
      <c r="A34" s="147"/>
      <c r="C34" s="771" t="s">
        <v>785</v>
      </c>
      <c r="D34" s="771"/>
      <c r="E34" s="771"/>
      <c r="F34" s="771"/>
      <c r="G34" s="771"/>
      <c r="H34" s="771"/>
      <c r="I34" s="771"/>
      <c r="J34" s="771"/>
      <c r="K34" s="771"/>
      <c r="L34" s="772"/>
      <c r="M34" s="255" t="s">
        <v>15</v>
      </c>
      <c r="N34" s="257"/>
      <c r="O34" s="147"/>
      <c r="P34" s="42" t="str">
        <f t="shared" si="0"/>
        <v/>
      </c>
    </row>
    <row r="35" spans="1:16" s="42" customFormat="1" ht="12" x14ac:dyDescent="0.2">
      <c r="A35" s="147"/>
      <c r="C35" s="487" t="s">
        <v>229</v>
      </c>
      <c r="D35" s="488"/>
      <c r="E35" s="488"/>
      <c r="F35" s="489"/>
      <c r="G35" s="484"/>
      <c r="H35" s="485"/>
      <c r="I35" s="485"/>
      <c r="J35" s="486"/>
      <c r="K35" s="506" t="s">
        <v>409</v>
      </c>
      <c r="L35" s="507"/>
      <c r="M35" s="256"/>
      <c r="N35" s="249"/>
      <c r="O35" s="147"/>
      <c r="P35" s="42" t="str">
        <f t="shared" si="0"/>
        <v/>
      </c>
    </row>
    <row r="36" spans="1:16" s="42" customFormat="1" ht="12" x14ac:dyDescent="0.2">
      <c r="A36" s="147"/>
      <c r="C36" s="487" t="s">
        <v>786</v>
      </c>
      <c r="D36" s="488"/>
      <c r="E36" s="488"/>
      <c r="F36" s="489"/>
      <c r="G36" s="484"/>
      <c r="H36" s="485"/>
      <c r="I36" s="485"/>
      <c r="J36" s="486"/>
      <c r="K36" s="506"/>
      <c r="L36" s="507"/>
      <c r="M36" s="256"/>
      <c r="N36" s="249"/>
      <c r="O36" s="147"/>
      <c r="P36" s="42" t="str">
        <f t="shared" si="0"/>
        <v/>
      </c>
    </row>
    <row r="37" spans="1:16" s="42" customFormat="1" ht="12" x14ac:dyDescent="0.2">
      <c r="A37" s="147"/>
      <c r="C37" s="487" t="s">
        <v>787</v>
      </c>
      <c r="D37" s="488"/>
      <c r="E37" s="488"/>
      <c r="F37" s="489"/>
      <c r="G37" s="484"/>
      <c r="H37" s="485"/>
      <c r="I37" s="485"/>
      <c r="J37" s="486"/>
      <c r="K37" s="506"/>
      <c r="L37" s="507"/>
      <c r="M37" s="256"/>
      <c r="N37" s="249"/>
      <c r="O37" s="147"/>
      <c r="P37" s="42" t="str">
        <f t="shared" si="0"/>
        <v/>
      </c>
    </row>
    <row r="38" spans="1:16" s="42" customFormat="1" ht="12" x14ac:dyDescent="0.2">
      <c r="A38" s="147"/>
      <c r="C38" s="487" t="s">
        <v>788</v>
      </c>
      <c r="D38" s="488"/>
      <c r="E38" s="488"/>
      <c r="F38" s="489"/>
      <c r="G38" s="484"/>
      <c r="H38" s="485"/>
      <c r="I38" s="485"/>
      <c r="J38" s="486"/>
      <c r="K38" s="506"/>
      <c r="L38" s="507"/>
      <c r="M38" s="256"/>
      <c r="N38" s="249"/>
      <c r="O38" s="147"/>
      <c r="P38" s="42" t="str">
        <f t="shared" si="0"/>
        <v/>
      </c>
    </row>
    <row r="39" spans="1:16" s="42" customFormat="1" ht="12" x14ac:dyDescent="0.2">
      <c r="A39" s="147"/>
      <c r="C39" s="487" t="s">
        <v>789</v>
      </c>
      <c r="D39" s="488"/>
      <c r="E39" s="488"/>
      <c r="F39" s="489"/>
      <c r="G39" s="484"/>
      <c r="H39" s="485"/>
      <c r="I39" s="485"/>
      <c r="J39" s="486"/>
      <c r="K39" s="506"/>
      <c r="L39" s="507"/>
      <c r="M39" s="256"/>
      <c r="N39" s="249"/>
      <c r="O39" s="147"/>
      <c r="P39" s="42" t="str">
        <f t="shared" si="0"/>
        <v/>
      </c>
    </row>
    <row r="40" spans="1:16" s="42" customFormat="1" ht="17.25" customHeight="1" x14ac:dyDescent="0.2">
      <c r="A40" s="147"/>
      <c r="C40" s="487" t="s">
        <v>790</v>
      </c>
      <c r="D40" s="488"/>
      <c r="E40" s="488"/>
      <c r="F40" s="489"/>
      <c r="G40" s="484"/>
      <c r="H40" s="485"/>
      <c r="I40" s="485"/>
      <c r="J40" s="486"/>
      <c r="K40" s="506" t="s">
        <v>133</v>
      </c>
      <c r="L40" s="507"/>
      <c r="M40" s="256"/>
      <c r="N40" s="249"/>
      <c r="O40" s="147"/>
      <c r="P40" s="42" t="str">
        <f t="shared" si="0"/>
        <v/>
      </c>
    </row>
    <row r="41" spans="1:16" s="42" customFormat="1" ht="15" customHeight="1" x14ac:dyDescent="0.2">
      <c r="A41" s="147"/>
      <c r="C41" s="487" t="s">
        <v>791</v>
      </c>
      <c r="D41" s="488"/>
      <c r="E41" s="488"/>
      <c r="F41" s="489"/>
      <c r="G41" s="484"/>
      <c r="H41" s="485"/>
      <c r="I41" s="485"/>
      <c r="J41" s="486"/>
      <c r="K41" s="506" t="s">
        <v>230</v>
      </c>
      <c r="L41" s="507"/>
      <c r="M41" s="256"/>
      <c r="N41" s="249"/>
      <c r="O41" s="147"/>
      <c r="P41" s="42" t="str">
        <f t="shared" si="0"/>
        <v/>
      </c>
    </row>
    <row r="42" spans="1:16" s="42" customFormat="1" ht="15" customHeight="1" x14ac:dyDescent="0.2">
      <c r="A42" s="147"/>
      <c r="C42" s="487" t="s">
        <v>792</v>
      </c>
      <c r="D42" s="488"/>
      <c r="E42" s="488"/>
      <c r="F42" s="489"/>
      <c r="G42" s="640"/>
      <c r="H42" s="686"/>
      <c r="I42" s="686"/>
      <c r="J42" s="641"/>
      <c r="K42" s="769" t="s">
        <v>231</v>
      </c>
      <c r="L42" s="770"/>
      <c r="M42" s="256"/>
      <c r="O42" s="147"/>
      <c r="P42" s="42" t="str">
        <f t="shared" si="0"/>
        <v/>
      </c>
    </row>
    <row r="43" spans="1:16" s="42" customFormat="1" ht="15.75" customHeight="1" x14ac:dyDescent="0.2">
      <c r="A43" s="147"/>
      <c r="C43" s="332"/>
      <c r="D43" s="332"/>
      <c r="E43" s="332"/>
      <c r="F43" s="332"/>
      <c r="G43" s="333"/>
      <c r="H43" s="333"/>
      <c r="I43" s="333"/>
      <c r="J43" s="333"/>
      <c r="K43" s="325"/>
      <c r="L43" s="325"/>
      <c r="M43" s="249"/>
      <c r="O43" s="147"/>
      <c r="P43" s="42" t="str">
        <f t="shared" si="0"/>
        <v/>
      </c>
    </row>
    <row r="44" spans="1:16" x14ac:dyDescent="0.25">
      <c r="C44" s="766" t="s">
        <v>144</v>
      </c>
      <c r="D44" s="766"/>
      <c r="E44" s="766"/>
      <c r="F44" s="766"/>
      <c r="G44" s="766"/>
      <c r="H44" s="766"/>
      <c r="I44" s="766"/>
      <c r="J44" s="766"/>
      <c r="K44" s="766"/>
      <c r="L44" s="766"/>
      <c r="M44" s="766"/>
      <c r="P44" s="42" t="str">
        <f t="shared" si="0"/>
        <v/>
      </c>
    </row>
    <row r="45" spans="1:16" s="42" customFormat="1" ht="12" x14ac:dyDescent="0.2">
      <c r="A45" s="147"/>
      <c r="O45" s="147"/>
      <c r="P45" s="42" t="str">
        <f t="shared" si="0"/>
        <v/>
      </c>
    </row>
    <row r="46" spans="1:16" s="42" customFormat="1" ht="30.75" customHeight="1" x14ac:dyDescent="0.2">
      <c r="A46" s="147"/>
      <c r="C46" s="583" t="s">
        <v>793</v>
      </c>
      <c r="D46" s="583"/>
      <c r="E46" s="583"/>
      <c r="F46" s="583"/>
      <c r="G46" s="583"/>
      <c r="H46" s="583"/>
      <c r="I46" s="583"/>
      <c r="J46" s="583"/>
      <c r="K46" s="583"/>
      <c r="L46" s="584"/>
      <c r="M46" s="299" t="s">
        <v>15</v>
      </c>
      <c r="O46" s="147"/>
      <c r="P46" s="42" t="str">
        <f t="shared" si="0"/>
        <v/>
      </c>
    </row>
    <row r="47" spans="1:16" s="42" customFormat="1" ht="12" x14ac:dyDescent="0.2">
      <c r="A47" s="147"/>
      <c r="C47" s="487" t="s">
        <v>201</v>
      </c>
      <c r="D47" s="488"/>
      <c r="E47" s="488"/>
      <c r="F47" s="489"/>
      <c r="G47" s="735"/>
      <c r="H47" s="736"/>
      <c r="I47" s="736"/>
      <c r="J47" s="737"/>
      <c r="K47" s="506" t="s">
        <v>137</v>
      </c>
      <c r="L47" s="507"/>
      <c r="M47" s="256"/>
      <c r="N47" s="249"/>
      <c r="O47" s="147"/>
      <c r="P47" s="42" t="str">
        <f t="shared" si="0"/>
        <v/>
      </c>
    </row>
    <row r="48" spans="1:16" s="42" customFormat="1" ht="12" x14ac:dyDescent="0.2">
      <c r="A48" s="147"/>
      <c r="C48" s="300"/>
      <c r="O48" s="147"/>
      <c r="P48" s="42" t="str">
        <f t="shared" si="0"/>
        <v/>
      </c>
    </row>
    <row r="49" spans="1:16" s="42" customFormat="1" ht="20.25" customHeight="1" x14ac:dyDescent="0.2">
      <c r="A49" s="147"/>
      <c r="C49" s="583" t="s">
        <v>794</v>
      </c>
      <c r="D49" s="583"/>
      <c r="E49" s="583"/>
      <c r="F49" s="583"/>
      <c r="G49" s="583"/>
      <c r="H49" s="583"/>
      <c r="I49" s="583"/>
      <c r="J49" s="583"/>
      <c r="K49" s="583"/>
      <c r="L49" s="584"/>
      <c r="M49" s="255" t="s">
        <v>15</v>
      </c>
      <c r="N49" s="257"/>
      <c r="O49" s="147"/>
      <c r="P49" s="42" t="str">
        <f t="shared" si="0"/>
        <v/>
      </c>
    </row>
    <row r="50" spans="1:16" s="42" customFormat="1" ht="25.5" customHeight="1" x14ac:dyDescent="0.2">
      <c r="A50" s="147"/>
      <c r="C50" s="498" t="s">
        <v>149</v>
      </c>
      <c r="D50" s="499"/>
      <c r="E50" s="499"/>
      <c r="F50" s="500"/>
      <c r="G50" s="506"/>
      <c r="H50" s="550"/>
      <c r="I50" s="550"/>
      <c r="J50" s="550"/>
      <c r="K50" s="550"/>
      <c r="L50" s="507"/>
      <c r="M50" s="256"/>
      <c r="N50" s="249"/>
      <c r="O50" s="147"/>
      <c r="P50" s="42" t="str">
        <f t="shared" si="0"/>
        <v/>
      </c>
    </row>
    <row r="51" spans="1:16" s="42" customFormat="1" ht="25.5" customHeight="1" x14ac:dyDescent="0.2">
      <c r="A51" s="147"/>
      <c r="C51" s="498" t="s">
        <v>150</v>
      </c>
      <c r="D51" s="499"/>
      <c r="E51" s="499"/>
      <c r="F51" s="500"/>
      <c r="G51" s="506"/>
      <c r="H51" s="550"/>
      <c r="I51" s="550"/>
      <c r="J51" s="550"/>
      <c r="K51" s="550"/>
      <c r="L51" s="507"/>
      <c r="M51" s="256"/>
      <c r="N51" s="249"/>
      <c r="O51" s="147"/>
      <c r="P51" s="42" t="str">
        <f t="shared" si="0"/>
        <v/>
      </c>
    </row>
    <row r="52" spans="1:16" s="42" customFormat="1" ht="12" x14ac:dyDescent="0.2">
      <c r="A52" s="147"/>
      <c r="O52" s="147"/>
      <c r="P52" s="42" t="str">
        <f t="shared" si="0"/>
        <v/>
      </c>
    </row>
    <row r="53" spans="1:16" ht="15" customHeight="1" x14ac:dyDescent="0.25">
      <c r="C53" s="682" t="s">
        <v>151</v>
      </c>
      <c r="D53" s="683"/>
      <c r="E53" s="683"/>
      <c r="F53" s="683"/>
      <c r="G53" s="683"/>
      <c r="H53" s="683"/>
      <c r="I53" s="683"/>
      <c r="J53" s="683"/>
      <c r="K53" s="683"/>
      <c r="L53" s="683"/>
      <c r="M53" s="684"/>
      <c r="P53" s="42" t="str">
        <f t="shared" si="0"/>
        <v/>
      </c>
    </row>
    <row r="54" spans="1:16" s="42" customFormat="1" ht="12" x14ac:dyDescent="0.2">
      <c r="A54" s="147"/>
      <c r="O54" s="147"/>
      <c r="P54" s="42" t="str">
        <f t="shared" si="0"/>
        <v/>
      </c>
    </row>
    <row r="55" spans="1:16" s="42" customFormat="1" ht="12" x14ac:dyDescent="0.2">
      <c r="A55" s="147"/>
      <c r="C55" s="742" t="s">
        <v>152</v>
      </c>
      <c r="D55" s="742"/>
      <c r="E55" s="742"/>
      <c r="F55" s="742"/>
      <c r="G55" s="742"/>
      <c r="H55" s="742"/>
      <c r="I55" s="742"/>
      <c r="J55" s="742"/>
      <c r="K55" s="742"/>
      <c r="L55" s="229"/>
      <c r="O55" s="147"/>
      <c r="P55" s="42" t="str">
        <f t="shared" si="0"/>
        <v/>
      </c>
    </row>
    <row r="56" spans="1:16" s="42" customFormat="1" ht="57" customHeight="1" x14ac:dyDescent="0.2">
      <c r="A56" s="147"/>
      <c r="C56" s="645" t="s">
        <v>153</v>
      </c>
      <c r="D56" s="645"/>
      <c r="E56" s="702" t="s">
        <v>154</v>
      </c>
      <c r="F56" s="703"/>
      <c r="G56" s="703"/>
      <c r="H56" s="704"/>
      <c r="I56" s="659" t="s">
        <v>233</v>
      </c>
      <c r="J56" s="660"/>
      <c r="K56" s="660"/>
      <c r="L56" s="661"/>
      <c r="M56" s="255" t="s">
        <v>15</v>
      </c>
      <c r="O56" s="147"/>
      <c r="P56" s="42" t="str">
        <f t="shared" si="0"/>
        <v/>
      </c>
    </row>
    <row r="57" spans="1:16" s="42" customFormat="1" ht="12" x14ac:dyDescent="0.2">
      <c r="A57" s="147"/>
      <c r="C57" s="646"/>
      <c r="D57" s="646"/>
      <c r="E57" s="656"/>
      <c r="F57" s="701"/>
      <c r="G57" s="701"/>
      <c r="H57" s="657"/>
      <c r="I57" s="656"/>
      <c r="J57" s="701"/>
      <c r="K57" s="701"/>
      <c r="L57" s="657"/>
      <c r="M57" s="256"/>
      <c r="O57" s="147"/>
      <c r="P57" s="42" t="str">
        <f t="shared" si="0"/>
        <v/>
      </c>
    </row>
    <row r="58" spans="1:16" s="42" customFormat="1" ht="52.5" customHeight="1" x14ac:dyDescent="0.2">
      <c r="A58" s="147"/>
      <c r="C58" s="651" t="s">
        <v>156</v>
      </c>
      <c r="D58" s="651"/>
      <c r="E58" s="487" t="s">
        <v>157</v>
      </c>
      <c r="F58" s="488"/>
      <c r="G58" s="488"/>
      <c r="H58" s="489"/>
      <c r="I58" s="702" t="s">
        <v>158</v>
      </c>
      <c r="J58" s="703"/>
      <c r="K58" s="703"/>
      <c r="L58" s="704"/>
      <c r="M58" s="255" t="s">
        <v>15</v>
      </c>
      <c r="O58" s="147"/>
      <c r="P58" s="42" t="str">
        <f t="shared" si="0"/>
        <v/>
      </c>
    </row>
    <row r="59" spans="1:16" s="42" customFormat="1" ht="12" x14ac:dyDescent="0.2">
      <c r="A59" s="147"/>
      <c r="C59" s="646"/>
      <c r="D59" s="574"/>
      <c r="E59" s="506"/>
      <c r="F59" s="550"/>
      <c r="G59" s="550"/>
      <c r="H59" s="507"/>
      <c r="I59" s="656"/>
      <c r="J59" s="701"/>
      <c r="K59" s="701"/>
      <c r="L59" s="657"/>
      <c r="M59" s="256"/>
      <c r="O59" s="147"/>
      <c r="P59" s="42" t="str">
        <f t="shared" si="0"/>
        <v/>
      </c>
    </row>
    <row r="60" spans="1:16" s="42" customFormat="1" ht="12" x14ac:dyDescent="0.2">
      <c r="A60" s="147"/>
      <c r="O60" s="147"/>
      <c r="P60" s="42" t="str">
        <f t="shared" si="0"/>
        <v/>
      </c>
    </row>
    <row r="61" spans="1:16" s="42" customFormat="1" ht="33.75" customHeight="1" x14ac:dyDescent="0.2">
      <c r="A61" s="147"/>
      <c r="C61" s="730" t="s">
        <v>234</v>
      </c>
      <c r="D61" s="730"/>
      <c r="E61" s="730"/>
      <c r="F61" s="730"/>
      <c r="G61" s="730"/>
      <c r="H61" s="730"/>
      <c r="I61" s="730"/>
      <c r="J61" s="730"/>
      <c r="K61" s="730"/>
      <c r="L61" s="226"/>
      <c r="M61" s="334"/>
      <c r="N61" s="257"/>
      <c r="O61" s="147"/>
      <c r="P61" s="42" t="str">
        <f t="shared" si="0"/>
        <v/>
      </c>
    </row>
    <row r="62" spans="1:16" s="42" customFormat="1" ht="24" customHeight="1" x14ac:dyDescent="0.2">
      <c r="A62" s="147"/>
      <c r="C62" s="639" t="s">
        <v>160</v>
      </c>
      <c r="D62" s="639" t="s">
        <v>406</v>
      </c>
      <c r="E62" s="571" t="s">
        <v>423</v>
      </c>
      <c r="F62" s="579"/>
      <c r="G62" s="579"/>
      <c r="H62" s="572"/>
      <c r="I62" s="571" t="s">
        <v>162</v>
      </c>
      <c r="J62" s="579"/>
      <c r="K62" s="579"/>
      <c r="L62" s="572"/>
      <c r="M62" s="521" t="s">
        <v>15</v>
      </c>
      <c r="N62" s="257"/>
      <c r="O62" s="147"/>
      <c r="P62" s="42" t="str">
        <f t="shared" si="0"/>
        <v/>
      </c>
    </row>
    <row r="63" spans="1:16" s="42" customFormat="1" ht="12" x14ac:dyDescent="0.2">
      <c r="A63" s="147"/>
      <c r="C63" s="639"/>
      <c r="D63" s="639"/>
      <c r="E63" s="576" t="s">
        <v>163</v>
      </c>
      <c r="F63" s="577"/>
      <c r="G63" s="576" t="s">
        <v>164</v>
      </c>
      <c r="H63" s="577"/>
      <c r="I63" s="576" t="s">
        <v>163</v>
      </c>
      <c r="J63" s="577"/>
      <c r="K63" s="576" t="s">
        <v>164</v>
      </c>
      <c r="L63" s="577"/>
      <c r="M63" s="521"/>
      <c r="N63" s="257"/>
      <c r="O63" s="147"/>
      <c r="P63" s="42" t="str">
        <f t="shared" si="0"/>
        <v/>
      </c>
    </row>
    <row r="64" spans="1:16" s="42" customFormat="1" ht="24.75" customHeight="1" x14ac:dyDescent="0.2">
      <c r="A64" s="147"/>
      <c r="C64" s="490" t="s">
        <v>235</v>
      </c>
      <c r="D64" s="617"/>
      <c r="E64" s="133"/>
      <c r="F64" s="206" t="s">
        <v>166</v>
      </c>
      <c r="G64" s="133"/>
      <c r="H64" s="206" t="s">
        <v>166</v>
      </c>
      <c r="I64" s="133"/>
      <c r="J64" s="206" t="s">
        <v>167</v>
      </c>
      <c r="K64" s="133"/>
      <c r="L64" s="206" t="s">
        <v>167</v>
      </c>
      <c r="M64" s="764"/>
      <c r="N64" s="249"/>
      <c r="O64" s="147"/>
      <c r="P64" s="42" t="str">
        <f t="shared" si="0"/>
        <v/>
      </c>
    </row>
    <row r="65" spans="1:17" s="42" customFormat="1" ht="24.75" customHeight="1" x14ac:dyDescent="0.2">
      <c r="A65" s="147"/>
      <c r="C65" s="490"/>
      <c r="D65" s="618"/>
      <c r="E65" s="133"/>
      <c r="F65" s="206" t="s">
        <v>168</v>
      </c>
      <c r="G65" s="133"/>
      <c r="H65" s="206" t="s">
        <v>168</v>
      </c>
      <c r="I65" s="133"/>
      <c r="J65" s="206" t="s">
        <v>169</v>
      </c>
      <c r="K65" s="133"/>
      <c r="L65" s="206" t="s">
        <v>169</v>
      </c>
      <c r="M65" s="765"/>
      <c r="N65" s="249"/>
      <c r="O65" s="147"/>
      <c r="P65" s="42" t="str">
        <f t="shared" si="0"/>
        <v/>
      </c>
    </row>
    <row r="66" spans="1:17" s="42" customFormat="1" ht="18.75" customHeight="1" x14ac:dyDescent="0.2">
      <c r="A66" s="147"/>
      <c r="C66" s="490" t="s">
        <v>236</v>
      </c>
      <c r="D66" s="762"/>
      <c r="E66" s="133"/>
      <c r="F66" s="206" t="s">
        <v>166</v>
      </c>
      <c r="G66" s="133"/>
      <c r="H66" s="206" t="s">
        <v>166</v>
      </c>
      <c r="I66" s="133"/>
      <c r="J66" s="206" t="s">
        <v>167</v>
      </c>
      <c r="K66" s="133"/>
      <c r="L66" s="206" t="s">
        <v>167</v>
      </c>
      <c r="M66" s="764"/>
      <c r="N66" s="249"/>
      <c r="O66" s="147"/>
      <c r="P66" s="42" t="str">
        <f t="shared" si="0"/>
        <v/>
      </c>
    </row>
    <row r="67" spans="1:17" s="42" customFormat="1" ht="19.5" customHeight="1" x14ac:dyDescent="0.2">
      <c r="A67" s="147"/>
      <c r="C67" s="490"/>
      <c r="D67" s="763"/>
      <c r="E67" s="133"/>
      <c r="F67" s="206" t="s">
        <v>168</v>
      </c>
      <c r="G67" s="133"/>
      <c r="H67" s="206" t="s">
        <v>168</v>
      </c>
      <c r="I67" s="133"/>
      <c r="J67" s="206" t="s">
        <v>169</v>
      </c>
      <c r="K67" s="133"/>
      <c r="L67" s="206" t="s">
        <v>169</v>
      </c>
      <c r="M67" s="765"/>
      <c r="N67" s="249"/>
      <c r="O67" s="147"/>
      <c r="P67" s="42" t="str">
        <f t="shared" si="0"/>
        <v/>
      </c>
    </row>
    <row r="68" spans="1:17" s="42" customFormat="1" ht="19.5" customHeight="1" x14ac:dyDescent="0.2">
      <c r="A68" s="147"/>
      <c r="C68" s="659" t="s">
        <v>469</v>
      </c>
      <c r="D68" s="660"/>
      <c r="E68" s="660"/>
      <c r="F68" s="660"/>
      <c r="G68" s="660"/>
      <c r="H68" s="660"/>
      <c r="I68" s="661"/>
      <c r="J68" s="565"/>
      <c r="K68" s="573"/>
      <c r="L68" s="566"/>
      <c r="M68" s="379"/>
      <c r="N68" s="249"/>
      <c r="O68" s="147"/>
      <c r="P68" s="42" t="str">
        <f t="shared" si="0"/>
        <v/>
      </c>
    </row>
    <row r="69" spans="1:17" ht="36" x14ac:dyDescent="0.25">
      <c r="C69" s="219" t="s">
        <v>759</v>
      </c>
      <c r="D69" s="307"/>
      <c r="E69" s="643" t="s">
        <v>760</v>
      </c>
      <c r="F69" s="761"/>
      <c r="G69" s="761"/>
      <c r="H69" s="761"/>
      <c r="I69" s="761"/>
      <c r="J69" s="565"/>
      <c r="K69" s="573"/>
      <c r="L69" s="566"/>
      <c r="M69" s="216"/>
      <c r="P69" s="42"/>
      <c r="Q69" s="42"/>
    </row>
    <row r="70" spans="1:17" ht="45" customHeight="1" x14ac:dyDescent="0.25">
      <c r="C70" s="642" t="s">
        <v>761</v>
      </c>
      <c r="D70" s="642"/>
      <c r="E70" s="565"/>
      <c r="F70" s="573"/>
      <c r="G70" s="573"/>
      <c r="H70" s="573"/>
      <c r="I70" s="573"/>
      <c r="J70" s="573"/>
      <c r="K70" s="573"/>
      <c r="L70" s="566"/>
      <c r="M70" s="216"/>
      <c r="P70" s="42"/>
      <c r="Q70" s="42"/>
    </row>
    <row r="71" spans="1:17" s="42" customFormat="1" ht="17.25" customHeight="1" x14ac:dyDescent="0.2">
      <c r="A71" s="147"/>
      <c r="C71" s="741" t="s">
        <v>172</v>
      </c>
      <c r="D71" s="741"/>
      <c r="E71" s="741"/>
      <c r="F71" s="741"/>
      <c r="G71" s="741"/>
      <c r="H71" s="741"/>
      <c r="I71" s="741"/>
      <c r="J71" s="719"/>
      <c r="K71" s="720"/>
      <c r="L71" s="721"/>
      <c r="M71" s="159"/>
      <c r="O71" s="147"/>
      <c r="P71" s="42" t="str">
        <f t="shared" si="0"/>
        <v/>
      </c>
    </row>
    <row r="72" spans="1:17" s="42" customFormat="1" ht="12" x14ac:dyDescent="0.2">
      <c r="A72" s="147"/>
      <c r="O72" s="147"/>
      <c r="P72" s="42" t="str">
        <f t="shared" si="0"/>
        <v/>
      </c>
    </row>
    <row r="73" spans="1:17" s="42" customFormat="1" ht="12" customHeight="1" x14ac:dyDescent="0.2">
      <c r="A73" s="147"/>
      <c r="C73" s="598" t="s">
        <v>237</v>
      </c>
      <c r="D73" s="599"/>
      <c r="E73" s="599"/>
      <c r="F73" s="599"/>
      <c r="G73" s="599"/>
      <c r="H73" s="599"/>
      <c r="I73" s="599"/>
      <c r="J73" s="599"/>
      <c r="K73" s="599"/>
      <c r="L73" s="600"/>
      <c r="M73" s="255" t="s">
        <v>15</v>
      </c>
      <c r="O73" s="147"/>
      <c r="P73" s="42" t="str">
        <f t="shared" si="0"/>
        <v/>
      </c>
    </row>
    <row r="74" spans="1:17" s="42" customFormat="1" ht="12" x14ac:dyDescent="0.2">
      <c r="A74" s="147"/>
      <c r="C74" s="731"/>
      <c r="D74" s="732"/>
      <c r="E74" s="732"/>
      <c r="F74" s="732"/>
      <c r="G74" s="732"/>
      <c r="H74" s="732"/>
      <c r="I74" s="732"/>
      <c r="J74" s="732"/>
      <c r="K74" s="732"/>
      <c r="L74" s="733"/>
      <c r="M74" s="256"/>
      <c r="O74" s="147"/>
      <c r="P74" s="42" t="str">
        <f t="shared" si="0"/>
        <v/>
      </c>
    </row>
    <row r="75" spans="1:17" s="42" customFormat="1" ht="12" x14ac:dyDescent="0.2">
      <c r="A75" s="147"/>
      <c r="O75" s="147"/>
      <c r="P75" s="42" t="str">
        <f t="shared" si="0"/>
        <v/>
      </c>
    </row>
    <row r="76" spans="1:17" s="42" customFormat="1" ht="21.75" customHeight="1" x14ac:dyDescent="0.2">
      <c r="A76" s="147"/>
      <c r="C76" s="598" t="s">
        <v>238</v>
      </c>
      <c r="D76" s="599"/>
      <c r="E76" s="599"/>
      <c r="F76" s="599"/>
      <c r="G76" s="599"/>
      <c r="H76" s="600"/>
      <c r="I76" s="576" t="s">
        <v>178</v>
      </c>
      <c r="J76" s="634"/>
      <c r="K76" s="634"/>
      <c r="L76" s="577"/>
      <c r="M76" s="255" t="s">
        <v>15</v>
      </c>
      <c r="O76" s="147"/>
      <c r="P76" s="42" t="str">
        <f t="shared" ref="P76:P81" si="1">IF(M76="X","[Bracket] the information you claim as confidential","")</f>
        <v/>
      </c>
    </row>
    <row r="77" spans="1:17" s="42" customFormat="1" ht="12" x14ac:dyDescent="0.2">
      <c r="A77" s="147"/>
      <c r="C77" s="731"/>
      <c r="D77" s="732"/>
      <c r="E77" s="732"/>
      <c r="F77" s="732"/>
      <c r="G77" s="732"/>
      <c r="H77" s="733"/>
      <c r="I77" s="601"/>
      <c r="J77" s="602"/>
      <c r="K77" s="602"/>
      <c r="L77" s="603"/>
      <c r="M77" s="159"/>
      <c r="O77" s="147"/>
      <c r="P77" s="42" t="str">
        <f t="shared" si="1"/>
        <v/>
      </c>
    </row>
    <row r="78" spans="1:17" s="42" customFormat="1" ht="12" x14ac:dyDescent="0.2">
      <c r="A78" s="147"/>
      <c r="O78" s="147"/>
      <c r="P78" s="42" t="str">
        <f t="shared" si="1"/>
        <v/>
      </c>
    </row>
    <row r="79" spans="1:17" s="42" customFormat="1" ht="30.75" customHeight="1" x14ac:dyDescent="0.2">
      <c r="A79" s="147"/>
      <c r="C79" s="752" t="s">
        <v>462</v>
      </c>
      <c r="D79" s="752"/>
      <c r="E79" s="752"/>
      <c r="F79" s="752"/>
      <c r="G79" s="752"/>
      <c r="H79" s="752"/>
      <c r="I79" s="752"/>
      <c r="J79" s="752"/>
      <c r="K79" s="752"/>
      <c r="L79" s="752"/>
      <c r="M79" s="752"/>
      <c r="O79" s="147"/>
      <c r="P79" s="42" t="str">
        <f t="shared" si="1"/>
        <v/>
      </c>
    </row>
    <row r="80" spans="1:17" s="42" customFormat="1" ht="12" x14ac:dyDescent="0.2">
      <c r="A80" s="147"/>
      <c r="O80" s="147"/>
      <c r="P80" s="42" t="str">
        <f t="shared" si="1"/>
        <v/>
      </c>
    </row>
    <row r="81" spans="1:16" s="42" customFormat="1" ht="12" x14ac:dyDescent="0.2">
      <c r="A81" s="147"/>
      <c r="O81" s="147"/>
      <c r="P81" s="42" t="str">
        <f t="shared" si="1"/>
        <v/>
      </c>
    </row>
  </sheetData>
  <sheetProtection formatCells="0" formatRows="0" insertRows="0" deleteRows="0" selectLockedCells="1"/>
  <mergeCells count="137">
    <mergeCell ref="C14:L14"/>
    <mergeCell ref="H12:J12"/>
    <mergeCell ref="H11:J11"/>
    <mergeCell ref="H10:J10"/>
    <mergeCell ref="H9:J9"/>
    <mergeCell ref="K12:L12"/>
    <mergeCell ref="K11:L11"/>
    <mergeCell ref="K10:L10"/>
    <mergeCell ref="K9:L9"/>
    <mergeCell ref="F21:H21"/>
    <mergeCell ref="F20:H20"/>
    <mergeCell ref="F19:H19"/>
    <mergeCell ref="F18:H18"/>
    <mergeCell ref="C15:L15"/>
    <mergeCell ref="I21:J21"/>
    <mergeCell ref="I20:J20"/>
    <mergeCell ref="I19:J19"/>
    <mergeCell ref="I18:J18"/>
    <mergeCell ref="K21:L21"/>
    <mergeCell ref="K20:L20"/>
    <mergeCell ref="K19:L19"/>
    <mergeCell ref="K18:L18"/>
    <mergeCell ref="G24:H24"/>
    <mergeCell ref="E27:F27"/>
    <mergeCell ref="E26:F26"/>
    <mergeCell ref="E25:F25"/>
    <mergeCell ref="E24:F24"/>
    <mergeCell ref="K25:L25"/>
    <mergeCell ref="K24:L24"/>
    <mergeCell ref="I27:J27"/>
    <mergeCell ref="I26:J26"/>
    <mergeCell ref="I25:J25"/>
    <mergeCell ref="I24:J24"/>
    <mergeCell ref="K26:L26"/>
    <mergeCell ref="G26:H26"/>
    <mergeCell ref="G25:H25"/>
    <mergeCell ref="K35:L35"/>
    <mergeCell ref="G35:J35"/>
    <mergeCell ref="C35:F35"/>
    <mergeCell ref="C30:L30"/>
    <mergeCell ref="C29:L29"/>
    <mergeCell ref="K27:L27"/>
    <mergeCell ref="C44:M44"/>
    <mergeCell ref="K42:L42"/>
    <mergeCell ref="K41:L41"/>
    <mergeCell ref="K40:L40"/>
    <mergeCell ref="G36:J36"/>
    <mergeCell ref="C37:F37"/>
    <mergeCell ref="C36:F36"/>
    <mergeCell ref="G38:J38"/>
    <mergeCell ref="G27:H27"/>
    <mergeCell ref="C34:L34"/>
    <mergeCell ref="G37:J37"/>
    <mergeCell ref="G41:J41"/>
    <mergeCell ref="K39:L39"/>
    <mergeCell ref="K38:L38"/>
    <mergeCell ref="K37:L37"/>
    <mergeCell ref="K36:L36"/>
    <mergeCell ref="C41:F41"/>
    <mergeCell ref="C40:F40"/>
    <mergeCell ref="C77:H77"/>
    <mergeCell ref="C76:H76"/>
    <mergeCell ref="I77:L77"/>
    <mergeCell ref="I76:L76"/>
    <mergeCell ref="C74:L74"/>
    <mergeCell ref="C73:L73"/>
    <mergeCell ref="C79:M79"/>
    <mergeCell ref="C2:G2"/>
    <mergeCell ref="C3:M3"/>
    <mergeCell ref="C4:G4"/>
    <mergeCell ref="C5:K5"/>
    <mergeCell ref="C6:M6"/>
    <mergeCell ref="C8:M8"/>
    <mergeCell ref="E9:G9"/>
    <mergeCell ref="E10:G10"/>
    <mergeCell ref="E11:G11"/>
    <mergeCell ref="E12:G12"/>
    <mergeCell ref="C17:K17"/>
    <mergeCell ref="D18:E18"/>
    <mergeCell ref="D19:E19"/>
    <mergeCell ref="D20:E20"/>
    <mergeCell ref="D21:E21"/>
    <mergeCell ref="C23:K23"/>
    <mergeCell ref="C32:M32"/>
    <mergeCell ref="M66:M67"/>
    <mergeCell ref="G42:J42"/>
    <mergeCell ref="G40:J40"/>
    <mergeCell ref="G39:J39"/>
    <mergeCell ref="C53:M53"/>
    <mergeCell ref="C55:K55"/>
    <mergeCell ref="C56:D56"/>
    <mergeCell ref="G51:L51"/>
    <mergeCell ref="M62:M63"/>
    <mergeCell ref="C58:D58"/>
    <mergeCell ref="C59:D59"/>
    <mergeCell ref="C61:K61"/>
    <mergeCell ref="C62:C63"/>
    <mergeCell ref="D62:D63"/>
    <mergeCell ref="I63:J63"/>
    <mergeCell ref="K63:L63"/>
    <mergeCell ref="I62:L62"/>
    <mergeCell ref="E63:F63"/>
    <mergeCell ref="I59:L59"/>
    <mergeCell ref="G50:L50"/>
    <mergeCell ref="E56:H56"/>
    <mergeCell ref="G63:H63"/>
    <mergeCell ref="E62:H62"/>
    <mergeCell ref="C64:C65"/>
    <mergeCell ref="D64:D65"/>
    <mergeCell ref="I56:L56"/>
    <mergeCell ref="E59:H59"/>
    <mergeCell ref="C38:F38"/>
    <mergeCell ref="M64:M65"/>
    <mergeCell ref="C39:F39"/>
    <mergeCell ref="C51:F51"/>
    <mergeCell ref="C50:F50"/>
    <mergeCell ref="K47:L47"/>
    <mergeCell ref="G47:J47"/>
    <mergeCell ref="C47:F47"/>
    <mergeCell ref="C49:L49"/>
    <mergeCell ref="C46:L46"/>
    <mergeCell ref="C42:F42"/>
    <mergeCell ref="E58:H58"/>
    <mergeCell ref="E57:H57"/>
    <mergeCell ref="C57:D57"/>
    <mergeCell ref="I58:L58"/>
    <mergeCell ref="I57:L57"/>
    <mergeCell ref="C71:I71"/>
    <mergeCell ref="C68:I68"/>
    <mergeCell ref="J68:L68"/>
    <mergeCell ref="J71:L71"/>
    <mergeCell ref="C70:D70"/>
    <mergeCell ref="E70:L70"/>
    <mergeCell ref="E69:I69"/>
    <mergeCell ref="J69:L69"/>
    <mergeCell ref="C66:C67"/>
    <mergeCell ref="D66:D67"/>
  </mergeCells>
  <dataValidations count="4">
    <dataValidation type="list" allowBlank="1" showInputMessage="1" showErrorMessage="1" sqref="M15 M10:M12 M74 D10:D12 M35:M42 M30 M47 M50:M51 M25:M27 M19:M21 M57 M59 M64:M71 M77" xr:uid="{00000000-0002-0000-0500-000000000000}">
      <formula1>$R$7:$R$8</formula1>
    </dataValidation>
    <dataValidation type="list" allowBlank="1" showInputMessage="1" showErrorMessage="1" sqref="J71 I77 D69" xr:uid="{00000000-0002-0000-0500-000001000000}">
      <formula1>$T$3:$T$4</formula1>
    </dataValidation>
    <dataValidation type="list" allowBlank="1" showInputMessage="1" showErrorMessage="1" sqref="K10:K12" xr:uid="{00000000-0002-0000-0500-000003000000}">
      <formula1>$Z$5:$Z$7</formula1>
    </dataValidation>
    <dataValidation type="list" allowBlank="1" showInputMessage="1" showErrorMessage="1" sqref="D70" xr:uid="{AE957CD5-68D6-469F-847E-D8F83D156A43}">
      <formula1>$S$3:$S$4</formula1>
    </dataValidation>
  </dataValidations>
  <hyperlinks>
    <hyperlink ref="C8:M8" r:id="rId1" display="1. Specific End-Use: Identify each end-use for which you are seeking review. Identify the ODS (and/or other alternatives) used in the end-use or application and the quantity of proposed substitute needed to replace it for each end use (i.e., the replacement ratio). The end-uses for which you are applying are highlighted in yellow based on selections in Part I, Section B, Number 2." xr:uid="{B1C807B6-90E9-4CAE-91B7-21FD56C58109}"/>
  </hyperlinks>
  <printOptions horizontalCentered="1"/>
  <pageMargins left="0.25" right="0.25" top="0.75" bottom="0.75" header="0.3" footer="0.3"/>
  <pageSetup scale="71" fitToHeight="6" orientation="portrait" r:id="rId2"/>
  <headerFooter>
    <oddHeader>&amp;CPart VI: CLEANING SOLVENT-SPECIFIC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1" id="{FC301ECB-948B-41AA-86A7-0B9F94FE2F77}">
            <xm:f>'Part I Introduction &amp; CBI'!#REF!&gt;0</xm:f>
            <x14:dxf>
              <fill>
                <patternFill>
                  <bgColor theme="7" tint="0.79998168889431442"/>
                </patternFill>
              </fill>
            </x14:dxf>
          </x14:cfRule>
          <xm:sqref>D10:M12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A1:CY153"/>
  <sheetViews>
    <sheetView zoomScale="90" zoomScaleNormal="90" workbookViewId="0">
      <selection activeCell="C4" sqref="C4:H4"/>
    </sheetView>
  </sheetViews>
  <sheetFormatPr defaultColWidth="9.42578125" defaultRowHeight="15" outlineLevelRow="1" x14ac:dyDescent="0.25"/>
  <cols>
    <col min="1" max="1" width="7.42578125" style="37" customWidth="1"/>
    <col min="2" max="2" width="3.5703125" style="34" customWidth="1"/>
    <col min="3" max="3" width="22.42578125" style="34" customWidth="1"/>
    <col min="4" max="4" width="23.5703125" style="34" customWidth="1"/>
    <col min="5" max="5" width="25.5703125" style="34" customWidth="1"/>
    <col min="6" max="6" width="11.5703125" style="34" customWidth="1"/>
    <col min="7" max="7" width="10.5703125" style="34" customWidth="1"/>
    <col min="8" max="8" width="13.42578125" style="34" customWidth="1"/>
    <col min="9" max="9" width="11.5703125" style="34" customWidth="1"/>
    <col min="10" max="10" width="9.42578125" style="34" customWidth="1"/>
    <col min="11" max="11" width="10.42578125" style="34" customWidth="1"/>
    <col min="12" max="12" width="8.5703125" style="34" customWidth="1"/>
    <col min="13" max="13" width="7.5703125" style="34" customWidth="1"/>
    <col min="14" max="14" width="5" style="42" customWidth="1"/>
    <col min="15" max="15" width="5" style="34" customWidth="1"/>
    <col min="16" max="16" width="7.5703125" style="37" customWidth="1"/>
    <col min="17" max="17" width="9.42578125" style="96" customWidth="1"/>
    <col min="18" max="24" width="9.42578125" style="34" hidden="1" customWidth="1"/>
    <col min="25" max="33" width="9.42578125" style="34" customWidth="1"/>
    <col min="34" max="16384" width="9.42578125" style="34"/>
  </cols>
  <sheetData>
    <row r="1" spans="1:103" s="37" customFormat="1" x14ac:dyDescent="0.25">
      <c r="N1" s="147"/>
      <c r="Q1" s="97"/>
    </row>
    <row r="2" spans="1:103" x14ac:dyDescent="0.25">
      <c r="C2" s="756"/>
      <c r="D2" s="756"/>
      <c r="E2" s="756"/>
      <c r="F2" s="756"/>
      <c r="G2" s="756"/>
      <c r="H2" s="756"/>
      <c r="I2" s="309"/>
      <c r="J2" s="309"/>
      <c r="K2" s="309"/>
      <c r="L2" s="309"/>
      <c r="M2" s="309"/>
      <c r="N2" s="310"/>
      <c r="O2" s="311"/>
      <c r="R2" s="42"/>
      <c r="S2" s="42" t="s">
        <v>2</v>
      </c>
      <c r="T2" s="42"/>
      <c r="U2" s="42"/>
      <c r="V2" s="42"/>
      <c r="W2" s="42"/>
      <c r="X2" s="42"/>
      <c r="Y2" s="42"/>
      <c r="Z2" s="42"/>
    </row>
    <row r="3" spans="1:103" ht="44.25" customHeight="1" x14ac:dyDescent="0.25">
      <c r="C3" s="757" t="s">
        <v>763</v>
      </c>
      <c r="D3" s="757"/>
      <c r="E3" s="757"/>
      <c r="F3" s="757"/>
      <c r="G3" s="757"/>
      <c r="H3" s="757"/>
      <c r="I3" s="757"/>
      <c r="J3" s="757"/>
      <c r="K3" s="757"/>
      <c r="L3" s="757"/>
      <c r="M3" s="757"/>
      <c r="N3" s="757"/>
      <c r="O3" s="312"/>
      <c r="R3" s="42"/>
      <c r="S3" s="42" t="s">
        <v>4</v>
      </c>
      <c r="T3" s="42"/>
      <c r="U3" s="42"/>
      <c r="V3" s="42"/>
      <c r="W3" s="42"/>
      <c r="X3" s="42" t="s">
        <v>2</v>
      </c>
      <c r="Y3" s="42"/>
      <c r="Z3" s="42"/>
    </row>
    <row r="4" spans="1:103" ht="30" customHeight="1" x14ac:dyDescent="0.25">
      <c r="C4" s="509" t="s">
        <v>239</v>
      </c>
      <c r="D4" s="509"/>
      <c r="E4" s="509"/>
      <c r="F4" s="509"/>
      <c r="G4" s="509"/>
      <c r="H4" s="509"/>
      <c r="I4" s="246"/>
      <c r="J4" s="246"/>
      <c r="K4" s="246"/>
      <c r="L4" s="246"/>
      <c r="M4" s="246"/>
      <c r="N4" s="76"/>
      <c r="O4" s="313"/>
      <c r="R4" s="42"/>
      <c r="S4" s="42"/>
      <c r="T4" s="42"/>
      <c r="U4" s="42"/>
      <c r="V4" s="42"/>
      <c r="W4" s="42"/>
      <c r="X4" s="42" t="s">
        <v>4</v>
      </c>
      <c r="Y4" s="42"/>
      <c r="Z4" s="42"/>
    </row>
    <row r="5" spans="1:103" ht="14.25" customHeight="1" x14ac:dyDescent="0.25">
      <c r="C5" s="758" t="str">
        <f>IFERROR(IF(MATCH($S$5,'Part I Introduction &amp; CBI'!$C$30:$C$35,0),"This section is required-Fire Suppression was selected as a sector for the proposed substitute in Part I, Section B, Number 2.",""),"")</f>
        <v/>
      </c>
      <c r="D5" s="758"/>
      <c r="E5" s="758"/>
      <c r="F5" s="758"/>
      <c r="G5" s="758"/>
      <c r="H5" s="758"/>
      <c r="I5" s="758"/>
      <c r="J5" s="758"/>
      <c r="K5" s="758"/>
      <c r="L5" s="758"/>
      <c r="M5" s="304"/>
      <c r="N5" s="76"/>
      <c r="O5" s="313"/>
      <c r="R5" s="42" t="s">
        <v>72</v>
      </c>
      <c r="S5" s="42" t="s">
        <v>240</v>
      </c>
      <c r="T5" s="42"/>
      <c r="U5" s="42"/>
      <c r="V5" s="42"/>
      <c r="W5" s="42"/>
      <c r="X5" s="42"/>
      <c r="Y5" s="42"/>
      <c r="Z5" s="42"/>
    </row>
    <row r="6" spans="1:103" ht="15" customHeight="1" x14ac:dyDescent="0.25">
      <c r="C6" s="517" t="s">
        <v>241</v>
      </c>
      <c r="D6" s="517"/>
      <c r="E6" s="517"/>
      <c r="F6" s="517"/>
      <c r="G6" s="517"/>
      <c r="H6" s="517"/>
      <c r="I6" s="517"/>
      <c r="J6" s="517"/>
      <c r="K6" s="517"/>
      <c r="L6" s="517"/>
      <c r="M6" s="517"/>
      <c r="N6" s="517"/>
      <c r="O6" s="248"/>
      <c r="R6" s="42"/>
      <c r="S6" s="42"/>
      <c r="T6" s="42"/>
      <c r="U6" s="42"/>
      <c r="V6" s="42"/>
      <c r="W6" s="42"/>
      <c r="X6" s="42"/>
      <c r="Y6" s="42"/>
      <c r="Z6" s="42"/>
    </row>
    <row r="7" spans="1:103" s="42" customFormat="1" ht="13.5" customHeight="1" x14ac:dyDescent="0.2">
      <c r="A7" s="147"/>
      <c r="C7" s="232"/>
      <c r="D7" s="232"/>
      <c r="E7" s="232"/>
      <c r="F7" s="232"/>
      <c r="G7" s="232"/>
      <c r="H7" s="232"/>
      <c r="I7" s="232"/>
      <c r="J7" s="232"/>
      <c r="K7" s="232"/>
      <c r="L7" s="232"/>
      <c r="M7" s="232"/>
      <c r="N7" s="249"/>
      <c r="O7" s="249"/>
      <c r="P7" s="147"/>
    </row>
    <row r="8" spans="1:103" s="42" customFormat="1" ht="63" customHeight="1" x14ac:dyDescent="0.2">
      <c r="A8" s="147"/>
      <c r="C8" s="759" t="s">
        <v>854</v>
      </c>
      <c r="D8" s="791"/>
      <c r="E8" s="791"/>
      <c r="F8" s="791"/>
      <c r="G8" s="791"/>
      <c r="H8" s="791"/>
      <c r="I8" s="791"/>
      <c r="J8" s="791"/>
      <c r="K8" s="791"/>
      <c r="L8" s="791"/>
      <c r="M8" s="791"/>
      <c r="N8" s="791"/>
      <c r="O8" s="257"/>
      <c r="P8" s="147"/>
    </row>
    <row r="9" spans="1:103" s="42" customFormat="1" ht="84.75" customHeight="1" x14ac:dyDescent="0.2">
      <c r="A9" s="147"/>
      <c r="C9" s="109" t="s">
        <v>78</v>
      </c>
      <c r="D9" s="109" t="s">
        <v>79</v>
      </c>
      <c r="E9" s="109" t="s">
        <v>80</v>
      </c>
      <c r="F9" s="514" t="s">
        <v>602</v>
      </c>
      <c r="G9" s="494"/>
      <c r="H9" s="514" t="s">
        <v>472</v>
      </c>
      <c r="I9" s="494"/>
      <c r="J9" s="514" t="s">
        <v>365</v>
      </c>
      <c r="K9" s="493"/>
      <c r="L9" s="493"/>
      <c r="M9" s="494"/>
      <c r="N9" s="255" t="s">
        <v>15</v>
      </c>
      <c r="O9" s="257"/>
      <c r="P9" s="147"/>
    </row>
    <row r="10" spans="1:103" s="42" customFormat="1" ht="18" customHeight="1" x14ac:dyDescent="0.2">
      <c r="A10" s="147"/>
      <c r="C10" s="789" t="s">
        <v>242</v>
      </c>
      <c r="D10" s="219" t="s">
        <v>243</v>
      </c>
      <c r="E10" s="216"/>
      <c r="F10" s="565"/>
      <c r="G10" s="566"/>
      <c r="H10" s="565"/>
      <c r="I10" s="566"/>
      <c r="J10" s="565"/>
      <c r="K10" s="573"/>
      <c r="L10" s="573"/>
      <c r="M10" s="566"/>
      <c r="N10" s="216"/>
      <c r="O10" s="249"/>
      <c r="P10" s="147"/>
      <c r="Q10" s="42" t="str">
        <f>IF(N10="X","[Bracket] the information you claim as confidential","")</f>
        <v/>
      </c>
      <c r="S10" s="42" t="s">
        <v>244</v>
      </c>
    </row>
    <row r="11" spans="1:103" s="42" customFormat="1" ht="16.5" customHeight="1" x14ac:dyDescent="0.2">
      <c r="A11" s="147"/>
      <c r="C11" s="790"/>
      <c r="D11" s="219" t="s">
        <v>245</v>
      </c>
      <c r="E11" s="216"/>
      <c r="F11" s="565"/>
      <c r="G11" s="566"/>
      <c r="H11" s="565"/>
      <c r="I11" s="566"/>
      <c r="J11" s="565"/>
      <c r="K11" s="573"/>
      <c r="L11" s="573"/>
      <c r="M11" s="566"/>
      <c r="N11" s="216"/>
      <c r="O11" s="249"/>
      <c r="P11" s="147"/>
    </row>
    <row r="12" spans="1:103" s="42" customFormat="1" ht="15.75" customHeight="1" x14ac:dyDescent="0.2">
      <c r="A12" s="147"/>
      <c r="C12" s="347" t="s">
        <v>246</v>
      </c>
      <c r="D12" s="348"/>
      <c r="E12" s="216"/>
      <c r="F12" s="565"/>
      <c r="G12" s="566"/>
      <c r="H12" s="565"/>
      <c r="I12" s="566"/>
      <c r="J12" s="565"/>
      <c r="K12" s="573"/>
      <c r="L12" s="573"/>
      <c r="M12" s="566"/>
      <c r="N12" s="216"/>
      <c r="O12" s="249"/>
      <c r="P12" s="147"/>
      <c r="Q12" s="42" t="str">
        <f>IF(N12="X","[Bracket] the information you claim as confidential","")</f>
        <v/>
      </c>
      <c r="S12" s="42" t="s">
        <v>247</v>
      </c>
    </row>
    <row r="13" spans="1:103" s="147" customFormat="1" ht="12" customHeight="1" x14ac:dyDescent="0.2">
      <c r="B13" s="42"/>
      <c r="C13" s="276"/>
      <c r="D13" s="42"/>
      <c r="E13" s="42"/>
      <c r="F13" s="42"/>
      <c r="G13" s="42"/>
      <c r="H13" s="42"/>
      <c r="I13" s="42"/>
      <c r="J13" s="265"/>
      <c r="K13" s="265"/>
      <c r="L13" s="265"/>
      <c r="M13" s="265"/>
      <c r="N13" s="249"/>
      <c r="O13" s="249"/>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row>
    <row r="14" spans="1:103" s="147" customFormat="1" ht="38.25" customHeight="1" x14ac:dyDescent="0.2">
      <c r="B14" s="42"/>
      <c r="C14" s="581" t="s">
        <v>818</v>
      </c>
      <c r="D14" s="581"/>
      <c r="E14" s="581"/>
      <c r="F14" s="581"/>
      <c r="G14" s="581"/>
      <c r="H14" s="581"/>
      <c r="I14" s="581"/>
      <c r="J14" s="581"/>
      <c r="K14" s="581"/>
      <c r="L14" s="581"/>
      <c r="M14" s="582"/>
      <c r="N14" s="251" t="s">
        <v>15</v>
      </c>
      <c r="O14" s="249"/>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row>
    <row r="15" spans="1:103" s="147" customFormat="1" ht="52.5" customHeight="1" x14ac:dyDescent="0.2">
      <c r="B15" s="42"/>
      <c r="C15" s="504"/>
      <c r="D15" s="798"/>
      <c r="E15" s="798"/>
      <c r="F15" s="798"/>
      <c r="G15" s="798"/>
      <c r="H15" s="798"/>
      <c r="I15" s="798"/>
      <c r="J15" s="798"/>
      <c r="K15" s="798"/>
      <c r="L15" s="798"/>
      <c r="M15" s="505"/>
      <c r="N15" s="216"/>
      <c r="O15" s="249"/>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row>
    <row r="16" spans="1:103" s="147" customFormat="1" ht="9.75" customHeight="1" x14ac:dyDescent="0.2">
      <c r="B16" s="42"/>
      <c r="C16" s="276"/>
      <c r="D16" s="42"/>
      <c r="E16" s="42"/>
      <c r="F16" s="42"/>
      <c r="G16" s="42"/>
      <c r="H16" s="42"/>
      <c r="I16" s="42"/>
      <c r="J16" s="265"/>
      <c r="K16" s="265"/>
      <c r="L16" s="265"/>
      <c r="M16" s="265"/>
      <c r="N16" s="249"/>
      <c r="O16" s="249"/>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row>
    <row r="17" spans="1:103" s="147" customFormat="1" ht="12" x14ac:dyDescent="0.2">
      <c r="B17" s="42"/>
      <c r="C17" s="456" t="s">
        <v>819</v>
      </c>
      <c r="D17" s="456"/>
      <c r="E17" s="456"/>
      <c r="F17" s="456"/>
      <c r="G17" s="456"/>
      <c r="H17" s="456"/>
      <c r="I17" s="456"/>
      <c r="J17" s="456"/>
      <c r="K17" s="456"/>
      <c r="L17" s="456"/>
      <c r="M17" s="237"/>
      <c r="N17" s="42"/>
      <c r="O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row>
    <row r="18" spans="1:103" s="147" customFormat="1" ht="36" customHeight="1" x14ac:dyDescent="0.2">
      <c r="B18" s="42"/>
      <c r="C18" s="109" t="s">
        <v>78</v>
      </c>
      <c r="D18" s="109" t="s">
        <v>79</v>
      </c>
      <c r="E18" s="518" t="s">
        <v>248</v>
      </c>
      <c r="F18" s="518"/>
      <c r="G18" s="514" t="s">
        <v>122</v>
      </c>
      <c r="H18" s="493"/>
      <c r="I18" s="494"/>
      <c r="J18" s="514" t="s">
        <v>433</v>
      </c>
      <c r="K18" s="494"/>
      <c r="L18" s="514" t="s">
        <v>249</v>
      </c>
      <c r="M18" s="494"/>
      <c r="N18" s="255" t="s">
        <v>15</v>
      </c>
      <c r="O18" s="257"/>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row>
    <row r="19" spans="1:103" s="147" customFormat="1" ht="12" x14ac:dyDescent="0.2">
      <c r="B19" s="42"/>
      <c r="C19" s="256"/>
      <c r="D19" s="256"/>
      <c r="E19" s="474"/>
      <c r="F19" s="474"/>
      <c r="G19" s="511"/>
      <c r="H19" s="512"/>
      <c r="I19" s="513"/>
      <c r="J19" s="511"/>
      <c r="K19" s="513"/>
      <c r="L19" s="511"/>
      <c r="M19" s="513"/>
      <c r="N19" s="216"/>
      <c r="O19" s="249"/>
      <c r="Q19" s="42" t="str">
        <f>IF(N19="X","[Bracket] the information you claim as confidential","")</f>
        <v/>
      </c>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row>
    <row r="20" spans="1:103" s="147" customFormat="1" ht="12" x14ac:dyDescent="0.2">
      <c r="B20" s="42"/>
      <c r="C20" s="256"/>
      <c r="D20" s="256"/>
      <c r="E20" s="474"/>
      <c r="F20" s="474"/>
      <c r="G20" s="511"/>
      <c r="H20" s="512"/>
      <c r="I20" s="513"/>
      <c r="J20" s="511"/>
      <c r="K20" s="513"/>
      <c r="L20" s="511"/>
      <c r="M20" s="513"/>
      <c r="N20" s="216"/>
      <c r="O20" s="249"/>
      <c r="Q20" s="42" t="str">
        <f>IF(N20="X","[Bracket] the information you claim as confidential","")</f>
        <v/>
      </c>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row>
    <row r="21" spans="1:103" s="147" customFormat="1" ht="12" x14ac:dyDescent="0.2">
      <c r="B21" s="42"/>
      <c r="C21" s="256"/>
      <c r="D21" s="256"/>
      <c r="E21" s="474"/>
      <c r="F21" s="474"/>
      <c r="G21" s="511"/>
      <c r="H21" s="512"/>
      <c r="I21" s="513"/>
      <c r="J21" s="511"/>
      <c r="K21" s="513"/>
      <c r="L21" s="511"/>
      <c r="M21" s="513"/>
      <c r="N21" s="216"/>
      <c r="O21" s="249"/>
      <c r="Q21" s="42" t="str">
        <f>IF(N21="X","[Bracket] the information you claim as confidential","")</f>
        <v/>
      </c>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row>
    <row r="22" spans="1:103" s="147" customFormat="1" ht="11.25" customHeight="1" x14ac:dyDescent="0.2">
      <c r="B22" s="42"/>
      <c r="C22" s="263"/>
      <c r="D22" s="263"/>
      <c r="E22" s="263"/>
      <c r="F22" s="263"/>
      <c r="G22" s="263"/>
      <c r="H22" s="263"/>
      <c r="I22" s="263"/>
      <c r="J22" s="263"/>
      <c r="K22" s="263"/>
      <c r="L22" s="263"/>
      <c r="M22" s="263"/>
      <c r="N22" s="42"/>
      <c r="O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row>
    <row r="23" spans="1:103" s="42" customFormat="1" ht="25.5" customHeight="1" x14ac:dyDescent="0.2">
      <c r="A23" s="147"/>
      <c r="C23" s="581" t="s">
        <v>820</v>
      </c>
      <c r="D23" s="581"/>
      <c r="E23" s="581"/>
      <c r="F23" s="581"/>
      <c r="G23" s="581"/>
      <c r="H23" s="581"/>
      <c r="I23" s="581"/>
      <c r="J23" s="581"/>
      <c r="K23" s="581"/>
      <c r="L23" s="581"/>
      <c r="M23" s="237"/>
      <c r="P23" s="147"/>
    </row>
    <row r="24" spans="1:103" s="42" customFormat="1" ht="57" customHeight="1" x14ac:dyDescent="0.2">
      <c r="A24" s="147"/>
      <c r="C24" s="109" t="s">
        <v>78</v>
      </c>
      <c r="D24" s="109" t="s">
        <v>79</v>
      </c>
      <c r="E24" s="109" t="s">
        <v>250</v>
      </c>
      <c r="F24" s="514" t="s">
        <v>398</v>
      </c>
      <c r="G24" s="494"/>
      <c r="H24" s="514" t="s">
        <v>251</v>
      </c>
      <c r="I24" s="494"/>
      <c r="J24" s="514" t="s">
        <v>252</v>
      </c>
      <c r="K24" s="494"/>
      <c r="L24" s="514" t="s">
        <v>253</v>
      </c>
      <c r="M24" s="494"/>
      <c r="N24" s="255" t="s">
        <v>15</v>
      </c>
      <c r="O24" s="257"/>
      <c r="P24" s="147"/>
    </row>
    <row r="25" spans="1:103" s="42" customFormat="1" ht="12" x14ac:dyDescent="0.2">
      <c r="A25" s="147"/>
      <c r="C25" s="256"/>
      <c r="D25" s="256"/>
      <c r="E25" s="256"/>
      <c r="F25" s="511"/>
      <c r="G25" s="513"/>
      <c r="H25" s="511"/>
      <c r="I25" s="513"/>
      <c r="J25" s="511"/>
      <c r="K25" s="513"/>
      <c r="L25" s="511"/>
      <c r="M25" s="513"/>
      <c r="N25" s="216"/>
      <c r="O25" s="249"/>
      <c r="P25" s="147"/>
      <c r="Q25" s="42" t="str">
        <f>IF(N25="X","[Bracket] the information you claim as confidential","")</f>
        <v/>
      </c>
    </row>
    <row r="26" spans="1:103" s="42" customFormat="1" ht="12" x14ac:dyDescent="0.2">
      <c r="A26" s="147"/>
      <c r="C26" s="256"/>
      <c r="D26" s="256"/>
      <c r="E26" s="256"/>
      <c r="F26" s="511"/>
      <c r="G26" s="513"/>
      <c r="H26" s="511"/>
      <c r="I26" s="513"/>
      <c r="J26" s="511"/>
      <c r="K26" s="513"/>
      <c r="L26" s="511"/>
      <c r="M26" s="513"/>
      <c r="N26" s="216"/>
      <c r="O26" s="249"/>
      <c r="P26" s="147"/>
      <c r="Q26" s="42" t="str">
        <f>IF(N26="X","[Bracket] the information you claim as confidential","")</f>
        <v/>
      </c>
    </row>
    <row r="27" spans="1:103" s="42" customFormat="1" ht="12" x14ac:dyDescent="0.2">
      <c r="A27" s="147"/>
      <c r="C27" s="256"/>
      <c r="D27" s="256"/>
      <c r="E27" s="256"/>
      <c r="F27" s="511"/>
      <c r="G27" s="513"/>
      <c r="H27" s="511"/>
      <c r="I27" s="513"/>
      <c r="J27" s="511"/>
      <c r="K27" s="513"/>
      <c r="L27" s="511"/>
      <c r="M27" s="513"/>
      <c r="N27" s="216"/>
      <c r="O27" s="249"/>
      <c r="P27" s="147"/>
      <c r="Q27" s="42" t="str">
        <f>IF(N27="X","[Bracket] the information you claim as confidential","")</f>
        <v/>
      </c>
    </row>
    <row r="28" spans="1:103" s="42" customFormat="1" ht="12" x14ac:dyDescent="0.2">
      <c r="A28" s="147"/>
      <c r="C28" s="291"/>
      <c r="D28" s="291"/>
      <c r="E28" s="291"/>
      <c r="F28" s="291"/>
      <c r="G28" s="291"/>
      <c r="H28" s="291"/>
      <c r="I28" s="291"/>
      <c r="J28" s="291"/>
      <c r="K28" s="291"/>
      <c r="L28" s="291"/>
      <c r="M28" s="291"/>
      <c r="P28" s="147"/>
    </row>
    <row r="29" spans="1:103" s="42" customFormat="1" ht="26.25" customHeight="1" x14ac:dyDescent="0.2">
      <c r="A29" s="147"/>
      <c r="C29" s="581" t="s">
        <v>821</v>
      </c>
      <c r="D29" s="581"/>
      <c r="E29" s="581"/>
      <c r="F29" s="581"/>
      <c r="G29" s="581"/>
      <c r="H29" s="581"/>
      <c r="I29" s="581"/>
      <c r="J29" s="581"/>
      <c r="K29" s="581"/>
      <c r="L29" s="581"/>
      <c r="M29" s="237"/>
      <c r="P29" s="147"/>
    </row>
    <row r="30" spans="1:103" s="42" customFormat="1" ht="63" customHeight="1" x14ac:dyDescent="0.2">
      <c r="A30" s="147"/>
      <c r="C30" s="109" t="s">
        <v>78</v>
      </c>
      <c r="D30" s="109" t="s">
        <v>79</v>
      </c>
      <c r="E30" s="109" t="s">
        <v>373</v>
      </c>
      <c r="F30" s="109" t="s">
        <v>372</v>
      </c>
      <c r="G30" s="514" t="s">
        <v>822</v>
      </c>
      <c r="H30" s="494"/>
      <c r="I30" s="109" t="s">
        <v>823</v>
      </c>
      <c r="J30" s="514" t="s">
        <v>593</v>
      </c>
      <c r="K30" s="494"/>
      <c r="L30" s="514" t="s">
        <v>594</v>
      </c>
      <c r="M30" s="494"/>
      <c r="N30" s="255" t="s">
        <v>15</v>
      </c>
      <c r="P30" s="147"/>
    </row>
    <row r="31" spans="1:103" s="42" customFormat="1" ht="12" x14ac:dyDescent="0.2">
      <c r="A31" s="147"/>
      <c r="C31" s="256"/>
      <c r="D31" s="256"/>
      <c r="E31" s="349"/>
      <c r="F31" s="349"/>
      <c r="G31" s="484"/>
      <c r="H31" s="486"/>
      <c r="I31" s="159"/>
      <c r="J31" s="511"/>
      <c r="K31" s="513"/>
      <c r="L31" s="511"/>
      <c r="M31" s="513"/>
      <c r="N31" s="159"/>
      <c r="P31" s="147"/>
    </row>
    <row r="32" spans="1:103" s="42" customFormat="1" ht="12" x14ac:dyDescent="0.2">
      <c r="A32" s="147"/>
      <c r="C32" s="256"/>
      <c r="D32" s="256"/>
      <c r="E32" s="349"/>
      <c r="F32" s="349"/>
      <c r="G32" s="484"/>
      <c r="H32" s="486"/>
      <c r="I32" s="159"/>
      <c r="J32" s="511"/>
      <c r="K32" s="513"/>
      <c r="L32" s="511"/>
      <c r="M32" s="513"/>
      <c r="N32" s="159"/>
      <c r="P32" s="147"/>
    </row>
    <row r="33" spans="1:17" s="42" customFormat="1" ht="12" x14ac:dyDescent="0.2">
      <c r="A33" s="147"/>
      <c r="C33" s="256"/>
      <c r="D33" s="256"/>
      <c r="E33" s="349"/>
      <c r="F33" s="349"/>
      <c r="G33" s="484"/>
      <c r="H33" s="486"/>
      <c r="I33" s="159"/>
      <c r="J33" s="511"/>
      <c r="K33" s="513"/>
      <c r="L33" s="511"/>
      <c r="M33" s="513"/>
      <c r="N33" s="159"/>
      <c r="P33" s="147"/>
    </row>
    <row r="34" spans="1:17" s="42" customFormat="1" ht="12" x14ac:dyDescent="0.2">
      <c r="A34" s="147"/>
      <c r="C34" s="291"/>
      <c r="D34" s="291"/>
      <c r="E34" s="291"/>
      <c r="F34" s="291"/>
      <c r="G34" s="291"/>
      <c r="H34" s="291"/>
      <c r="I34" s="291"/>
      <c r="J34" s="291"/>
      <c r="K34" s="291"/>
      <c r="L34" s="291"/>
      <c r="M34" s="291"/>
      <c r="P34" s="147"/>
    </row>
    <row r="35" spans="1:17" s="42" customFormat="1" ht="26.25" customHeight="1" x14ac:dyDescent="0.2">
      <c r="A35" s="147"/>
      <c r="C35" s="650" t="s">
        <v>824</v>
      </c>
      <c r="D35" s="650"/>
      <c r="E35" s="650"/>
      <c r="F35" s="650"/>
      <c r="G35" s="650"/>
      <c r="H35" s="650"/>
      <c r="I35" s="650"/>
      <c r="J35" s="650"/>
      <c r="K35" s="650"/>
      <c r="L35" s="650"/>
      <c r="M35" s="207"/>
      <c r="N35" s="249"/>
      <c r="P35" s="147"/>
    </row>
    <row r="36" spans="1:17" s="42" customFormat="1" ht="12" customHeight="1" x14ac:dyDescent="0.2">
      <c r="A36" s="147"/>
      <c r="C36" s="571" t="s">
        <v>254</v>
      </c>
      <c r="D36" s="579"/>
      <c r="E36" s="572"/>
      <c r="F36" s="571" t="s">
        <v>129</v>
      </c>
      <c r="G36" s="579"/>
      <c r="H36" s="579"/>
      <c r="I36" s="572"/>
      <c r="J36" s="571" t="s">
        <v>130</v>
      </c>
      <c r="K36" s="579"/>
      <c r="L36" s="579"/>
      <c r="M36" s="572"/>
      <c r="N36" s="255" t="s">
        <v>15</v>
      </c>
      <c r="P36" s="147"/>
    </row>
    <row r="37" spans="1:17" s="42" customFormat="1" ht="15" customHeight="1" x14ac:dyDescent="0.2">
      <c r="A37" s="147"/>
      <c r="C37" s="659" t="s">
        <v>255</v>
      </c>
      <c r="D37" s="660"/>
      <c r="E37" s="661"/>
      <c r="F37" s="565"/>
      <c r="G37" s="573"/>
      <c r="H37" s="573"/>
      <c r="I37" s="566"/>
      <c r="J37" s="565"/>
      <c r="K37" s="573"/>
      <c r="L37" s="573"/>
      <c r="M37" s="566"/>
      <c r="N37" s="216"/>
      <c r="P37" s="147"/>
    </row>
    <row r="38" spans="1:17" s="42" customFormat="1" ht="17.25" customHeight="1" x14ac:dyDescent="0.2">
      <c r="A38" s="147"/>
      <c r="C38" s="659" t="s">
        <v>256</v>
      </c>
      <c r="D38" s="660"/>
      <c r="E38" s="661"/>
      <c r="F38" s="565"/>
      <c r="G38" s="573"/>
      <c r="H38" s="573"/>
      <c r="I38" s="566"/>
      <c r="J38" s="565"/>
      <c r="K38" s="573"/>
      <c r="L38" s="573"/>
      <c r="M38" s="566"/>
      <c r="N38" s="216"/>
      <c r="P38" s="147"/>
    </row>
    <row r="39" spans="1:17" s="42" customFormat="1" ht="16.5" customHeight="1" x14ac:dyDescent="0.2">
      <c r="A39" s="147"/>
      <c r="C39" s="659" t="s">
        <v>257</v>
      </c>
      <c r="D39" s="660"/>
      <c r="E39" s="661"/>
      <c r="F39" s="565"/>
      <c r="G39" s="573"/>
      <c r="H39" s="573"/>
      <c r="I39" s="566"/>
      <c r="J39" s="565"/>
      <c r="K39" s="573"/>
      <c r="L39" s="573"/>
      <c r="M39" s="566"/>
      <c r="N39" s="216"/>
      <c r="P39" s="147"/>
    </row>
    <row r="40" spans="1:17" s="42" customFormat="1" ht="21.75" customHeight="1" x14ac:dyDescent="0.2">
      <c r="A40" s="147"/>
      <c r="C40" s="659" t="s">
        <v>258</v>
      </c>
      <c r="D40" s="660"/>
      <c r="E40" s="661"/>
      <c r="F40" s="565"/>
      <c r="G40" s="573"/>
      <c r="H40" s="573"/>
      <c r="I40" s="566"/>
      <c r="J40" s="565"/>
      <c r="K40" s="573"/>
      <c r="L40" s="573"/>
      <c r="M40" s="566"/>
      <c r="N40" s="216"/>
      <c r="P40" s="147"/>
    </row>
    <row r="41" spans="1:17" s="42" customFormat="1" ht="12" x14ac:dyDescent="0.2">
      <c r="A41" s="147"/>
      <c r="C41" s="291"/>
      <c r="D41" s="291"/>
      <c r="E41" s="291"/>
      <c r="F41" s="291"/>
      <c r="G41" s="291"/>
      <c r="H41" s="291"/>
      <c r="I41" s="291"/>
      <c r="J41" s="291"/>
      <c r="K41" s="291"/>
      <c r="L41" s="291"/>
      <c r="M41" s="291"/>
      <c r="P41" s="147"/>
    </row>
    <row r="42" spans="1:17" x14ac:dyDescent="0.25">
      <c r="C42" s="517" t="s">
        <v>259</v>
      </c>
      <c r="D42" s="517"/>
      <c r="E42" s="517"/>
      <c r="F42" s="517"/>
      <c r="G42" s="517"/>
      <c r="H42" s="517"/>
      <c r="I42" s="517"/>
      <c r="J42" s="517"/>
      <c r="K42" s="517"/>
      <c r="L42" s="517"/>
      <c r="M42" s="517"/>
      <c r="N42" s="517"/>
      <c r="O42" s="248"/>
    </row>
    <row r="43" spans="1:17" s="42" customFormat="1" ht="10.5" customHeight="1" x14ac:dyDescent="0.2">
      <c r="A43" s="147"/>
      <c r="C43" s="232"/>
      <c r="D43" s="232"/>
      <c r="E43" s="232"/>
      <c r="F43" s="232"/>
      <c r="G43" s="232"/>
      <c r="H43" s="232"/>
      <c r="I43" s="232"/>
      <c r="J43" s="232"/>
      <c r="K43" s="232"/>
      <c r="L43" s="232"/>
      <c r="M43" s="232"/>
      <c r="N43" s="237"/>
      <c r="O43" s="232"/>
      <c r="P43" s="147"/>
    </row>
    <row r="44" spans="1:17" s="42" customFormat="1" ht="12" customHeight="1" x14ac:dyDescent="0.2">
      <c r="A44" s="147"/>
      <c r="C44" s="771" t="s">
        <v>825</v>
      </c>
      <c r="D44" s="771"/>
      <c r="E44" s="771"/>
      <c r="F44" s="771"/>
      <c r="G44" s="771"/>
      <c r="H44" s="771"/>
      <c r="I44" s="771"/>
      <c r="J44" s="771"/>
      <c r="K44" s="771"/>
      <c r="L44" s="771"/>
      <c r="M44" s="772"/>
      <c r="N44" s="255" t="s">
        <v>15</v>
      </c>
      <c r="O44" s="257"/>
      <c r="P44" s="147"/>
    </row>
    <row r="45" spans="1:17" s="42" customFormat="1" ht="12" x14ac:dyDescent="0.2">
      <c r="A45" s="147"/>
      <c r="C45" s="498" t="s">
        <v>451</v>
      </c>
      <c r="D45" s="499"/>
      <c r="E45" s="499"/>
      <c r="F45" s="499"/>
      <c r="G45" s="500"/>
      <c r="H45" s="511"/>
      <c r="I45" s="512"/>
      <c r="J45" s="512"/>
      <c r="K45" s="513"/>
      <c r="L45" s="350" t="s">
        <v>133</v>
      </c>
      <c r="M45" s="281"/>
      <c r="N45" s="216"/>
      <c r="O45" s="249"/>
      <c r="P45" s="147"/>
      <c r="Q45" s="42" t="str">
        <f t="shared" ref="Q45:Q48" si="0">IF(N45="X","[Bracket] the information you claim as confidential","")</f>
        <v/>
      </c>
    </row>
    <row r="46" spans="1:17" s="42" customFormat="1" ht="12" x14ac:dyDescent="0.2">
      <c r="A46" s="147"/>
      <c r="C46" s="498" t="s">
        <v>260</v>
      </c>
      <c r="D46" s="499"/>
      <c r="E46" s="499"/>
      <c r="F46" s="499"/>
      <c r="G46" s="500"/>
      <c r="H46" s="511"/>
      <c r="I46" s="512"/>
      <c r="J46" s="512"/>
      <c r="K46" s="513"/>
      <c r="L46" s="350" t="s">
        <v>137</v>
      </c>
      <c r="M46" s="281"/>
      <c r="N46" s="216"/>
      <c r="O46" s="249"/>
      <c r="P46" s="147"/>
      <c r="Q46" s="42" t="str">
        <f t="shared" si="0"/>
        <v/>
      </c>
    </row>
    <row r="47" spans="1:17" s="42" customFormat="1" ht="12" x14ac:dyDescent="0.2">
      <c r="A47" s="147"/>
      <c r="C47" s="498" t="s">
        <v>261</v>
      </c>
      <c r="D47" s="499"/>
      <c r="E47" s="499"/>
      <c r="F47" s="499"/>
      <c r="G47" s="500"/>
      <c r="H47" s="511"/>
      <c r="I47" s="512"/>
      <c r="J47" s="512"/>
      <c r="K47" s="513"/>
      <c r="L47" s="350" t="s">
        <v>262</v>
      </c>
      <c r="M47" s="281"/>
      <c r="N47" s="216"/>
      <c r="O47" s="249"/>
      <c r="P47" s="147"/>
      <c r="Q47" s="42" t="str">
        <f t="shared" si="0"/>
        <v/>
      </c>
    </row>
    <row r="48" spans="1:17" s="42" customFormat="1" ht="12" x14ac:dyDescent="0.2">
      <c r="A48" s="147"/>
      <c r="C48" s="498" t="s">
        <v>263</v>
      </c>
      <c r="D48" s="499"/>
      <c r="E48" s="499"/>
      <c r="F48" s="499"/>
      <c r="G48" s="500"/>
      <c r="H48" s="511"/>
      <c r="I48" s="512"/>
      <c r="J48" s="512"/>
      <c r="K48" s="513"/>
      <c r="L48" s="350" t="s">
        <v>230</v>
      </c>
      <c r="M48" s="281"/>
      <c r="N48" s="216"/>
      <c r="O48" s="249"/>
      <c r="P48" s="147"/>
      <c r="Q48" s="42" t="str">
        <f t="shared" si="0"/>
        <v/>
      </c>
    </row>
    <row r="49" spans="1:17" s="42" customFormat="1" ht="14.25" customHeight="1" x14ac:dyDescent="0.2">
      <c r="A49" s="147"/>
      <c r="P49" s="147"/>
    </row>
    <row r="50" spans="1:17" s="42" customFormat="1" ht="28.5" customHeight="1" x14ac:dyDescent="0.2">
      <c r="A50" s="147"/>
      <c r="C50" s="775" t="s">
        <v>826</v>
      </c>
      <c r="D50" s="775"/>
      <c r="E50" s="775"/>
      <c r="F50" s="775"/>
      <c r="G50" s="775"/>
      <c r="H50" s="775"/>
      <c r="I50" s="775"/>
      <c r="J50" s="775"/>
      <c r="K50" s="775"/>
      <c r="L50" s="775"/>
      <c r="M50" s="776"/>
      <c r="N50" s="255" t="s">
        <v>15</v>
      </c>
      <c r="P50" s="147"/>
    </row>
    <row r="51" spans="1:17" s="42" customFormat="1" ht="34.5" customHeight="1" x14ac:dyDescent="0.2">
      <c r="A51" s="147"/>
      <c r="C51" s="506"/>
      <c r="D51" s="550"/>
      <c r="E51" s="550"/>
      <c r="F51" s="550"/>
      <c r="G51" s="550"/>
      <c r="H51" s="550"/>
      <c r="I51" s="550"/>
      <c r="J51" s="550"/>
      <c r="K51" s="550"/>
      <c r="L51" s="550"/>
      <c r="M51" s="507"/>
      <c r="N51" s="216"/>
      <c r="O51" s="249"/>
      <c r="P51" s="147"/>
      <c r="Q51" s="42" t="str">
        <f>IF(N51="X","[Bracket] the information you claim as confidential","")</f>
        <v/>
      </c>
    </row>
    <row r="52" spans="1:17" s="42" customFormat="1" ht="12" x14ac:dyDescent="0.2">
      <c r="A52" s="147"/>
      <c r="P52" s="147"/>
    </row>
    <row r="53" spans="1:17" x14ac:dyDescent="0.25">
      <c r="C53" s="517" t="s">
        <v>264</v>
      </c>
      <c r="D53" s="517"/>
      <c r="E53" s="517"/>
      <c r="F53" s="517"/>
      <c r="G53" s="517"/>
      <c r="H53" s="517"/>
      <c r="I53" s="517"/>
      <c r="J53" s="517"/>
      <c r="K53" s="517"/>
      <c r="L53" s="517"/>
      <c r="M53" s="517"/>
      <c r="N53" s="517"/>
      <c r="O53" s="248"/>
    </row>
    <row r="54" spans="1:17" s="42" customFormat="1" ht="12" x14ac:dyDescent="0.2">
      <c r="A54" s="147"/>
      <c r="C54" s="232"/>
      <c r="D54" s="232"/>
      <c r="E54" s="232"/>
      <c r="F54" s="232"/>
      <c r="G54" s="232"/>
      <c r="H54" s="232"/>
      <c r="I54" s="232"/>
      <c r="J54" s="232"/>
      <c r="K54" s="232"/>
      <c r="L54" s="232"/>
      <c r="M54" s="232"/>
      <c r="N54" s="237"/>
      <c r="O54" s="232"/>
      <c r="P54" s="147"/>
    </row>
    <row r="55" spans="1:17" s="42" customFormat="1" ht="16.5" customHeight="1" x14ac:dyDescent="0.2">
      <c r="A55" s="147"/>
      <c r="C55" s="592" t="s">
        <v>648</v>
      </c>
      <c r="D55" s="592"/>
      <c r="E55" s="592"/>
      <c r="F55" s="232"/>
      <c r="G55" s="232"/>
      <c r="H55" s="232"/>
      <c r="I55" s="232"/>
      <c r="J55" s="232"/>
      <c r="K55" s="232"/>
      <c r="L55" s="232"/>
      <c r="M55" s="232"/>
      <c r="N55" s="237"/>
      <c r="O55" s="232"/>
      <c r="P55" s="147"/>
    </row>
    <row r="56" spans="1:17" s="42" customFormat="1" ht="22.5" customHeight="1" x14ac:dyDescent="0.2">
      <c r="A56" s="147"/>
      <c r="C56" s="771" t="s">
        <v>649</v>
      </c>
      <c r="D56" s="771"/>
      <c r="E56" s="771"/>
      <c r="F56" s="771"/>
      <c r="G56" s="771"/>
      <c r="H56" s="771"/>
      <c r="I56" s="771"/>
      <c r="J56" s="771"/>
      <c r="K56" s="771"/>
      <c r="L56" s="771"/>
      <c r="M56" s="771"/>
      <c r="P56" s="147"/>
    </row>
    <row r="57" spans="1:17" s="42" customFormat="1" ht="12" x14ac:dyDescent="0.2">
      <c r="A57" s="147"/>
      <c r="C57" s="480" t="s">
        <v>265</v>
      </c>
      <c r="D57" s="658"/>
      <c r="E57" s="658"/>
      <c r="F57" s="658"/>
      <c r="G57" s="658"/>
      <c r="H57" s="658"/>
      <c r="I57" s="481"/>
      <c r="J57" s="515" t="s">
        <v>135</v>
      </c>
      <c r="K57" s="755"/>
      <c r="L57" s="755"/>
      <c r="M57" s="516"/>
      <c r="N57" s="255" t="s">
        <v>15</v>
      </c>
      <c r="O57" s="257"/>
      <c r="P57" s="147"/>
    </row>
    <row r="58" spans="1:17" s="42" customFormat="1" ht="12" x14ac:dyDescent="0.2">
      <c r="A58" s="147"/>
      <c r="C58" s="511"/>
      <c r="D58" s="512"/>
      <c r="E58" s="512"/>
      <c r="F58" s="512"/>
      <c r="G58" s="512"/>
      <c r="H58" s="512"/>
      <c r="I58" s="513"/>
      <c r="J58" s="640"/>
      <c r="K58" s="686"/>
      <c r="L58" s="686"/>
      <c r="M58" s="641"/>
      <c r="N58" s="216"/>
      <c r="O58" s="249"/>
      <c r="P58" s="147"/>
      <c r="Q58" s="42" t="str">
        <f>IF(N58="X","[Bracket] the information you claim as confidential","")</f>
        <v/>
      </c>
    </row>
    <row r="59" spans="1:17" s="42" customFormat="1" ht="12" x14ac:dyDescent="0.2">
      <c r="A59" s="147"/>
      <c r="C59" s="511"/>
      <c r="D59" s="512"/>
      <c r="E59" s="512"/>
      <c r="F59" s="512"/>
      <c r="G59" s="512"/>
      <c r="H59" s="512"/>
      <c r="I59" s="513"/>
      <c r="J59" s="640"/>
      <c r="K59" s="686"/>
      <c r="L59" s="686"/>
      <c r="M59" s="641"/>
      <c r="N59" s="216"/>
      <c r="O59" s="249"/>
      <c r="P59" s="147"/>
      <c r="Q59" s="42" t="str">
        <f>IF(N59="X","[Bracket] the information you claim as confidential","")</f>
        <v/>
      </c>
    </row>
    <row r="60" spans="1:17" s="42" customFormat="1" ht="12" x14ac:dyDescent="0.2">
      <c r="A60" s="147"/>
      <c r="C60" s="511"/>
      <c r="D60" s="512"/>
      <c r="E60" s="512"/>
      <c r="F60" s="512"/>
      <c r="G60" s="512"/>
      <c r="H60" s="512"/>
      <c r="I60" s="513"/>
      <c r="J60" s="640"/>
      <c r="K60" s="686"/>
      <c r="L60" s="686"/>
      <c r="M60" s="641"/>
      <c r="N60" s="216"/>
      <c r="O60" s="249"/>
      <c r="P60" s="147"/>
      <c r="Q60" s="42" t="str">
        <f>IF(N60="X","[Bracket] the information you claim as confidential","")</f>
        <v/>
      </c>
    </row>
    <row r="61" spans="1:17" s="42" customFormat="1" ht="9" customHeight="1" x14ac:dyDescent="0.2">
      <c r="A61" s="147"/>
      <c r="P61" s="147"/>
    </row>
    <row r="62" spans="1:17" s="42" customFormat="1" ht="12" customHeight="1" x14ac:dyDescent="0.2">
      <c r="A62" s="147"/>
      <c r="C62" s="771" t="s">
        <v>827</v>
      </c>
      <c r="D62" s="771"/>
      <c r="E62" s="771"/>
      <c r="F62" s="771"/>
      <c r="G62" s="771"/>
      <c r="H62" s="771"/>
      <c r="I62" s="771"/>
      <c r="J62" s="771"/>
      <c r="K62" s="771"/>
      <c r="L62" s="771"/>
      <c r="M62" s="771"/>
      <c r="P62" s="147"/>
    </row>
    <row r="63" spans="1:17" s="42" customFormat="1" ht="12" x14ac:dyDescent="0.2">
      <c r="A63" s="147"/>
      <c r="C63" s="480" t="s">
        <v>266</v>
      </c>
      <c r="D63" s="658"/>
      <c r="E63" s="658"/>
      <c r="F63" s="658"/>
      <c r="G63" s="658"/>
      <c r="H63" s="658"/>
      <c r="I63" s="481"/>
      <c r="J63" s="515" t="s">
        <v>135</v>
      </c>
      <c r="K63" s="755"/>
      <c r="L63" s="755"/>
      <c r="M63" s="516"/>
      <c r="N63" s="255" t="s">
        <v>15</v>
      </c>
      <c r="O63" s="257"/>
      <c r="P63" s="147"/>
    </row>
    <row r="64" spans="1:17" s="42" customFormat="1" ht="12" x14ac:dyDescent="0.2">
      <c r="A64" s="147"/>
      <c r="C64" s="511"/>
      <c r="D64" s="512"/>
      <c r="E64" s="512"/>
      <c r="F64" s="512"/>
      <c r="G64" s="512"/>
      <c r="H64" s="512"/>
      <c r="I64" s="513"/>
      <c r="J64" s="640"/>
      <c r="K64" s="686"/>
      <c r="L64" s="686"/>
      <c r="M64" s="641"/>
      <c r="N64" s="216"/>
      <c r="O64" s="249"/>
      <c r="P64" s="147"/>
      <c r="Q64" s="42" t="str">
        <f>IF(N64="X","[Bracket] the information you claim as confidential","")</f>
        <v/>
      </c>
    </row>
    <row r="65" spans="1:17" s="42" customFormat="1" ht="12" x14ac:dyDescent="0.2">
      <c r="A65" s="147"/>
      <c r="C65" s="511"/>
      <c r="D65" s="512"/>
      <c r="E65" s="512"/>
      <c r="F65" s="512"/>
      <c r="G65" s="512"/>
      <c r="H65" s="512"/>
      <c r="I65" s="513"/>
      <c r="J65" s="640"/>
      <c r="K65" s="686"/>
      <c r="L65" s="686"/>
      <c r="M65" s="641"/>
      <c r="N65" s="216"/>
      <c r="O65" s="249"/>
      <c r="P65" s="147"/>
      <c r="Q65" s="42" t="str">
        <f>IF(N65="X","[Bracket] the information you claim as confidential","")</f>
        <v/>
      </c>
    </row>
    <row r="66" spans="1:17" s="42" customFormat="1" ht="12" x14ac:dyDescent="0.2">
      <c r="A66" s="147"/>
      <c r="C66" s="511"/>
      <c r="D66" s="512"/>
      <c r="E66" s="512"/>
      <c r="F66" s="512"/>
      <c r="G66" s="512"/>
      <c r="H66" s="512"/>
      <c r="I66" s="513"/>
      <c r="J66" s="640"/>
      <c r="K66" s="686"/>
      <c r="L66" s="686"/>
      <c r="M66" s="641"/>
      <c r="N66" s="216"/>
      <c r="O66" s="249"/>
      <c r="P66" s="147"/>
      <c r="Q66" s="42" t="str">
        <f>IF(N66="X","[Bracket] the information you claim as confidential","")</f>
        <v/>
      </c>
    </row>
    <row r="67" spans="1:17" s="42" customFormat="1" ht="7.5" customHeight="1" x14ac:dyDescent="0.2">
      <c r="A67" s="147"/>
      <c r="P67" s="147"/>
    </row>
    <row r="68" spans="1:17" s="42" customFormat="1" ht="13.5" customHeight="1" x14ac:dyDescent="0.2">
      <c r="A68" s="147"/>
      <c r="C68" s="787" t="s">
        <v>828</v>
      </c>
      <c r="D68" s="787"/>
      <c r="E68" s="787"/>
      <c r="F68" s="787"/>
      <c r="G68" s="787"/>
      <c r="H68" s="787"/>
      <c r="I68" s="787"/>
      <c r="J68" s="787"/>
      <c r="K68" s="787"/>
      <c r="L68" s="787"/>
      <c r="M68" s="351"/>
      <c r="N68" s="255" t="s">
        <v>15</v>
      </c>
      <c r="P68" s="147"/>
    </row>
    <row r="69" spans="1:17" s="42" customFormat="1" ht="28.5" customHeight="1" x14ac:dyDescent="0.2">
      <c r="A69" s="147"/>
      <c r="C69" s="498" t="s">
        <v>829</v>
      </c>
      <c r="D69" s="499"/>
      <c r="E69" s="499"/>
      <c r="F69" s="499"/>
      <c r="G69" s="500"/>
      <c r="H69" s="511"/>
      <c r="I69" s="512"/>
      <c r="J69" s="512"/>
      <c r="K69" s="513"/>
      <c r="L69" s="350" t="s">
        <v>830</v>
      </c>
      <c r="M69" s="281"/>
      <c r="N69" s="216"/>
      <c r="P69" s="147"/>
    </row>
    <row r="70" spans="1:17" s="42" customFormat="1" ht="27.75" customHeight="1" x14ac:dyDescent="0.2">
      <c r="A70" s="147"/>
      <c r="C70" s="508" t="s">
        <v>831</v>
      </c>
      <c r="D70" s="508"/>
      <c r="E70" s="508"/>
      <c r="F70" s="508"/>
      <c r="G70" s="508"/>
      <c r="H70" s="474"/>
      <c r="I70" s="474"/>
      <c r="J70" s="474"/>
      <c r="K70" s="474"/>
      <c r="L70" s="346" t="s">
        <v>830</v>
      </c>
      <c r="M70" s="353"/>
      <c r="N70" s="216"/>
      <c r="P70" s="147"/>
    </row>
    <row r="71" spans="1:17" s="42" customFormat="1" ht="12" x14ac:dyDescent="0.2">
      <c r="A71" s="147"/>
      <c r="C71" s="333"/>
      <c r="D71" s="333"/>
      <c r="E71" s="333"/>
      <c r="F71" s="333"/>
      <c r="G71" s="333"/>
      <c r="H71" s="333"/>
      <c r="I71" s="333"/>
      <c r="J71" s="217"/>
      <c r="K71" s="217"/>
      <c r="L71" s="217"/>
      <c r="M71" s="217"/>
      <c r="N71" s="352"/>
      <c r="O71" s="257"/>
      <c r="P71" s="147"/>
    </row>
    <row r="72" spans="1:17" s="42" customFormat="1" ht="12" x14ac:dyDescent="0.2">
      <c r="A72" s="147"/>
      <c r="C72" s="788" t="s">
        <v>267</v>
      </c>
      <c r="D72" s="788"/>
      <c r="E72" s="788"/>
      <c r="F72" s="788"/>
      <c r="G72" s="788"/>
      <c r="H72" s="788"/>
      <c r="I72" s="788"/>
      <c r="J72" s="774" t="s">
        <v>135</v>
      </c>
      <c r="K72" s="774"/>
      <c r="L72" s="774"/>
      <c r="M72" s="774"/>
      <c r="N72" s="255" t="s">
        <v>15</v>
      </c>
      <c r="O72" s="257"/>
      <c r="P72" s="147"/>
    </row>
    <row r="73" spans="1:17" s="42" customFormat="1" ht="12" x14ac:dyDescent="0.2">
      <c r="A73" s="147"/>
      <c r="C73" s="498" t="s">
        <v>268</v>
      </c>
      <c r="D73" s="499"/>
      <c r="E73" s="499"/>
      <c r="F73" s="499"/>
      <c r="G73" s="499"/>
      <c r="H73" s="499"/>
      <c r="I73" s="500"/>
      <c r="J73" s="640"/>
      <c r="K73" s="686"/>
      <c r="L73" s="686"/>
      <c r="M73" s="641"/>
      <c r="N73" s="216"/>
      <c r="O73" s="249"/>
      <c r="P73" s="147"/>
      <c r="Q73" s="42" t="str">
        <f>IF(N73="X","[Bracket] the information you claim as confidential","")</f>
        <v/>
      </c>
    </row>
    <row r="74" spans="1:17" s="42" customFormat="1" ht="12" x14ac:dyDescent="0.2">
      <c r="A74" s="147"/>
      <c r="C74" s="498" t="s">
        <v>269</v>
      </c>
      <c r="D74" s="499"/>
      <c r="E74" s="499"/>
      <c r="F74" s="499"/>
      <c r="G74" s="499"/>
      <c r="H74" s="499"/>
      <c r="I74" s="500"/>
      <c r="J74" s="640"/>
      <c r="K74" s="686"/>
      <c r="L74" s="686"/>
      <c r="M74" s="641"/>
      <c r="N74" s="216"/>
      <c r="O74" s="249"/>
      <c r="P74" s="147"/>
      <c r="Q74" s="42" t="str">
        <f>IF(N74="X","[Bracket] the information you claim as confidential","")</f>
        <v/>
      </c>
    </row>
    <row r="75" spans="1:17" s="42" customFormat="1" ht="11.25" customHeight="1" x14ac:dyDescent="0.2">
      <c r="A75" s="147"/>
      <c r="C75" s="249"/>
      <c r="D75" s="291"/>
      <c r="E75" s="291"/>
      <c r="P75" s="147"/>
    </row>
    <row r="76" spans="1:17" s="42" customFormat="1" ht="29.65" customHeight="1" x14ac:dyDescent="0.2">
      <c r="A76" s="147"/>
      <c r="C76" s="767" t="s">
        <v>832</v>
      </c>
      <c r="D76" s="767"/>
      <c r="E76" s="767"/>
      <c r="F76" s="767"/>
      <c r="G76" s="767"/>
      <c r="H76" s="767"/>
      <c r="I76" s="767"/>
      <c r="J76" s="767"/>
      <c r="K76" s="767"/>
      <c r="L76" s="767"/>
      <c r="M76" s="768"/>
      <c r="N76" s="255" t="s">
        <v>15</v>
      </c>
      <c r="P76" s="147"/>
    </row>
    <row r="77" spans="1:17" s="42" customFormat="1" ht="25.5" customHeight="1" x14ac:dyDescent="0.2">
      <c r="A77" s="147"/>
      <c r="C77" s="498" t="s">
        <v>829</v>
      </c>
      <c r="D77" s="499"/>
      <c r="E77" s="499"/>
      <c r="F77" s="499"/>
      <c r="G77" s="500"/>
      <c r="H77" s="511"/>
      <c r="I77" s="512"/>
      <c r="J77" s="512"/>
      <c r="K77" s="513"/>
      <c r="L77" s="350" t="s">
        <v>830</v>
      </c>
      <c r="M77" s="281"/>
      <c r="N77" s="216"/>
      <c r="P77" s="147"/>
    </row>
    <row r="78" spans="1:17" s="42" customFormat="1" ht="25.5" customHeight="1" x14ac:dyDescent="0.2">
      <c r="A78" s="147"/>
      <c r="C78" s="498" t="s">
        <v>831</v>
      </c>
      <c r="D78" s="499"/>
      <c r="E78" s="499"/>
      <c r="F78" s="499"/>
      <c r="G78" s="500"/>
      <c r="H78" s="511"/>
      <c r="I78" s="512"/>
      <c r="J78" s="512"/>
      <c r="K78" s="513"/>
      <c r="L78" s="350" t="s">
        <v>830</v>
      </c>
      <c r="M78" s="281"/>
      <c r="N78" s="216"/>
      <c r="P78" s="147"/>
    </row>
    <row r="79" spans="1:17" s="42" customFormat="1" ht="11.25" customHeight="1" x14ac:dyDescent="0.2">
      <c r="A79" s="147"/>
      <c r="C79" s="249"/>
      <c r="D79" s="291"/>
      <c r="E79" s="291"/>
      <c r="P79" s="147"/>
    </row>
    <row r="80" spans="1:17" s="42" customFormat="1" ht="24.75" customHeight="1" x14ac:dyDescent="0.2">
      <c r="A80" s="147"/>
      <c r="C80" s="787" t="s">
        <v>833</v>
      </c>
      <c r="D80" s="787"/>
      <c r="E80" s="787"/>
      <c r="F80" s="787"/>
      <c r="G80" s="787"/>
      <c r="H80" s="787"/>
      <c r="I80" s="787"/>
      <c r="J80" s="787"/>
      <c r="K80" s="787"/>
      <c r="L80" s="787"/>
      <c r="M80" s="351"/>
      <c r="N80" s="255" t="s">
        <v>15</v>
      </c>
      <c r="P80" s="147"/>
    </row>
    <row r="81" spans="1:25" s="42" customFormat="1" ht="41.25" customHeight="1" x14ac:dyDescent="0.2">
      <c r="A81" s="147"/>
      <c r="C81" s="498" t="s">
        <v>834</v>
      </c>
      <c r="D81" s="499"/>
      <c r="E81" s="499"/>
      <c r="F81" s="499"/>
      <c r="G81" s="500"/>
      <c r="H81" s="511"/>
      <c r="I81" s="512"/>
      <c r="J81" s="512"/>
      <c r="K81" s="513"/>
      <c r="L81" s="350" t="s">
        <v>830</v>
      </c>
      <c r="M81" s="353"/>
      <c r="N81" s="216"/>
      <c r="P81" s="147"/>
    </row>
    <row r="82" spans="1:25" s="42" customFormat="1" ht="29.25" customHeight="1" x14ac:dyDescent="0.2">
      <c r="A82" s="147"/>
      <c r="C82" s="508" t="s">
        <v>835</v>
      </c>
      <c r="D82" s="508"/>
      <c r="E82" s="508"/>
      <c r="F82" s="508"/>
      <c r="G82" s="508"/>
      <c r="H82" s="474"/>
      <c r="I82" s="474"/>
      <c r="J82" s="474"/>
      <c r="K82" s="474"/>
      <c r="L82" s="350" t="s">
        <v>830</v>
      </c>
      <c r="M82" s="281"/>
      <c r="N82" s="216"/>
      <c r="P82" s="147"/>
    </row>
    <row r="83" spans="1:25" s="42" customFormat="1" ht="18.75" customHeight="1" x14ac:dyDescent="0.2">
      <c r="A83" s="147"/>
      <c r="C83" s="319"/>
      <c r="D83" s="319"/>
      <c r="E83" s="319"/>
      <c r="F83" s="319"/>
      <c r="G83" s="319"/>
      <c r="H83" s="269"/>
      <c r="I83" s="269"/>
      <c r="J83" s="269"/>
      <c r="K83" s="269"/>
      <c r="L83" s="268"/>
      <c r="M83" s="316"/>
      <c r="P83" s="147"/>
    </row>
    <row r="84" spans="1:25" s="42" customFormat="1" ht="12" x14ac:dyDescent="0.2">
      <c r="A84" s="147"/>
      <c r="C84" s="741" t="s">
        <v>267</v>
      </c>
      <c r="D84" s="741"/>
      <c r="E84" s="741"/>
      <c r="F84" s="741"/>
      <c r="G84" s="741"/>
      <c r="H84" s="741"/>
      <c r="I84" s="741"/>
      <c r="J84" s="774" t="s">
        <v>135</v>
      </c>
      <c r="K84" s="774"/>
      <c r="L84" s="774"/>
      <c r="M84" s="774"/>
      <c r="N84" s="255" t="s">
        <v>15</v>
      </c>
      <c r="O84" s="257"/>
      <c r="P84" s="147"/>
    </row>
    <row r="85" spans="1:25" s="42" customFormat="1" ht="17.25" customHeight="1" x14ac:dyDescent="0.2">
      <c r="A85" s="147"/>
      <c r="C85" s="498" t="s">
        <v>836</v>
      </c>
      <c r="D85" s="499"/>
      <c r="E85" s="499"/>
      <c r="F85" s="499"/>
      <c r="G85" s="499"/>
      <c r="H85" s="499"/>
      <c r="I85" s="500"/>
      <c r="J85" s="640"/>
      <c r="K85" s="686"/>
      <c r="L85" s="686"/>
      <c r="M85" s="641"/>
      <c r="N85" s="216"/>
      <c r="O85" s="249"/>
      <c r="P85" s="147"/>
      <c r="Q85" s="42" t="str">
        <f>IF(N85="X","[Bracket] the information you claim as confidential","")</f>
        <v/>
      </c>
    </row>
    <row r="86" spans="1:25" s="42" customFormat="1" ht="17.25" customHeight="1" x14ac:dyDescent="0.2">
      <c r="A86" s="147"/>
      <c r="C86" s="498" t="s">
        <v>837</v>
      </c>
      <c r="D86" s="499"/>
      <c r="E86" s="499"/>
      <c r="F86" s="499"/>
      <c r="G86" s="499"/>
      <c r="H86" s="499"/>
      <c r="I86" s="500"/>
      <c r="J86" s="640"/>
      <c r="K86" s="686"/>
      <c r="L86" s="686"/>
      <c r="M86" s="641"/>
      <c r="N86" s="159"/>
      <c r="O86" s="249"/>
      <c r="P86" s="147"/>
      <c r="Q86" s="42" t="str">
        <f>IF(N86="X","[Bracket] the information you claim as confidential","")</f>
        <v/>
      </c>
    </row>
    <row r="87" spans="1:25" s="42" customFormat="1" ht="16.5" customHeight="1" x14ac:dyDescent="0.2">
      <c r="A87" s="147"/>
      <c r="C87" s="498" t="s">
        <v>270</v>
      </c>
      <c r="D87" s="499"/>
      <c r="E87" s="499"/>
      <c r="F87" s="499"/>
      <c r="G87" s="499"/>
      <c r="H87" s="499"/>
      <c r="I87" s="500"/>
      <c r="J87" s="640"/>
      <c r="K87" s="686"/>
      <c r="L87" s="686"/>
      <c r="M87" s="641"/>
      <c r="N87" s="159"/>
      <c r="O87" s="249"/>
      <c r="P87" s="147"/>
      <c r="Q87" s="42" t="str">
        <f>IF(N87="X","[Bracket] the information you claim as confidential","")</f>
        <v/>
      </c>
    </row>
    <row r="88" spans="1:25" s="42" customFormat="1" ht="19.5" customHeight="1" x14ac:dyDescent="0.2">
      <c r="A88" s="147"/>
      <c r="C88" s="498" t="s">
        <v>838</v>
      </c>
      <c r="D88" s="499"/>
      <c r="E88" s="499"/>
      <c r="F88" s="499"/>
      <c r="G88" s="499"/>
      <c r="H88" s="499"/>
      <c r="I88" s="500"/>
      <c r="J88" s="640"/>
      <c r="K88" s="686"/>
      <c r="L88" s="686"/>
      <c r="M88" s="641"/>
      <c r="N88" s="159"/>
      <c r="O88" s="249"/>
      <c r="P88" s="147"/>
      <c r="Q88" s="42" t="str">
        <f>IF(N88="X","[Bracket] the information you claim as confidential","")</f>
        <v/>
      </c>
    </row>
    <row r="89" spans="1:25" s="42" customFormat="1" ht="16.5" customHeight="1" x14ac:dyDescent="0.2">
      <c r="A89" s="147"/>
      <c r="C89" s="249"/>
      <c r="D89" s="291"/>
      <c r="E89" s="291"/>
      <c r="H89" s="249"/>
      <c r="I89" s="249"/>
      <c r="P89" s="147"/>
    </row>
    <row r="90" spans="1:25" s="42" customFormat="1" ht="26.25" customHeight="1" x14ac:dyDescent="0.2">
      <c r="A90" s="147"/>
      <c r="C90" s="775" t="s">
        <v>839</v>
      </c>
      <c r="D90" s="775"/>
      <c r="E90" s="775"/>
      <c r="F90" s="775"/>
      <c r="G90" s="775"/>
      <c r="H90" s="775"/>
      <c r="I90" s="775"/>
      <c r="J90" s="775"/>
      <c r="K90" s="775"/>
      <c r="L90" s="775"/>
      <c r="M90" s="775"/>
      <c r="P90" s="147"/>
    </row>
    <row r="91" spans="1:25" s="42" customFormat="1" ht="49.5" customHeight="1" x14ac:dyDescent="0.2">
      <c r="A91" s="147"/>
      <c r="C91" s="645" t="s">
        <v>271</v>
      </c>
      <c r="D91" s="645"/>
      <c r="E91" s="702" t="s">
        <v>272</v>
      </c>
      <c r="F91" s="704"/>
      <c r="G91" s="702" t="s">
        <v>273</v>
      </c>
      <c r="H91" s="703"/>
      <c r="I91" s="704"/>
      <c r="J91" s="702" t="s">
        <v>650</v>
      </c>
      <c r="K91" s="703"/>
      <c r="L91" s="703"/>
      <c r="M91" s="704"/>
      <c r="N91" s="255" t="s">
        <v>15</v>
      </c>
      <c r="O91" s="257"/>
      <c r="P91" s="147"/>
    </row>
    <row r="92" spans="1:25" s="42" customFormat="1" ht="40.5" customHeight="1" x14ac:dyDescent="0.2">
      <c r="A92" s="147"/>
      <c r="C92" s="773"/>
      <c r="D92" s="773"/>
      <c r="E92" s="565"/>
      <c r="F92" s="566"/>
      <c r="G92" s="565"/>
      <c r="H92" s="573"/>
      <c r="I92" s="566"/>
      <c r="J92" s="565"/>
      <c r="K92" s="573"/>
      <c r="L92" s="573"/>
      <c r="M92" s="566"/>
      <c r="N92" s="216"/>
      <c r="O92" s="249"/>
      <c r="P92" s="147"/>
      <c r="Q92" s="42" t="str">
        <f>IF(N92="X","[Bracket] the information you claim as confidential","")</f>
        <v/>
      </c>
    </row>
    <row r="93" spans="1:25" s="42" customFormat="1" ht="64.5" customHeight="1" x14ac:dyDescent="0.2">
      <c r="A93" s="147"/>
      <c r="C93" s="659" t="s">
        <v>657</v>
      </c>
      <c r="D93" s="660"/>
      <c r="E93" s="661"/>
      <c r="F93" s="659" t="s">
        <v>840</v>
      </c>
      <c r="G93" s="661"/>
      <c r="H93" s="659" t="s">
        <v>658</v>
      </c>
      <c r="I93" s="661"/>
      <c r="J93" s="490" t="s">
        <v>659</v>
      </c>
      <c r="K93" s="490"/>
      <c r="L93" s="490"/>
      <c r="M93" s="490"/>
      <c r="N93" s="255" t="s">
        <v>15</v>
      </c>
      <c r="O93" s="257"/>
      <c r="P93" s="147"/>
      <c r="Y93" s="93"/>
    </row>
    <row r="94" spans="1:25" s="42" customFormat="1" ht="36" customHeight="1" x14ac:dyDescent="0.2">
      <c r="A94" s="147"/>
      <c r="C94" s="408"/>
      <c r="D94" s="408"/>
      <c r="E94" s="408"/>
      <c r="F94" s="408"/>
      <c r="G94" s="408"/>
      <c r="H94" s="408"/>
      <c r="I94" s="408"/>
      <c r="J94" s="408"/>
      <c r="K94" s="408"/>
      <c r="L94" s="408"/>
      <c r="M94" s="408"/>
      <c r="N94" s="216"/>
      <c r="O94" s="249"/>
      <c r="P94" s="147"/>
      <c r="Q94" s="42" t="str">
        <f>IF(N94="X","[Bracket] the information you claim as confidential","")</f>
        <v/>
      </c>
    </row>
    <row r="95" spans="1:25" s="42" customFormat="1" ht="20.25" customHeight="1" x14ac:dyDescent="0.2">
      <c r="A95" s="147"/>
      <c r="C95" s="753" t="s">
        <v>841</v>
      </c>
      <c r="D95" s="753"/>
      <c r="E95" s="753"/>
      <c r="F95" s="753"/>
      <c r="G95" s="753"/>
      <c r="H95" s="753"/>
      <c r="I95" s="753"/>
      <c r="J95" s="753"/>
      <c r="K95" s="753"/>
      <c r="L95" s="753"/>
      <c r="M95" s="753"/>
      <c r="O95" s="249"/>
      <c r="P95" s="147"/>
    </row>
    <row r="96" spans="1:25" s="42" customFormat="1" ht="36" customHeight="1" x14ac:dyDescent="0.2">
      <c r="A96" s="147"/>
      <c r="C96" s="518" t="s">
        <v>651</v>
      </c>
      <c r="D96" s="518"/>
      <c r="E96" s="518"/>
      <c r="F96" s="518" t="s">
        <v>654</v>
      </c>
      <c r="G96" s="518"/>
      <c r="H96" s="518" t="s">
        <v>652</v>
      </c>
      <c r="I96" s="518"/>
      <c r="J96" s="518" t="s">
        <v>653</v>
      </c>
      <c r="K96" s="518"/>
      <c r="L96" s="518"/>
      <c r="M96" s="518"/>
      <c r="N96" s="255" t="s">
        <v>15</v>
      </c>
      <c r="O96" s="249"/>
      <c r="P96" s="147"/>
    </row>
    <row r="97" spans="1:16" s="42" customFormat="1" ht="12" x14ac:dyDescent="0.2">
      <c r="A97" s="147"/>
      <c r="C97" s="565"/>
      <c r="D97" s="573"/>
      <c r="E97" s="566"/>
      <c r="F97" s="565"/>
      <c r="G97" s="566"/>
      <c r="H97" s="565"/>
      <c r="I97" s="566"/>
      <c r="J97" s="408"/>
      <c r="K97" s="408"/>
      <c r="L97" s="408"/>
      <c r="M97" s="408"/>
      <c r="N97" s="216"/>
      <c r="O97" s="249"/>
      <c r="P97" s="147"/>
    </row>
    <row r="98" spans="1:16" s="42" customFormat="1" ht="12" x14ac:dyDescent="0.2">
      <c r="A98" s="147"/>
      <c r="C98" s="565"/>
      <c r="D98" s="573"/>
      <c r="E98" s="566"/>
      <c r="F98" s="565"/>
      <c r="G98" s="566"/>
      <c r="H98" s="565"/>
      <c r="I98" s="566"/>
      <c r="J98" s="408"/>
      <c r="K98" s="408"/>
      <c r="L98" s="408"/>
      <c r="M98" s="408"/>
      <c r="N98" s="216"/>
      <c r="O98" s="249"/>
      <c r="P98" s="147"/>
    </row>
    <row r="99" spans="1:16" s="42" customFormat="1" ht="12" x14ac:dyDescent="0.2">
      <c r="A99" s="147"/>
      <c r="C99" s="565"/>
      <c r="D99" s="573"/>
      <c r="E99" s="566"/>
      <c r="F99" s="565"/>
      <c r="G99" s="566"/>
      <c r="H99" s="565"/>
      <c r="I99" s="566"/>
      <c r="J99" s="408"/>
      <c r="K99" s="408"/>
      <c r="L99" s="408"/>
      <c r="M99" s="408"/>
      <c r="N99" s="216"/>
      <c r="O99" s="249"/>
      <c r="P99" s="147"/>
    </row>
    <row r="100" spans="1:16" s="42" customFormat="1" ht="12" x14ac:dyDescent="0.2">
      <c r="A100" s="147"/>
      <c r="C100" s="565"/>
      <c r="D100" s="573"/>
      <c r="E100" s="566"/>
      <c r="F100" s="288"/>
      <c r="G100" s="286"/>
      <c r="H100" s="288"/>
      <c r="I100" s="286"/>
      <c r="J100" s="408"/>
      <c r="K100" s="408"/>
      <c r="L100" s="408"/>
      <c r="M100" s="408"/>
      <c r="N100" s="216"/>
      <c r="O100" s="249"/>
      <c r="P100" s="147"/>
    </row>
    <row r="101" spans="1:16" s="42" customFormat="1" ht="12" x14ac:dyDescent="0.2">
      <c r="A101" s="147"/>
      <c r="C101" s="565"/>
      <c r="D101" s="573"/>
      <c r="E101" s="566"/>
      <c r="F101" s="288"/>
      <c r="G101" s="286"/>
      <c r="H101" s="288"/>
      <c r="I101" s="286"/>
      <c r="J101" s="408"/>
      <c r="K101" s="408"/>
      <c r="L101" s="408"/>
      <c r="M101" s="408"/>
      <c r="N101" s="216"/>
      <c r="O101" s="249"/>
      <c r="P101" s="147"/>
    </row>
    <row r="102" spans="1:16" s="42" customFormat="1" ht="12" hidden="1" outlineLevel="1" x14ac:dyDescent="0.2">
      <c r="A102" s="147"/>
      <c r="C102" s="565"/>
      <c r="D102" s="573"/>
      <c r="E102" s="566"/>
      <c r="F102" s="288"/>
      <c r="G102" s="286"/>
      <c r="H102" s="288"/>
      <c r="I102" s="286"/>
      <c r="J102" s="408"/>
      <c r="K102" s="408"/>
      <c r="L102" s="408"/>
      <c r="M102" s="408"/>
      <c r="N102" s="216"/>
      <c r="O102" s="249"/>
      <c r="P102" s="147"/>
    </row>
    <row r="103" spans="1:16" s="42" customFormat="1" ht="12" hidden="1" outlineLevel="1" x14ac:dyDescent="0.2">
      <c r="A103" s="147"/>
      <c r="C103" s="565"/>
      <c r="D103" s="573"/>
      <c r="E103" s="566"/>
      <c r="F103" s="288"/>
      <c r="G103" s="286"/>
      <c r="H103" s="288"/>
      <c r="I103" s="286"/>
      <c r="J103" s="408"/>
      <c r="K103" s="408"/>
      <c r="L103" s="408"/>
      <c r="M103" s="408"/>
      <c r="N103" s="216"/>
      <c r="O103" s="249"/>
      <c r="P103" s="147"/>
    </row>
    <row r="104" spans="1:16" s="42" customFormat="1" ht="12" hidden="1" outlineLevel="1" x14ac:dyDescent="0.2">
      <c r="A104" s="147"/>
      <c r="C104" s="565"/>
      <c r="D104" s="573"/>
      <c r="E104" s="566"/>
      <c r="F104" s="288"/>
      <c r="G104" s="286"/>
      <c r="H104" s="288"/>
      <c r="I104" s="286"/>
      <c r="J104" s="408"/>
      <c r="K104" s="408"/>
      <c r="L104" s="408"/>
      <c r="M104" s="408"/>
      <c r="N104" s="216"/>
      <c r="O104" s="249"/>
      <c r="P104" s="147"/>
    </row>
    <row r="105" spans="1:16" s="42" customFormat="1" ht="12" hidden="1" outlineLevel="1" x14ac:dyDescent="0.2">
      <c r="A105" s="147"/>
      <c r="C105" s="565"/>
      <c r="D105" s="573"/>
      <c r="E105" s="566"/>
      <c r="F105" s="288"/>
      <c r="G105" s="286"/>
      <c r="H105" s="288"/>
      <c r="I105" s="286"/>
      <c r="J105" s="408"/>
      <c r="K105" s="408"/>
      <c r="L105" s="408"/>
      <c r="M105" s="408"/>
      <c r="N105" s="216"/>
      <c r="O105" s="249"/>
      <c r="P105" s="147"/>
    </row>
    <row r="106" spans="1:16" s="42" customFormat="1" ht="12" hidden="1" outlineLevel="1" x14ac:dyDescent="0.2">
      <c r="A106" s="147"/>
      <c r="C106" s="565"/>
      <c r="D106" s="573"/>
      <c r="E106" s="566"/>
      <c r="F106" s="565"/>
      <c r="G106" s="566"/>
      <c r="H106" s="565"/>
      <c r="I106" s="566"/>
      <c r="J106" s="408"/>
      <c r="K106" s="408"/>
      <c r="L106" s="408"/>
      <c r="M106" s="408"/>
      <c r="N106" s="216"/>
      <c r="O106" s="249"/>
      <c r="P106" s="147"/>
    </row>
    <row r="107" spans="1:16" s="42" customFormat="1" ht="12" collapsed="1" x14ac:dyDescent="0.2">
      <c r="A107" s="147"/>
      <c r="C107" s="565"/>
      <c r="D107" s="573"/>
      <c r="E107" s="566"/>
      <c r="F107" s="408"/>
      <c r="G107" s="408"/>
      <c r="H107" s="408"/>
      <c r="I107" s="408"/>
      <c r="J107" s="408"/>
      <c r="K107" s="408"/>
      <c r="L107" s="408"/>
      <c r="M107" s="408"/>
      <c r="N107" s="216"/>
      <c r="O107" s="249"/>
      <c r="P107" s="147"/>
    </row>
    <row r="108" spans="1:16" s="42" customFormat="1" ht="19.5" customHeight="1" x14ac:dyDescent="0.2">
      <c r="A108" s="147"/>
      <c r="C108" s="753" t="s">
        <v>842</v>
      </c>
      <c r="D108" s="753"/>
      <c r="E108" s="753"/>
      <c r="F108" s="753"/>
      <c r="G108" s="753"/>
      <c r="H108" s="753"/>
      <c r="I108" s="753"/>
      <c r="J108" s="753"/>
      <c r="K108" s="753"/>
      <c r="L108" s="753"/>
      <c r="M108" s="753"/>
      <c r="O108" s="249"/>
      <c r="P108" s="147"/>
    </row>
    <row r="109" spans="1:16" s="42" customFormat="1" ht="36" x14ac:dyDescent="0.2">
      <c r="A109" s="147"/>
      <c r="C109" s="518" t="s">
        <v>651</v>
      </c>
      <c r="D109" s="518"/>
      <c r="E109" s="518"/>
      <c r="F109" s="518" t="s">
        <v>655</v>
      </c>
      <c r="G109" s="518"/>
      <c r="H109" s="354" t="s">
        <v>656</v>
      </c>
      <c r="I109" s="518" t="s">
        <v>652</v>
      </c>
      <c r="J109" s="518"/>
      <c r="K109" s="518" t="s">
        <v>653</v>
      </c>
      <c r="L109" s="518"/>
      <c r="M109" s="518"/>
      <c r="N109" s="255" t="s">
        <v>15</v>
      </c>
      <c r="O109" s="249"/>
      <c r="P109" s="147"/>
    </row>
    <row r="110" spans="1:16" s="42" customFormat="1" ht="12" x14ac:dyDescent="0.2">
      <c r="A110" s="147"/>
      <c r="C110" s="565"/>
      <c r="D110" s="573"/>
      <c r="E110" s="566"/>
      <c r="F110" s="565"/>
      <c r="G110" s="566"/>
      <c r="H110" s="290"/>
      <c r="I110" s="565"/>
      <c r="J110" s="566"/>
      <c r="K110" s="565"/>
      <c r="L110" s="573"/>
      <c r="M110" s="566"/>
      <c r="N110" s="216"/>
      <c r="O110" s="249"/>
      <c r="P110" s="147"/>
    </row>
    <row r="111" spans="1:16" s="42" customFormat="1" ht="12" x14ac:dyDescent="0.2">
      <c r="A111" s="147"/>
      <c r="C111" s="565"/>
      <c r="D111" s="573"/>
      <c r="E111" s="566"/>
      <c r="F111" s="565"/>
      <c r="G111" s="566"/>
      <c r="H111" s="290"/>
      <c r="I111" s="565"/>
      <c r="J111" s="566"/>
      <c r="K111" s="565"/>
      <c r="L111" s="573"/>
      <c r="M111" s="566"/>
      <c r="N111" s="216"/>
      <c r="O111" s="249"/>
      <c r="P111" s="147"/>
    </row>
    <row r="112" spans="1:16" s="42" customFormat="1" ht="12" x14ac:dyDescent="0.2">
      <c r="A112" s="147"/>
      <c r="C112" s="565"/>
      <c r="D112" s="573"/>
      <c r="E112" s="566"/>
      <c r="F112" s="565"/>
      <c r="G112" s="566"/>
      <c r="H112" s="290"/>
      <c r="I112" s="565"/>
      <c r="J112" s="566"/>
      <c r="K112" s="565"/>
      <c r="L112" s="573"/>
      <c r="M112" s="566"/>
      <c r="N112" s="216"/>
      <c r="O112" s="249"/>
      <c r="P112" s="147"/>
    </row>
    <row r="113" spans="1:16" s="42" customFormat="1" ht="12" x14ac:dyDescent="0.2">
      <c r="A113" s="147"/>
      <c r="C113" s="565"/>
      <c r="D113" s="573"/>
      <c r="E113" s="566"/>
      <c r="F113" s="565"/>
      <c r="G113" s="566"/>
      <c r="H113" s="290"/>
      <c r="I113" s="565"/>
      <c r="J113" s="566"/>
      <c r="K113" s="565"/>
      <c r="L113" s="573"/>
      <c r="M113" s="566"/>
      <c r="N113" s="216"/>
      <c r="O113" s="249"/>
      <c r="P113" s="147"/>
    </row>
    <row r="114" spans="1:16" s="42" customFormat="1" ht="12" hidden="1" outlineLevel="1" x14ac:dyDescent="0.2">
      <c r="A114" s="147"/>
      <c r="C114" s="565"/>
      <c r="D114" s="573"/>
      <c r="E114" s="566"/>
      <c r="F114" s="565"/>
      <c r="G114" s="566"/>
      <c r="H114" s="290"/>
      <c r="I114" s="565"/>
      <c r="J114" s="566"/>
      <c r="K114" s="565"/>
      <c r="L114" s="573"/>
      <c r="M114" s="566"/>
      <c r="N114" s="216"/>
      <c r="O114" s="249"/>
      <c r="P114" s="147"/>
    </row>
    <row r="115" spans="1:16" s="42" customFormat="1" ht="12" hidden="1" outlineLevel="1" x14ac:dyDescent="0.2">
      <c r="A115" s="147"/>
      <c r="C115" s="565"/>
      <c r="D115" s="573"/>
      <c r="E115" s="566"/>
      <c r="F115" s="565"/>
      <c r="G115" s="566"/>
      <c r="H115" s="290"/>
      <c r="I115" s="565"/>
      <c r="J115" s="566"/>
      <c r="K115" s="565"/>
      <c r="L115" s="573"/>
      <c r="M115" s="566"/>
      <c r="N115" s="216"/>
      <c r="O115" s="249"/>
      <c r="P115" s="147"/>
    </row>
    <row r="116" spans="1:16" s="42" customFormat="1" ht="12" hidden="1" outlineLevel="1" x14ac:dyDescent="0.2">
      <c r="A116" s="147"/>
      <c r="C116" s="565"/>
      <c r="D116" s="573"/>
      <c r="E116" s="566"/>
      <c r="F116" s="565"/>
      <c r="G116" s="566"/>
      <c r="H116" s="290"/>
      <c r="I116" s="565"/>
      <c r="J116" s="566"/>
      <c r="K116" s="565"/>
      <c r="L116" s="573"/>
      <c r="M116" s="566"/>
      <c r="N116" s="216"/>
      <c r="O116" s="249"/>
      <c r="P116" s="147"/>
    </row>
    <row r="117" spans="1:16" s="42" customFormat="1" ht="12" hidden="1" outlineLevel="1" x14ac:dyDescent="0.2">
      <c r="A117" s="147"/>
      <c r="C117" s="565"/>
      <c r="D117" s="573"/>
      <c r="E117" s="566"/>
      <c r="F117" s="565"/>
      <c r="G117" s="566"/>
      <c r="H117" s="290"/>
      <c r="I117" s="565"/>
      <c r="J117" s="566"/>
      <c r="K117" s="565"/>
      <c r="L117" s="573"/>
      <c r="M117" s="566"/>
      <c r="N117" s="216"/>
      <c r="O117" s="249"/>
      <c r="P117" s="147"/>
    </row>
    <row r="118" spans="1:16" s="42" customFormat="1" ht="12" hidden="1" outlineLevel="1" x14ac:dyDescent="0.2">
      <c r="A118" s="147"/>
      <c r="C118" s="565"/>
      <c r="D118" s="573"/>
      <c r="E118" s="566"/>
      <c r="F118" s="565"/>
      <c r="G118" s="566"/>
      <c r="H118" s="290"/>
      <c r="I118" s="565"/>
      <c r="J118" s="566"/>
      <c r="K118" s="565"/>
      <c r="L118" s="573"/>
      <c r="M118" s="566"/>
      <c r="N118" s="216"/>
      <c r="O118" s="249"/>
      <c r="P118" s="147"/>
    </row>
    <row r="119" spans="1:16" s="42" customFormat="1" ht="12" hidden="1" outlineLevel="1" x14ac:dyDescent="0.2">
      <c r="A119" s="147"/>
      <c r="C119" s="565"/>
      <c r="D119" s="573"/>
      <c r="E119" s="566"/>
      <c r="F119" s="565"/>
      <c r="G119" s="566"/>
      <c r="H119" s="290"/>
      <c r="I119" s="565"/>
      <c r="J119" s="566"/>
      <c r="K119" s="565"/>
      <c r="L119" s="573"/>
      <c r="M119" s="566"/>
      <c r="N119" s="216"/>
      <c r="O119" s="249"/>
      <c r="P119" s="147"/>
    </row>
    <row r="120" spans="1:16" s="42" customFormat="1" ht="12" collapsed="1" x14ac:dyDescent="0.2">
      <c r="A120" s="147"/>
      <c r="C120" s="565"/>
      <c r="D120" s="573"/>
      <c r="E120" s="566"/>
      <c r="F120" s="565"/>
      <c r="G120" s="566"/>
      <c r="H120" s="290"/>
      <c r="I120" s="565"/>
      <c r="J120" s="566"/>
      <c r="K120" s="565"/>
      <c r="L120" s="573"/>
      <c r="M120" s="566"/>
      <c r="N120" s="216"/>
      <c r="O120" s="249"/>
      <c r="P120" s="147"/>
    </row>
    <row r="121" spans="1:16" s="42" customFormat="1" ht="12" x14ac:dyDescent="0.2">
      <c r="A121" s="147"/>
      <c r="C121" s="351"/>
      <c r="D121" s="351"/>
      <c r="E121" s="351"/>
      <c r="F121" s="351"/>
      <c r="G121" s="351"/>
      <c r="H121" s="351"/>
      <c r="I121" s="351"/>
      <c r="J121" s="351"/>
      <c r="K121" s="351"/>
      <c r="L121" s="351"/>
      <c r="M121" s="351"/>
      <c r="P121" s="147"/>
    </row>
    <row r="122" spans="1:16" ht="15" customHeight="1" x14ac:dyDescent="0.25">
      <c r="C122" s="517" t="s">
        <v>151</v>
      </c>
      <c r="D122" s="517"/>
      <c r="E122" s="517"/>
      <c r="F122" s="517"/>
      <c r="G122" s="517"/>
      <c r="H122" s="517"/>
      <c r="I122" s="517"/>
      <c r="J122" s="517"/>
      <c r="K122" s="517"/>
      <c r="L122" s="517"/>
      <c r="M122" s="517"/>
      <c r="N122" s="517"/>
    </row>
    <row r="123" spans="1:16" s="42" customFormat="1" ht="12.75" customHeight="1" x14ac:dyDescent="0.2">
      <c r="A123" s="147"/>
      <c r="C123" s="232"/>
      <c r="D123" s="232"/>
      <c r="E123" s="232"/>
      <c r="F123" s="232"/>
      <c r="G123" s="232"/>
      <c r="H123" s="232"/>
      <c r="I123" s="232"/>
      <c r="P123" s="147"/>
    </row>
    <row r="124" spans="1:16" s="42" customFormat="1" ht="12.75" customHeight="1" x14ac:dyDescent="0.2">
      <c r="A124" s="147"/>
      <c r="C124" s="650" t="s">
        <v>152</v>
      </c>
      <c r="D124" s="650"/>
      <c r="E124" s="650"/>
      <c r="F124" s="650"/>
      <c r="G124" s="650"/>
      <c r="H124" s="650"/>
      <c r="I124" s="650"/>
      <c r="J124" s="650"/>
      <c r="K124" s="650"/>
      <c r="L124" s="650"/>
      <c r="M124" s="207"/>
      <c r="P124" s="147"/>
    </row>
    <row r="125" spans="1:16" s="42" customFormat="1" ht="38.25" customHeight="1" x14ac:dyDescent="0.2">
      <c r="A125" s="147"/>
      <c r="C125" s="645" t="s">
        <v>153</v>
      </c>
      <c r="D125" s="645"/>
      <c r="E125" s="781" t="s">
        <v>274</v>
      </c>
      <c r="F125" s="782"/>
      <c r="G125" s="783"/>
      <c r="H125" s="604" t="s">
        <v>155</v>
      </c>
      <c r="I125" s="605"/>
      <c r="J125" s="605"/>
      <c r="K125" s="605"/>
      <c r="L125" s="605"/>
      <c r="M125" s="606"/>
      <c r="N125" s="255" t="s">
        <v>15</v>
      </c>
      <c r="P125" s="147"/>
    </row>
    <row r="126" spans="1:16" s="42" customFormat="1" ht="38.25" customHeight="1" x14ac:dyDescent="0.2">
      <c r="A126" s="147"/>
      <c r="C126" s="646"/>
      <c r="D126" s="646"/>
      <c r="E126" s="565"/>
      <c r="F126" s="573"/>
      <c r="G126" s="566"/>
      <c r="H126" s="565"/>
      <c r="I126" s="573"/>
      <c r="J126" s="573"/>
      <c r="K126" s="573"/>
      <c r="L126" s="573"/>
      <c r="M126" s="566"/>
      <c r="N126" s="216"/>
      <c r="P126" s="147"/>
    </row>
    <row r="127" spans="1:16" s="42" customFormat="1" ht="48.75" customHeight="1" x14ac:dyDescent="0.2">
      <c r="A127" s="147"/>
      <c r="C127" s="651" t="s">
        <v>156</v>
      </c>
      <c r="D127" s="651"/>
      <c r="E127" s="355" t="s">
        <v>157</v>
      </c>
      <c r="F127" s="781" t="s">
        <v>158</v>
      </c>
      <c r="G127" s="782"/>
      <c r="H127" s="782"/>
      <c r="I127" s="783"/>
      <c r="J127" s="781" t="s">
        <v>275</v>
      </c>
      <c r="K127" s="782"/>
      <c r="L127" s="782"/>
      <c r="M127" s="783"/>
      <c r="N127" s="255" t="s">
        <v>15</v>
      </c>
      <c r="P127" s="147"/>
    </row>
    <row r="128" spans="1:16" s="42" customFormat="1" ht="39" customHeight="1" x14ac:dyDescent="0.2">
      <c r="A128" s="147"/>
      <c r="C128" s="646"/>
      <c r="D128" s="574"/>
      <c r="E128" s="256"/>
      <c r="F128" s="511"/>
      <c r="G128" s="512"/>
      <c r="H128" s="512"/>
      <c r="I128" s="513"/>
      <c r="J128" s="565"/>
      <c r="K128" s="573"/>
      <c r="L128" s="573"/>
      <c r="M128" s="566"/>
      <c r="N128" s="216"/>
      <c r="P128" s="147"/>
    </row>
    <row r="129" spans="1:17" s="42" customFormat="1" ht="12" x14ac:dyDescent="0.2">
      <c r="A129" s="147"/>
      <c r="P129" s="147"/>
    </row>
    <row r="130" spans="1:17" s="42" customFormat="1" ht="33" customHeight="1" x14ac:dyDescent="0.2">
      <c r="A130" s="147"/>
      <c r="C130" s="650" t="s">
        <v>276</v>
      </c>
      <c r="D130" s="650"/>
      <c r="E130" s="650"/>
      <c r="F130" s="650"/>
      <c r="G130" s="650"/>
      <c r="H130" s="650"/>
      <c r="I130" s="650"/>
      <c r="J130" s="650"/>
      <c r="K130" s="650"/>
      <c r="L130" s="650"/>
      <c r="M130" s="207"/>
      <c r="P130" s="147"/>
    </row>
    <row r="131" spans="1:17" s="42" customFormat="1" ht="15" customHeight="1" x14ac:dyDescent="0.2">
      <c r="A131" s="147"/>
      <c r="C131" s="792" t="s">
        <v>160</v>
      </c>
      <c r="D131" s="793"/>
      <c r="E131" s="796" t="s">
        <v>406</v>
      </c>
      <c r="F131" s="576" t="s">
        <v>161</v>
      </c>
      <c r="G131" s="634"/>
      <c r="H131" s="634"/>
      <c r="I131" s="577"/>
      <c r="J131" s="639" t="s">
        <v>162</v>
      </c>
      <c r="K131" s="639"/>
      <c r="L131" s="639"/>
      <c r="M131" s="639"/>
      <c r="N131" s="725" t="s">
        <v>15</v>
      </c>
      <c r="P131" s="147"/>
    </row>
    <row r="132" spans="1:17" s="42" customFormat="1" ht="21.75" customHeight="1" x14ac:dyDescent="0.2">
      <c r="A132" s="147"/>
      <c r="C132" s="794"/>
      <c r="D132" s="795"/>
      <c r="E132" s="797"/>
      <c r="F132" s="576" t="s">
        <v>163</v>
      </c>
      <c r="G132" s="577"/>
      <c r="H132" s="576" t="s">
        <v>164</v>
      </c>
      <c r="I132" s="577"/>
      <c r="J132" s="785" t="s">
        <v>163</v>
      </c>
      <c r="K132" s="785"/>
      <c r="L132" s="639" t="s">
        <v>164</v>
      </c>
      <c r="M132" s="639"/>
      <c r="N132" s="726"/>
      <c r="P132" s="147"/>
    </row>
    <row r="133" spans="1:17" s="42" customFormat="1" ht="24.75" customHeight="1" x14ac:dyDescent="0.2">
      <c r="A133" s="147"/>
      <c r="C133" s="593" t="s">
        <v>277</v>
      </c>
      <c r="D133" s="594"/>
      <c r="E133" s="637"/>
      <c r="F133" s="204"/>
      <c r="G133" s="205" t="s">
        <v>166</v>
      </c>
      <c r="H133" s="133"/>
      <c r="I133" s="205" t="s">
        <v>166</v>
      </c>
      <c r="J133" s="133"/>
      <c r="K133" s="206" t="s">
        <v>167</v>
      </c>
      <c r="L133" s="133"/>
      <c r="M133" s="206" t="s">
        <v>167</v>
      </c>
      <c r="N133" s="216"/>
      <c r="P133" s="147"/>
    </row>
    <row r="134" spans="1:17" s="42" customFormat="1" ht="21.75" customHeight="1" x14ac:dyDescent="0.2">
      <c r="A134" s="147"/>
      <c r="C134" s="784"/>
      <c r="D134" s="708"/>
      <c r="E134" s="638"/>
      <c r="F134" s="204"/>
      <c r="G134" s="205" t="s">
        <v>168</v>
      </c>
      <c r="H134" s="133"/>
      <c r="I134" s="205" t="s">
        <v>168</v>
      </c>
      <c r="J134" s="133"/>
      <c r="K134" s="206" t="s">
        <v>169</v>
      </c>
      <c r="L134" s="133"/>
      <c r="M134" s="206" t="s">
        <v>169</v>
      </c>
      <c r="N134" s="216"/>
      <c r="P134" s="147"/>
    </row>
    <row r="135" spans="1:17" s="42" customFormat="1" ht="24" customHeight="1" x14ac:dyDescent="0.2">
      <c r="A135" s="147"/>
      <c r="C135" s="593" t="s">
        <v>278</v>
      </c>
      <c r="D135" s="594"/>
      <c r="E135" s="637"/>
      <c r="F135" s="204"/>
      <c r="G135" s="205" t="s">
        <v>166</v>
      </c>
      <c r="H135" s="133"/>
      <c r="I135" s="205" t="s">
        <v>166</v>
      </c>
      <c r="J135" s="133"/>
      <c r="K135" s="206" t="s">
        <v>167</v>
      </c>
      <c r="L135" s="133"/>
      <c r="M135" s="206" t="s">
        <v>167</v>
      </c>
      <c r="N135" s="216"/>
      <c r="P135" s="147"/>
    </row>
    <row r="136" spans="1:17" s="42" customFormat="1" ht="22.5" customHeight="1" x14ac:dyDescent="0.2">
      <c r="A136" s="147"/>
      <c r="C136" s="784"/>
      <c r="D136" s="708"/>
      <c r="E136" s="638"/>
      <c r="F136" s="204"/>
      <c r="G136" s="205" t="s">
        <v>168</v>
      </c>
      <c r="H136" s="133"/>
      <c r="I136" s="205" t="s">
        <v>168</v>
      </c>
      <c r="J136" s="133"/>
      <c r="K136" s="206" t="s">
        <v>169</v>
      </c>
      <c r="L136" s="133"/>
      <c r="M136" s="206" t="s">
        <v>169</v>
      </c>
      <c r="N136" s="216"/>
      <c r="P136" s="147"/>
    </row>
    <row r="137" spans="1:17" ht="58.5" customHeight="1" x14ac:dyDescent="0.25">
      <c r="C137" s="219" t="s">
        <v>843</v>
      </c>
      <c r="D137" s="307"/>
      <c r="E137" s="642" t="s">
        <v>844</v>
      </c>
      <c r="F137" s="642"/>
      <c r="G137" s="290"/>
      <c r="H137" s="643" t="s">
        <v>845</v>
      </c>
      <c r="I137" s="644"/>
      <c r="J137" s="565"/>
      <c r="K137" s="573"/>
      <c r="L137" s="573"/>
      <c r="M137" s="566"/>
      <c r="N137" s="374"/>
      <c r="Q137" s="42"/>
    </row>
    <row r="138" spans="1:17" s="42" customFormat="1" ht="18" customHeight="1" x14ac:dyDescent="0.2">
      <c r="A138" s="147"/>
      <c r="C138" s="778" t="s">
        <v>172</v>
      </c>
      <c r="D138" s="779"/>
      <c r="E138" s="779"/>
      <c r="F138" s="779"/>
      <c r="G138" s="779"/>
      <c r="H138" s="779"/>
      <c r="I138" s="780"/>
      <c r="J138" s="719"/>
      <c r="K138" s="720"/>
      <c r="L138" s="720"/>
      <c r="M138" s="721"/>
      <c r="N138" s="216"/>
      <c r="P138" s="147"/>
    </row>
    <row r="139" spans="1:17" s="42" customFormat="1" ht="12" x14ac:dyDescent="0.2">
      <c r="A139" s="147"/>
      <c r="P139" s="147"/>
    </row>
    <row r="140" spans="1:17" s="42" customFormat="1" ht="36.75" customHeight="1" x14ac:dyDescent="0.2">
      <c r="A140" s="147"/>
      <c r="C140" s="598" t="s">
        <v>279</v>
      </c>
      <c r="D140" s="599"/>
      <c r="E140" s="599"/>
      <c r="F140" s="599"/>
      <c r="G140" s="599"/>
      <c r="H140" s="599"/>
      <c r="I140" s="600"/>
      <c r="J140" s="576" t="s">
        <v>178</v>
      </c>
      <c r="K140" s="634"/>
      <c r="L140" s="634"/>
      <c r="M140" s="577"/>
      <c r="N140" s="255" t="s">
        <v>15</v>
      </c>
      <c r="P140" s="147"/>
    </row>
    <row r="141" spans="1:17" s="42" customFormat="1" ht="35.25" customHeight="1" x14ac:dyDescent="0.2">
      <c r="A141" s="147"/>
      <c r="C141" s="731"/>
      <c r="D141" s="732"/>
      <c r="E141" s="732"/>
      <c r="F141" s="732"/>
      <c r="G141" s="732"/>
      <c r="H141" s="732"/>
      <c r="I141" s="733"/>
      <c r="J141" s="601"/>
      <c r="K141" s="602"/>
      <c r="L141" s="602"/>
      <c r="M141" s="603"/>
      <c r="N141" s="374"/>
      <c r="P141" s="147"/>
    </row>
    <row r="142" spans="1:17" s="42" customFormat="1" ht="10.5" customHeight="1" x14ac:dyDescent="0.2">
      <c r="A142" s="147"/>
      <c r="P142" s="147"/>
    </row>
    <row r="143" spans="1:17" s="42" customFormat="1" ht="12" x14ac:dyDescent="0.2">
      <c r="A143" s="147"/>
      <c r="C143" s="592" t="s">
        <v>280</v>
      </c>
      <c r="D143" s="592"/>
      <c r="P143" s="147"/>
    </row>
    <row r="144" spans="1:17" s="42" customFormat="1" ht="15" customHeight="1" x14ac:dyDescent="0.2">
      <c r="A144" s="147"/>
      <c r="C144" s="659" t="s">
        <v>846</v>
      </c>
      <c r="D144" s="660"/>
      <c r="E144" s="660"/>
      <c r="F144" s="660"/>
      <c r="G144" s="660"/>
      <c r="H144" s="660"/>
      <c r="I144" s="660"/>
      <c r="J144" s="660"/>
      <c r="K144" s="660"/>
      <c r="L144" s="660"/>
      <c r="M144" s="661"/>
      <c r="N144" s="255" t="s">
        <v>15</v>
      </c>
      <c r="P144" s="147"/>
    </row>
    <row r="145" spans="1:16" s="42" customFormat="1" ht="29.25" customHeight="1" x14ac:dyDescent="0.2">
      <c r="A145" s="147"/>
      <c r="C145" s="623"/>
      <c r="D145" s="777"/>
      <c r="E145" s="777"/>
      <c r="F145" s="777"/>
      <c r="G145" s="777"/>
      <c r="H145" s="777"/>
      <c r="I145" s="777"/>
      <c r="J145" s="777"/>
      <c r="K145" s="777"/>
      <c r="L145" s="777"/>
      <c r="M145" s="624"/>
      <c r="N145" s="216"/>
      <c r="P145" s="147"/>
    </row>
    <row r="146" spans="1:16" s="42" customFormat="1" ht="22.5" customHeight="1" x14ac:dyDescent="0.2">
      <c r="A146" s="147"/>
      <c r="C146" s="619" t="s">
        <v>179</v>
      </c>
      <c r="D146" s="620"/>
      <c r="E146" s="619" t="s">
        <v>211</v>
      </c>
      <c r="F146" s="633"/>
      <c r="G146" s="633"/>
      <c r="H146" s="633"/>
      <c r="I146" s="633"/>
      <c r="J146" s="633"/>
      <c r="K146" s="633"/>
      <c r="L146" s="633"/>
      <c r="M146" s="620"/>
      <c r="N146" s="725" t="s">
        <v>15</v>
      </c>
      <c r="P146" s="147"/>
    </row>
    <row r="147" spans="1:16" s="42" customFormat="1" ht="20.65" customHeight="1" x14ac:dyDescent="0.2">
      <c r="A147" s="147"/>
      <c r="C147" s="727"/>
      <c r="D147" s="729"/>
      <c r="E147" s="576" t="s">
        <v>163</v>
      </c>
      <c r="F147" s="634"/>
      <c r="G147" s="577"/>
      <c r="H147" s="639" t="s">
        <v>164</v>
      </c>
      <c r="I147" s="639"/>
      <c r="J147" s="639"/>
      <c r="K147" s="639"/>
      <c r="L147" s="639"/>
      <c r="M147" s="639"/>
      <c r="N147" s="726"/>
      <c r="P147" s="147"/>
    </row>
    <row r="148" spans="1:16" s="42" customFormat="1" ht="26.25" customHeight="1" x14ac:dyDescent="0.2">
      <c r="A148" s="147"/>
      <c r="C148" s="408"/>
      <c r="D148" s="408"/>
      <c r="E148" s="565"/>
      <c r="F148" s="566"/>
      <c r="G148" s="327" t="s">
        <v>167</v>
      </c>
      <c r="H148" s="565"/>
      <c r="I148" s="573"/>
      <c r="J148" s="566"/>
      <c r="K148" s="643" t="s">
        <v>167</v>
      </c>
      <c r="L148" s="761"/>
      <c r="M148" s="644"/>
      <c r="N148" s="216"/>
      <c r="P148" s="147"/>
    </row>
    <row r="149" spans="1:16" s="42" customFormat="1" ht="12" x14ac:dyDescent="0.2">
      <c r="A149" s="147"/>
      <c r="C149" s="698" t="s">
        <v>172</v>
      </c>
      <c r="D149" s="699"/>
      <c r="E149" s="699"/>
      <c r="F149" s="699"/>
      <c r="G149" s="699"/>
      <c r="H149" s="699"/>
      <c r="I149" s="700"/>
      <c r="J149" s="719"/>
      <c r="K149" s="720"/>
      <c r="L149" s="720"/>
      <c r="M149" s="721"/>
      <c r="N149" s="216"/>
      <c r="P149" s="147"/>
    </row>
    <row r="150" spans="1:16" s="42" customFormat="1" ht="12" x14ac:dyDescent="0.2">
      <c r="A150" s="147"/>
      <c r="P150" s="147"/>
    </row>
    <row r="151" spans="1:16" s="42" customFormat="1" ht="27" customHeight="1" x14ac:dyDescent="0.2">
      <c r="A151" s="147"/>
      <c r="C151" s="786" t="s">
        <v>462</v>
      </c>
      <c r="D151" s="786"/>
      <c r="E151" s="786"/>
      <c r="F151" s="786"/>
      <c r="G151" s="786"/>
      <c r="H151" s="786"/>
      <c r="I151" s="786"/>
      <c r="J151" s="786"/>
      <c r="K151" s="786"/>
      <c r="L151" s="786"/>
      <c r="M151" s="786"/>
      <c r="N151" s="786"/>
      <c r="P151" s="147"/>
    </row>
    <row r="152" spans="1:16" s="42" customFormat="1" ht="12" x14ac:dyDescent="0.2">
      <c r="A152" s="147"/>
      <c r="P152" s="147"/>
    </row>
    <row r="153" spans="1:16" s="42" customFormat="1" ht="12" x14ac:dyDescent="0.2">
      <c r="A153" s="147"/>
      <c r="N153" s="249"/>
      <c r="O153" s="249"/>
      <c r="P153" s="147"/>
    </row>
  </sheetData>
  <sheetProtection formatCells="0" formatRows="0" insertRows="0" deleteRows="0" selectLockedCells="1"/>
  <mergeCells count="302">
    <mergeCell ref="C100:E100"/>
    <mergeCell ref="C106:E106"/>
    <mergeCell ref="C105:E105"/>
    <mergeCell ref="C104:E104"/>
    <mergeCell ref="C103:E103"/>
    <mergeCell ref="C102:E102"/>
    <mergeCell ref="C101:E101"/>
    <mergeCell ref="C14:M14"/>
    <mergeCell ref="C15:M15"/>
    <mergeCell ref="C40:E40"/>
    <mergeCell ref="C29:L29"/>
    <mergeCell ref="L19:M19"/>
    <mergeCell ref="J21:K21"/>
    <mergeCell ref="J20:K20"/>
    <mergeCell ref="J19:K19"/>
    <mergeCell ref="G21:I21"/>
    <mergeCell ref="G20:I20"/>
    <mergeCell ref="G19:I19"/>
    <mergeCell ref="L27:M27"/>
    <mergeCell ref="L26:M26"/>
    <mergeCell ref="L25:M25"/>
    <mergeCell ref="L24:M24"/>
    <mergeCell ref="J27:K27"/>
    <mergeCell ref="J26:K26"/>
    <mergeCell ref="J12:M12"/>
    <mergeCell ref="J11:M11"/>
    <mergeCell ref="J10:M10"/>
    <mergeCell ref="J9:M9"/>
    <mergeCell ref="H12:I12"/>
    <mergeCell ref="H11:I11"/>
    <mergeCell ref="H10:I10"/>
    <mergeCell ref="H9:I9"/>
    <mergeCell ref="F11:G11"/>
    <mergeCell ref="F9:G9"/>
    <mergeCell ref="J25:K25"/>
    <mergeCell ref="J24:K24"/>
    <mergeCell ref="H27:I27"/>
    <mergeCell ref="C23:L23"/>
    <mergeCell ref="F26:G26"/>
    <mergeCell ref="F25:G25"/>
    <mergeCell ref="F24:G24"/>
    <mergeCell ref="L21:M21"/>
    <mergeCell ref="L20:M20"/>
    <mergeCell ref="F36:I36"/>
    <mergeCell ref="L30:M30"/>
    <mergeCell ref="J30:K30"/>
    <mergeCell ref="L33:M33"/>
    <mergeCell ref="J33:K33"/>
    <mergeCell ref="L32:M32"/>
    <mergeCell ref="J32:K32"/>
    <mergeCell ref="L31:M31"/>
    <mergeCell ref="J31:K31"/>
    <mergeCell ref="G33:H33"/>
    <mergeCell ref="G32:H32"/>
    <mergeCell ref="G31:H31"/>
    <mergeCell ref="G30:H30"/>
    <mergeCell ref="C35:L35"/>
    <mergeCell ref="C149:I149"/>
    <mergeCell ref="J149:M149"/>
    <mergeCell ref="K148:M148"/>
    <mergeCell ref="E146:M146"/>
    <mergeCell ref="H147:M147"/>
    <mergeCell ref="H126:M126"/>
    <mergeCell ref="H125:M125"/>
    <mergeCell ref="J128:M128"/>
    <mergeCell ref="J127:M127"/>
    <mergeCell ref="F128:I128"/>
    <mergeCell ref="F127:I127"/>
    <mergeCell ref="C128:D128"/>
    <mergeCell ref="C130:L130"/>
    <mergeCell ref="C131:D132"/>
    <mergeCell ref="E131:E132"/>
    <mergeCell ref="F132:G132"/>
    <mergeCell ref="H132:I132"/>
    <mergeCell ref="F131:I131"/>
    <mergeCell ref="J131:M131"/>
    <mergeCell ref="E137:F137"/>
    <mergeCell ref="C148:D148"/>
    <mergeCell ref="E148:F148"/>
    <mergeCell ref="C146:D147"/>
    <mergeCell ref="C126:D126"/>
    <mergeCell ref="C2:H2"/>
    <mergeCell ref="C3:N3"/>
    <mergeCell ref="C4:H4"/>
    <mergeCell ref="C5:L5"/>
    <mergeCell ref="C6:N6"/>
    <mergeCell ref="C37:E37"/>
    <mergeCell ref="C38:E38"/>
    <mergeCell ref="C39:E39"/>
    <mergeCell ref="C36:E36"/>
    <mergeCell ref="C17:L17"/>
    <mergeCell ref="E18:F18"/>
    <mergeCell ref="E19:F19"/>
    <mergeCell ref="E20:F20"/>
    <mergeCell ref="E21:F21"/>
    <mergeCell ref="C10:C11"/>
    <mergeCell ref="F10:G10"/>
    <mergeCell ref="F12:G12"/>
    <mergeCell ref="L18:M18"/>
    <mergeCell ref="J18:K18"/>
    <mergeCell ref="G18:I18"/>
    <mergeCell ref="H26:I26"/>
    <mergeCell ref="H25:I25"/>
    <mergeCell ref="H24:I24"/>
    <mergeCell ref="C8:N8"/>
    <mergeCell ref="C151:N151"/>
    <mergeCell ref="H137:I137"/>
    <mergeCell ref="J137:M137"/>
    <mergeCell ref="C141:I141"/>
    <mergeCell ref="C140:I140"/>
    <mergeCell ref="C53:N53"/>
    <mergeCell ref="J85:M85"/>
    <mergeCell ref="J84:M84"/>
    <mergeCell ref="C88:I88"/>
    <mergeCell ref="C87:I87"/>
    <mergeCell ref="C86:I86"/>
    <mergeCell ref="C85:I85"/>
    <mergeCell ref="C84:I84"/>
    <mergeCell ref="J60:M60"/>
    <mergeCell ref="J59:M59"/>
    <mergeCell ref="C59:I59"/>
    <mergeCell ref="C60:I60"/>
    <mergeCell ref="C80:L80"/>
    <mergeCell ref="C68:L68"/>
    <mergeCell ref="C74:I74"/>
    <mergeCell ref="C73:I73"/>
    <mergeCell ref="C72:I72"/>
    <mergeCell ref="J74:M74"/>
    <mergeCell ref="J73:M73"/>
    <mergeCell ref="C122:N122"/>
    <mergeCell ref="C125:D125"/>
    <mergeCell ref="C124:L124"/>
    <mergeCell ref="E126:G126"/>
    <mergeCell ref="N146:N147"/>
    <mergeCell ref="N131:N132"/>
    <mergeCell ref="C133:D134"/>
    <mergeCell ref="E133:E134"/>
    <mergeCell ref="C135:D136"/>
    <mergeCell ref="E135:E136"/>
    <mergeCell ref="E147:G147"/>
    <mergeCell ref="L132:M132"/>
    <mergeCell ref="J132:K132"/>
    <mergeCell ref="H46:K46"/>
    <mergeCell ref="H148:J148"/>
    <mergeCell ref="J36:M36"/>
    <mergeCell ref="F40:I40"/>
    <mergeCell ref="F27:G27"/>
    <mergeCell ref="C145:M145"/>
    <mergeCell ref="C144:M144"/>
    <mergeCell ref="F39:I39"/>
    <mergeCell ref="J138:M138"/>
    <mergeCell ref="C138:I138"/>
    <mergeCell ref="J141:M141"/>
    <mergeCell ref="J140:M140"/>
    <mergeCell ref="G91:I91"/>
    <mergeCell ref="C90:M90"/>
    <mergeCell ref="H45:K45"/>
    <mergeCell ref="C143:D143"/>
    <mergeCell ref="E91:F91"/>
    <mergeCell ref="J92:M92"/>
    <mergeCell ref="J91:M91"/>
    <mergeCell ref="G92:I92"/>
    <mergeCell ref="E125:G125"/>
    <mergeCell ref="F38:I38"/>
    <mergeCell ref="F37:I37"/>
    <mergeCell ref="C127:D127"/>
    <mergeCell ref="C91:D91"/>
    <mergeCell ref="C69:G69"/>
    <mergeCell ref="H69:K69"/>
    <mergeCell ref="C70:G70"/>
    <mergeCell ref="J39:M39"/>
    <mergeCell ref="J38:M38"/>
    <mergeCell ref="J37:M37"/>
    <mergeCell ref="J65:M65"/>
    <mergeCell ref="J64:M64"/>
    <mergeCell ref="J63:M63"/>
    <mergeCell ref="C66:I66"/>
    <mergeCell ref="C65:I65"/>
    <mergeCell ref="C64:I64"/>
    <mergeCell ref="C63:I63"/>
    <mergeCell ref="C62:M62"/>
    <mergeCell ref="J40:M40"/>
    <mergeCell ref="C42:N42"/>
    <mergeCell ref="C48:G48"/>
    <mergeCell ref="C47:G47"/>
    <mergeCell ref="C46:G46"/>
    <mergeCell ref="C45:G45"/>
    <mergeCell ref="C44:M44"/>
    <mergeCell ref="H48:K48"/>
    <mergeCell ref="H47:K47"/>
    <mergeCell ref="J88:M88"/>
    <mergeCell ref="J87:M87"/>
    <mergeCell ref="J86:M86"/>
    <mergeCell ref="C58:I58"/>
    <mergeCell ref="C57:I57"/>
    <mergeCell ref="J57:M57"/>
    <mergeCell ref="C56:M56"/>
    <mergeCell ref="C51:M51"/>
    <mergeCell ref="C50:M50"/>
    <mergeCell ref="J66:M66"/>
    <mergeCell ref="H70:K70"/>
    <mergeCell ref="C77:G77"/>
    <mergeCell ref="H77:K77"/>
    <mergeCell ref="C78:G78"/>
    <mergeCell ref="H78:K78"/>
    <mergeCell ref="C55:E55"/>
    <mergeCell ref="J58:M58"/>
    <mergeCell ref="C81:G81"/>
    <mergeCell ref="C82:G82"/>
    <mergeCell ref="H81:K81"/>
    <mergeCell ref="H82:K82"/>
    <mergeCell ref="C76:M76"/>
    <mergeCell ref="C95:M95"/>
    <mergeCell ref="J93:M93"/>
    <mergeCell ref="H93:I93"/>
    <mergeCell ref="F93:G93"/>
    <mergeCell ref="C93:E93"/>
    <mergeCell ref="C94:E94"/>
    <mergeCell ref="F94:G94"/>
    <mergeCell ref="H94:I94"/>
    <mergeCell ref="J94:M94"/>
    <mergeCell ref="C92:D92"/>
    <mergeCell ref="E92:F92"/>
    <mergeCell ref="J72:M72"/>
    <mergeCell ref="C108:M108"/>
    <mergeCell ref="C96:E96"/>
    <mergeCell ref="F96:G96"/>
    <mergeCell ref="C109:E109"/>
    <mergeCell ref="F109:G109"/>
    <mergeCell ref="I109:J109"/>
    <mergeCell ref="C97:E97"/>
    <mergeCell ref="C98:E98"/>
    <mergeCell ref="C99:E99"/>
    <mergeCell ref="C107:E107"/>
    <mergeCell ref="F97:G97"/>
    <mergeCell ref="F98:G98"/>
    <mergeCell ref="F99:G99"/>
    <mergeCell ref="F106:G106"/>
    <mergeCell ref="F107:G107"/>
    <mergeCell ref="H96:I96"/>
    <mergeCell ref="H97:I97"/>
    <mergeCell ref="H98:I98"/>
    <mergeCell ref="H99:I99"/>
    <mergeCell ref="H106:I106"/>
    <mergeCell ref="H107:I107"/>
    <mergeCell ref="J96:M96"/>
    <mergeCell ref="J97:M97"/>
    <mergeCell ref="J98:M98"/>
    <mergeCell ref="J99:M99"/>
    <mergeCell ref="J106:M106"/>
    <mergeCell ref="J107:M107"/>
    <mergeCell ref="J100:M100"/>
    <mergeCell ref="J101:M101"/>
    <mergeCell ref="J102:M102"/>
    <mergeCell ref="J103:M103"/>
    <mergeCell ref="J104:M104"/>
    <mergeCell ref="J105:M105"/>
    <mergeCell ref="C120:E120"/>
    <mergeCell ref="F110:G110"/>
    <mergeCell ref="F111:G111"/>
    <mergeCell ref="F112:G112"/>
    <mergeCell ref="F113:G113"/>
    <mergeCell ref="F114:G114"/>
    <mergeCell ref="F115:G115"/>
    <mergeCell ref="F116:G116"/>
    <mergeCell ref="F117:G117"/>
    <mergeCell ref="F118:G118"/>
    <mergeCell ref="F119:G119"/>
    <mergeCell ref="F120:G120"/>
    <mergeCell ref="C110:E110"/>
    <mergeCell ref="C111:E111"/>
    <mergeCell ref="C112:E112"/>
    <mergeCell ref="C114:E114"/>
    <mergeCell ref="C115:E115"/>
    <mergeCell ref="C116:E116"/>
    <mergeCell ref="C117:E117"/>
    <mergeCell ref="C118:E118"/>
    <mergeCell ref="C119:E119"/>
    <mergeCell ref="C113:E113"/>
    <mergeCell ref="I119:J119"/>
    <mergeCell ref="I120:J120"/>
    <mergeCell ref="K109:M109"/>
    <mergeCell ref="K110:M110"/>
    <mergeCell ref="K111:M111"/>
    <mergeCell ref="K112:M112"/>
    <mergeCell ref="K113:M113"/>
    <mergeCell ref="K114:M114"/>
    <mergeCell ref="K115:M115"/>
    <mergeCell ref="K116:M116"/>
    <mergeCell ref="K117:M117"/>
    <mergeCell ref="K118:M118"/>
    <mergeCell ref="K119:M119"/>
    <mergeCell ref="K120:M120"/>
    <mergeCell ref="I110:J110"/>
    <mergeCell ref="I111:J111"/>
    <mergeCell ref="I112:J112"/>
    <mergeCell ref="I113:J113"/>
    <mergeCell ref="I114:J114"/>
    <mergeCell ref="I115:J115"/>
    <mergeCell ref="I116:J116"/>
    <mergeCell ref="I117:J117"/>
    <mergeCell ref="I118:J118"/>
  </mergeCells>
  <dataValidations disablePrompts="1" count="2">
    <dataValidation type="list" allowBlank="1" showInputMessage="1" showErrorMessage="1" sqref="N10:N12 N31:N33 N37:N40 E10:E12 N92 N73:N74 N85:N88 N64:N66 N58:N60 N51 N19:N21 N15 N25:N27 N45:N48 N126 N128 N148:N149 N141 N145 N133:N138 N69:N70 N77:N78 N97:N107 N110:N120 N94 N81:N82" xr:uid="{00000000-0002-0000-0600-000001000000}">
      <formula1>$R$5:$R$6</formula1>
    </dataValidation>
    <dataValidation type="list" allowBlank="1" showInputMessage="1" showErrorMessage="1" sqref="J149 J85:J88 J73:J74 J64:J66 J138 J58:J60 D137 J141:M141" xr:uid="{00000000-0002-0000-0600-000002000000}">
      <formula1>$S$2:$S$3</formula1>
    </dataValidation>
  </dataValidations>
  <hyperlinks>
    <hyperlink ref="C8:N8" r:id="rId1" display="https://www.epa.gov/snap/substitutes-fire-suppression-and-explosion-protection" xr:uid="{73F17D95-CBEF-4972-9887-6BEF528A9F91}"/>
  </hyperlinks>
  <printOptions horizontalCentered="1"/>
  <pageMargins left="0.25" right="0.25" top="0.75" bottom="0.75" header="0.3" footer="0.3"/>
  <pageSetup scale="60" fitToHeight="5" orientation="portrait" r:id="rId2"/>
  <headerFooter>
    <oddHeader>&amp;CPart VII: FIRE SUPPRESSION AND EXPLOSION PROTECTION-SPECIFIC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2" id="{49D112BC-9D6A-41D9-AD15-1F548F2FC978}">
            <xm:f>'Part I Introduction &amp; CBI'!#REF!&gt;0</xm:f>
            <x14:dxf>
              <fill>
                <patternFill>
                  <bgColor theme="7" tint="0.79998168889431442"/>
                </patternFill>
              </fill>
            </x14:dxf>
          </x14:cfRule>
          <xm:sqref>E11:N12</xm:sqref>
        </x14:conditionalFormatting>
        <x14:conditionalFormatting xmlns:xm="http://schemas.microsoft.com/office/excel/2006/main">
          <x14:cfRule type="expression" priority="113" id="{D812C9C7-731F-498E-962F-26D1357A7AAA}">
            <xm:f>'Part I Introduction &amp; CBI'!#REF!&gt;0</xm:f>
            <x14:dxf>
              <fill>
                <patternFill>
                  <bgColor theme="7" tint="0.79998168889431442"/>
                </patternFill>
              </fill>
            </x14:dxf>
          </x14:cfRule>
          <xm:sqref>E10:N10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pageSetUpPr fitToPage="1"/>
  </sheetPr>
  <dimension ref="A1:W149"/>
  <sheetViews>
    <sheetView zoomScale="90" zoomScaleNormal="90" workbookViewId="0">
      <selection activeCell="C3" sqref="C3:M3"/>
    </sheetView>
  </sheetViews>
  <sheetFormatPr defaultColWidth="9.42578125" defaultRowHeight="15" outlineLevelRow="1" x14ac:dyDescent="0.25"/>
  <cols>
    <col min="1" max="1" width="3.5703125" style="37" customWidth="1"/>
    <col min="2" max="2" width="3.5703125" style="34" customWidth="1"/>
    <col min="3" max="3" width="27.5703125" style="34" customWidth="1"/>
    <col min="4" max="4" width="25.5703125" style="34" customWidth="1"/>
    <col min="5" max="5" width="11.5703125" style="34" customWidth="1"/>
    <col min="6" max="6" width="12.5703125" style="34" customWidth="1"/>
    <col min="7" max="7" width="11" style="34" customWidth="1"/>
    <col min="8" max="8" width="12.5703125" style="34" customWidth="1"/>
    <col min="9" max="9" width="10.42578125" style="34" customWidth="1"/>
    <col min="10" max="10" width="9.5703125" style="34" customWidth="1"/>
    <col min="11" max="11" width="9.42578125" style="34" customWidth="1"/>
    <col min="12" max="12" width="9.28515625" style="34" customWidth="1"/>
    <col min="13" max="13" width="5" style="42" customWidth="1"/>
    <col min="14" max="14" width="5" style="34" customWidth="1"/>
    <col min="15" max="15" width="4.5703125" style="37" customWidth="1"/>
    <col min="16" max="16" width="9.42578125" style="96"/>
    <col min="17" max="18" width="9.42578125" style="34" hidden="1" customWidth="1"/>
    <col min="19" max="22" width="9.42578125" style="34" customWidth="1"/>
    <col min="23" max="23" width="9.42578125" style="34" hidden="1" customWidth="1"/>
    <col min="24" max="16384" width="9.42578125" style="34"/>
  </cols>
  <sheetData>
    <row r="1" spans="1:23" s="37" customFormat="1" x14ac:dyDescent="0.25">
      <c r="M1" s="147"/>
      <c r="P1" s="97"/>
    </row>
    <row r="2" spans="1:23" x14ac:dyDescent="0.25">
      <c r="C2" s="756"/>
      <c r="D2" s="756"/>
      <c r="E2" s="756"/>
      <c r="F2" s="756"/>
      <c r="G2" s="756"/>
      <c r="H2" s="309"/>
      <c r="I2" s="309"/>
      <c r="J2" s="309"/>
      <c r="K2" s="309"/>
      <c r="L2" s="309"/>
      <c r="M2" s="310"/>
      <c r="N2" s="311"/>
      <c r="Q2" s="87" t="s">
        <v>72</v>
      </c>
      <c r="R2" s="87" t="s">
        <v>2</v>
      </c>
      <c r="S2" s="42"/>
      <c r="T2" s="42"/>
      <c r="U2" s="42"/>
      <c r="V2" s="42"/>
      <c r="W2" s="42"/>
    </row>
    <row r="3" spans="1:23" ht="44.25" customHeight="1" x14ac:dyDescent="0.25">
      <c r="C3" s="757" t="s">
        <v>763</v>
      </c>
      <c r="D3" s="757"/>
      <c r="E3" s="757"/>
      <c r="F3" s="757"/>
      <c r="G3" s="757"/>
      <c r="H3" s="757"/>
      <c r="I3" s="757"/>
      <c r="J3" s="757"/>
      <c r="K3" s="757"/>
      <c r="L3" s="757"/>
      <c r="M3" s="757"/>
      <c r="N3" s="312"/>
      <c r="Q3" s="99"/>
      <c r="R3" s="87" t="s">
        <v>4</v>
      </c>
      <c r="S3" s="42"/>
      <c r="T3" s="42"/>
      <c r="U3" s="42"/>
      <c r="V3" s="42"/>
      <c r="W3" s="42" t="s">
        <v>2</v>
      </c>
    </row>
    <row r="4" spans="1:23" ht="30" customHeight="1" x14ac:dyDescent="0.25">
      <c r="C4" s="509" t="s">
        <v>281</v>
      </c>
      <c r="D4" s="509"/>
      <c r="E4" s="509"/>
      <c r="F4" s="509"/>
      <c r="G4" s="509"/>
      <c r="H4" s="246"/>
      <c r="I4" s="246"/>
      <c r="J4" s="246"/>
      <c r="K4" s="246"/>
      <c r="L4" s="246"/>
      <c r="M4" s="76"/>
      <c r="N4" s="313"/>
      <c r="R4" s="42"/>
      <c r="S4" s="42"/>
      <c r="T4" s="42"/>
      <c r="U4" s="42"/>
      <c r="V4" s="42"/>
      <c r="W4" s="42" t="s">
        <v>4</v>
      </c>
    </row>
    <row r="5" spans="1:23" ht="13.5" customHeight="1" x14ac:dyDescent="0.25">
      <c r="C5" s="758" t="str">
        <f>IFERROR(IF(MATCH($Q$5,'Part I Introduction &amp; CBI'!$C$30:$C$35,0),"This section is required-Aerosols was selected as a sector for the proposed substitute in Part I, Section B, Number 2.",""),"")</f>
        <v/>
      </c>
      <c r="D5" s="758"/>
      <c r="E5" s="758"/>
      <c r="F5" s="758"/>
      <c r="G5" s="758"/>
      <c r="H5" s="758"/>
      <c r="I5" s="758"/>
      <c r="J5" s="758"/>
      <c r="K5" s="758"/>
      <c r="L5" s="304"/>
      <c r="M5" s="76"/>
      <c r="N5" s="313"/>
      <c r="Q5" s="42" t="s">
        <v>282</v>
      </c>
      <c r="R5" s="42"/>
      <c r="S5" s="42"/>
      <c r="T5" s="42"/>
      <c r="U5" s="42"/>
      <c r="V5" s="42"/>
      <c r="W5" s="42"/>
    </row>
    <row r="6" spans="1:23" ht="15" customHeight="1" x14ac:dyDescent="0.25">
      <c r="C6" s="682" t="s">
        <v>283</v>
      </c>
      <c r="D6" s="683"/>
      <c r="E6" s="683"/>
      <c r="F6" s="683"/>
      <c r="G6" s="683"/>
      <c r="H6" s="683"/>
      <c r="I6" s="683"/>
      <c r="J6" s="683"/>
      <c r="K6" s="683"/>
      <c r="L6" s="683"/>
      <c r="M6" s="684"/>
      <c r="N6" s="312"/>
      <c r="Q6" s="42"/>
      <c r="R6" s="42"/>
      <c r="S6" s="42"/>
      <c r="T6" s="42"/>
      <c r="U6" s="42"/>
      <c r="V6" s="42"/>
      <c r="W6" s="42"/>
    </row>
    <row r="7" spans="1:23" s="42" customFormat="1" ht="6.75" customHeight="1" x14ac:dyDescent="0.2">
      <c r="A7" s="147"/>
      <c r="C7" s="232"/>
      <c r="D7" s="232"/>
      <c r="E7" s="232"/>
      <c r="F7" s="232"/>
      <c r="G7" s="232"/>
      <c r="H7" s="232"/>
      <c r="I7" s="232"/>
      <c r="J7" s="232"/>
      <c r="K7" s="232"/>
      <c r="L7" s="232"/>
      <c r="M7" s="249"/>
      <c r="N7" s="249"/>
      <c r="O7" s="147"/>
    </row>
    <row r="8" spans="1:23" s="42" customFormat="1" ht="48" customHeight="1" x14ac:dyDescent="0.2">
      <c r="A8" s="147"/>
      <c r="C8" s="810" t="s">
        <v>855</v>
      </c>
      <c r="D8" s="811"/>
      <c r="E8" s="811"/>
      <c r="F8" s="811"/>
      <c r="G8" s="811"/>
      <c r="H8" s="811"/>
      <c r="I8" s="811"/>
      <c r="J8" s="811"/>
      <c r="K8" s="811"/>
      <c r="L8" s="811"/>
      <c r="M8" s="811"/>
      <c r="N8" s="257"/>
      <c r="O8" s="147"/>
    </row>
    <row r="9" spans="1:23" s="42" customFormat="1" ht="47.25" customHeight="1" x14ac:dyDescent="0.2">
      <c r="A9" s="147"/>
      <c r="C9" s="109" t="s">
        <v>78</v>
      </c>
      <c r="D9" s="109" t="s">
        <v>79</v>
      </c>
      <c r="E9" s="514" t="s">
        <v>80</v>
      </c>
      <c r="F9" s="494"/>
      <c r="G9" s="514" t="s">
        <v>602</v>
      </c>
      <c r="H9" s="493"/>
      <c r="I9" s="493"/>
      <c r="J9" s="494"/>
      <c r="K9" s="514" t="s">
        <v>847</v>
      </c>
      <c r="L9" s="494"/>
      <c r="M9" s="255" t="s">
        <v>15</v>
      </c>
      <c r="N9" s="257"/>
      <c r="O9" s="147"/>
    </row>
    <row r="10" spans="1:23" s="42" customFormat="1" ht="12" x14ac:dyDescent="0.2">
      <c r="A10" s="147"/>
      <c r="C10" s="802" t="s">
        <v>284</v>
      </c>
      <c r="D10" s="343" t="s">
        <v>285</v>
      </c>
      <c r="E10" s="511"/>
      <c r="F10" s="513"/>
      <c r="G10" s="565"/>
      <c r="H10" s="573"/>
      <c r="I10" s="573"/>
      <c r="J10" s="566"/>
      <c r="K10" s="565"/>
      <c r="L10" s="566"/>
      <c r="M10" s="159"/>
      <c r="N10" s="249"/>
      <c r="O10" s="147"/>
      <c r="P10" s="42" t="str">
        <f>IF(M10="X","[Bracket] the information you claim as confidential","")</f>
        <v/>
      </c>
    </row>
    <row r="11" spans="1:23" s="42" customFormat="1" ht="12" x14ac:dyDescent="0.2">
      <c r="A11" s="147"/>
      <c r="C11" s="802"/>
      <c r="D11" s="343" t="s">
        <v>286</v>
      </c>
      <c r="E11" s="511"/>
      <c r="F11" s="513"/>
      <c r="G11" s="565"/>
      <c r="H11" s="573"/>
      <c r="I11" s="573"/>
      <c r="J11" s="566"/>
      <c r="K11" s="565"/>
      <c r="L11" s="566"/>
      <c r="M11" s="159"/>
      <c r="N11" s="249"/>
      <c r="O11" s="147"/>
      <c r="P11" s="42" t="str">
        <f t="shared" ref="P11:P101" si="0">IF(M11="X","[Bracket] the information you claim as confidential","")</f>
        <v/>
      </c>
    </row>
    <row r="12" spans="1:23" s="42" customFormat="1" ht="12" x14ac:dyDescent="0.2">
      <c r="A12" s="147"/>
      <c r="C12" s="802"/>
      <c r="D12" s="343" t="s">
        <v>287</v>
      </c>
      <c r="E12" s="511"/>
      <c r="F12" s="513"/>
      <c r="G12" s="565"/>
      <c r="H12" s="573"/>
      <c r="I12" s="573"/>
      <c r="J12" s="566"/>
      <c r="K12" s="565"/>
      <c r="L12" s="566"/>
      <c r="M12" s="159"/>
      <c r="N12" s="249"/>
      <c r="O12" s="147"/>
      <c r="P12" s="42" t="str">
        <f t="shared" si="0"/>
        <v/>
      </c>
    </row>
    <row r="13" spans="1:23" s="42" customFormat="1" ht="12" x14ac:dyDescent="0.2">
      <c r="A13" s="147"/>
      <c r="C13" s="802" t="s">
        <v>288</v>
      </c>
      <c r="D13" s="343" t="s">
        <v>285</v>
      </c>
      <c r="E13" s="511"/>
      <c r="F13" s="513"/>
      <c r="G13" s="565"/>
      <c r="H13" s="573"/>
      <c r="I13" s="573"/>
      <c r="J13" s="566"/>
      <c r="K13" s="565"/>
      <c r="L13" s="566"/>
      <c r="M13" s="159"/>
      <c r="N13" s="249"/>
      <c r="O13" s="147"/>
      <c r="P13" s="42" t="str">
        <f t="shared" si="0"/>
        <v/>
      </c>
    </row>
    <row r="14" spans="1:23" s="42" customFormat="1" ht="12" x14ac:dyDescent="0.2">
      <c r="A14" s="147"/>
      <c r="C14" s="802"/>
      <c r="D14" s="343" t="s">
        <v>286</v>
      </c>
      <c r="E14" s="511"/>
      <c r="F14" s="513"/>
      <c r="G14" s="565"/>
      <c r="H14" s="573"/>
      <c r="I14" s="573"/>
      <c r="J14" s="566"/>
      <c r="K14" s="565"/>
      <c r="L14" s="566"/>
      <c r="M14" s="159"/>
      <c r="N14" s="249"/>
      <c r="O14" s="147"/>
      <c r="P14" s="42" t="str">
        <f t="shared" si="0"/>
        <v/>
      </c>
    </row>
    <row r="15" spans="1:23" s="42" customFormat="1" ht="12" x14ac:dyDescent="0.2">
      <c r="A15" s="147"/>
      <c r="C15" s="802"/>
      <c r="D15" s="343" t="s">
        <v>287</v>
      </c>
      <c r="E15" s="511"/>
      <c r="F15" s="513"/>
      <c r="G15" s="565"/>
      <c r="H15" s="573"/>
      <c r="I15" s="573"/>
      <c r="J15" s="566"/>
      <c r="K15" s="565"/>
      <c r="L15" s="566"/>
      <c r="M15" s="159"/>
      <c r="N15" s="249"/>
      <c r="O15" s="147"/>
      <c r="P15" s="42" t="str">
        <f t="shared" si="0"/>
        <v/>
      </c>
    </row>
    <row r="16" spans="1:23" s="42" customFormat="1" ht="12" x14ac:dyDescent="0.2">
      <c r="A16" s="147"/>
      <c r="C16" s="276"/>
      <c r="I16" s="93"/>
      <c r="J16" s="93"/>
      <c r="K16" s="93"/>
      <c r="L16" s="93"/>
      <c r="M16" s="258"/>
      <c r="N16" s="249"/>
      <c r="O16" s="147"/>
      <c r="P16" s="42" t="str">
        <f t="shared" si="0"/>
        <v/>
      </c>
    </row>
    <row r="17" spans="1:20" s="42" customFormat="1" ht="34.5" customHeight="1" x14ac:dyDescent="0.2">
      <c r="A17" s="147"/>
      <c r="C17" s="650" t="s">
        <v>810</v>
      </c>
      <c r="D17" s="650"/>
      <c r="E17" s="650"/>
      <c r="F17" s="650"/>
      <c r="G17" s="650"/>
      <c r="H17" s="650"/>
      <c r="I17" s="650"/>
      <c r="J17" s="650"/>
      <c r="K17" s="650"/>
      <c r="L17" s="687"/>
      <c r="M17" s="255" t="s">
        <v>15</v>
      </c>
      <c r="N17" s="249"/>
      <c r="O17" s="147"/>
      <c r="P17" s="42" t="str">
        <f t="shared" si="0"/>
        <v/>
      </c>
    </row>
    <row r="18" spans="1:20" s="42" customFormat="1" ht="20.25" customHeight="1" x14ac:dyDescent="0.2">
      <c r="A18" s="147"/>
      <c r="C18" s="735"/>
      <c r="D18" s="736"/>
      <c r="E18" s="736"/>
      <c r="F18" s="736"/>
      <c r="G18" s="736"/>
      <c r="H18" s="736"/>
      <c r="I18" s="736"/>
      <c r="J18" s="736"/>
      <c r="K18" s="736"/>
      <c r="L18" s="737"/>
      <c r="M18" s="256"/>
      <c r="N18" s="249"/>
      <c r="O18" s="147"/>
      <c r="P18" s="42" t="str">
        <f t="shared" si="0"/>
        <v/>
      </c>
    </row>
    <row r="19" spans="1:20" s="42" customFormat="1" ht="12" x14ac:dyDescent="0.2">
      <c r="A19" s="147"/>
      <c r="C19" s="276"/>
      <c r="I19" s="265"/>
      <c r="J19" s="265"/>
      <c r="K19" s="265"/>
      <c r="L19" s="265"/>
      <c r="M19" s="249"/>
      <c r="N19" s="249"/>
      <c r="O19" s="147"/>
      <c r="P19" s="42" t="str">
        <f t="shared" si="0"/>
        <v/>
      </c>
    </row>
    <row r="20" spans="1:20" s="42" customFormat="1" ht="12" x14ac:dyDescent="0.2">
      <c r="A20" s="147"/>
      <c r="C20" s="456" t="s">
        <v>811</v>
      </c>
      <c r="D20" s="456"/>
      <c r="E20" s="456"/>
      <c r="F20" s="456"/>
      <c r="G20" s="456"/>
      <c r="H20" s="456"/>
      <c r="I20" s="456"/>
      <c r="J20" s="456"/>
      <c r="K20" s="456"/>
      <c r="L20" s="237"/>
      <c r="O20" s="147"/>
      <c r="P20" s="42" t="str">
        <f t="shared" si="0"/>
        <v/>
      </c>
    </row>
    <row r="21" spans="1:20" s="42" customFormat="1" ht="62.25" customHeight="1" x14ac:dyDescent="0.2">
      <c r="A21" s="147"/>
      <c r="C21" s="259" t="s">
        <v>78</v>
      </c>
      <c r="D21" s="109" t="s">
        <v>79</v>
      </c>
      <c r="E21" s="514" t="s">
        <v>371</v>
      </c>
      <c r="F21" s="494"/>
      <c r="G21" s="514" t="s">
        <v>427</v>
      </c>
      <c r="H21" s="494"/>
      <c r="I21" s="514" t="s">
        <v>428</v>
      </c>
      <c r="J21" s="494"/>
      <c r="K21" s="514" t="s">
        <v>249</v>
      </c>
      <c r="L21" s="494"/>
      <c r="M21" s="255" t="s">
        <v>15</v>
      </c>
      <c r="N21" s="257"/>
      <c r="O21" s="147"/>
      <c r="P21" s="42" t="str">
        <f t="shared" si="0"/>
        <v/>
      </c>
    </row>
    <row r="22" spans="1:20" s="119" customFormat="1" ht="12" x14ac:dyDescent="0.2">
      <c r="A22" s="315"/>
      <c r="C22" s="256"/>
      <c r="D22" s="256"/>
      <c r="E22" s="511"/>
      <c r="F22" s="513"/>
      <c r="G22" s="511"/>
      <c r="H22" s="513"/>
      <c r="I22" s="511"/>
      <c r="J22" s="513"/>
      <c r="K22" s="511"/>
      <c r="L22" s="513"/>
      <c r="M22" s="256"/>
      <c r="N22" s="316"/>
      <c r="O22" s="315"/>
      <c r="P22" s="42" t="str">
        <f t="shared" si="0"/>
        <v/>
      </c>
      <c r="T22" s="42"/>
    </row>
    <row r="23" spans="1:20" s="119" customFormat="1" ht="12" x14ac:dyDescent="0.2">
      <c r="A23" s="315"/>
      <c r="C23" s="256"/>
      <c r="D23" s="256"/>
      <c r="E23" s="511"/>
      <c r="F23" s="513"/>
      <c r="G23" s="511"/>
      <c r="H23" s="513"/>
      <c r="I23" s="511"/>
      <c r="J23" s="513"/>
      <c r="K23" s="511"/>
      <c r="L23" s="513"/>
      <c r="M23" s="256"/>
      <c r="N23" s="316"/>
      <c r="O23" s="315"/>
      <c r="P23" s="42" t="str">
        <f t="shared" si="0"/>
        <v/>
      </c>
      <c r="T23" s="42"/>
    </row>
    <row r="24" spans="1:20" s="119" customFormat="1" ht="12" x14ac:dyDescent="0.2">
      <c r="A24" s="315"/>
      <c r="C24" s="256"/>
      <c r="D24" s="256"/>
      <c r="E24" s="511"/>
      <c r="F24" s="513"/>
      <c r="G24" s="511"/>
      <c r="H24" s="513"/>
      <c r="I24" s="511"/>
      <c r="J24" s="513"/>
      <c r="K24" s="511"/>
      <c r="L24" s="513"/>
      <c r="M24" s="256"/>
      <c r="N24" s="316"/>
      <c r="O24" s="315"/>
      <c r="P24" s="42" t="str">
        <f t="shared" si="0"/>
        <v/>
      </c>
      <c r="T24" s="42"/>
    </row>
    <row r="25" spans="1:20" s="119" customFormat="1" ht="12" hidden="1" outlineLevel="1" x14ac:dyDescent="0.2">
      <c r="A25" s="315"/>
      <c r="C25" s="256"/>
      <c r="D25" s="256"/>
      <c r="E25" s="713"/>
      <c r="F25" s="714"/>
      <c r="G25" s="713"/>
      <c r="H25" s="714"/>
      <c r="I25" s="713"/>
      <c r="J25" s="714"/>
      <c r="K25" s="713"/>
      <c r="L25" s="714"/>
      <c r="M25" s="256"/>
      <c r="N25" s="316"/>
      <c r="O25" s="315"/>
      <c r="P25" s="42" t="str">
        <f t="shared" si="0"/>
        <v/>
      </c>
      <c r="T25" s="42"/>
    </row>
    <row r="26" spans="1:20" s="119" customFormat="1" ht="12" hidden="1" outlineLevel="1" x14ac:dyDescent="0.2">
      <c r="A26" s="315"/>
      <c r="C26" s="256"/>
      <c r="D26" s="256"/>
      <c r="E26" s="713"/>
      <c r="F26" s="714"/>
      <c r="G26" s="713"/>
      <c r="H26" s="714"/>
      <c r="I26" s="713"/>
      <c r="J26" s="714"/>
      <c r="K26" s="713"/>
      <c r="L26" s="714"/>
      <c r="M26" s="256"/>
      <c r="N26" s="316"/>
      <c r="O26" s="315"/>
      <c r="P26" s="42" t="str">
        <f t="shared" si="0"/>
        <v/>
      </c>
      <c r="T26" s="42"/>
    </row>
    <row r="27" spans="1:20" s="119" customFormat="1" ht="12" hidden="1" outlineLevel="1" x14ac:dyDescent="0.2">
      <c r="A27" s="315"/>
      <c r="C27" s="256"/>
      <c r="D27" s="256"/>
      <c r="E27" s="713"/>
      <c r="F27" s="714"/>
      <c r="G27" s="713"/>
      <c r="H27" s="714"/>
      <c r="I27" s="713"/>
      <c r="J27" s="714"/>
      <c r="K27" s="713"/>
      <c r="L27" s="714"/>
      <c r="M27" s="256"/>
      <c r="N27" s="316"/>
      <c r="O27" s="315"/>
      <c r="P27" s="42" t="str">
        <f t="shared" si="0"/>
        <v/>
      </c>
      <c r="T27" s="42"/>
    </row>
    <row r="28" spans="1:20" s="119" customFormat="1" ht="12" hidden="1" outlineLevel="1" x14ac:dyDescent="0.2">
      <c r="A28" s="315"/>
      <c r="C28" s="256"/>
      <c r="D28" s="256"/>
      <c r="E28" s="713"/>
      <c r="F28" s="714"/>
      <c r="G28" s="713"/>
      <c r="H28" s="714"/>
      <c r="I28" s="713"/>
      <c r="J28" s="714"/>
      <c r="K28" s="713"/>
      <c r="L28" s="714"/>
      <c r="M28" s="256"/>
      <c r="N28" s="316"/>
      <c r="O28" s="315"/>
      <c r="P28" s="42" t="str">
        <f t="shared" si="0"/>
        <v/>
      </c>
      <c r="T28" s="42"/>
    </row>
    <row r="29" spans="1:20" s="119" customFormat="1" ht="12" hidden="1" outlineLevel="1" x14ac:dyDescent="0.2">
      <c r="A29" s="315"/>
      <c r="C29" s="256"/>
      <c r="D29" s="256"/>
      <c r="E29" s="713"/>
      <c r="F29" s="714"/>
      <c r="G29" s="713"/>
      <c r="H29" s="714"/>
      <c r="I29" s="713"/>
      <c r="J29" s="714"/>
      <c r="K29" s="713"/>
      <c r="L29" s="714"/>
      <c r="M29" s="256"/>
      <c r="N29" s="316"/>
      <c r="O29" s="315"/>
      <c r="P29" s="42" t="str">
        <f t="shared" si="0"/>
        <v/>
      </c>
      <c r="T29" s="42"/>
    </row>
    <row r="30" spans="1:20" s="119" customFormat="1" ht="12" hidden="1" outlineLevel="1" x14ac:dyDescent="0.2">
      <c r="A30" s="315"/>
      <c r="C30" s="256"/>
      <c r="D30" s="256"/>
      <c r="E30" s="713"/>
      <c r="F30" s="714"/>
      <c r="G30" s="713"/>
      <c r="H30" s="714"/>
      <c r="I30" s="713"/>
      <c r="J30" s="714"/>
      <c r="K30" s="713"/>
      <c r="L30" s="714"/>
      <c r="M30" s="256"/>
      <c r="N30" s="316"/>
      <c r="O30" s="315"/>
      <c r="P30" s="42" t="str">
        <f t="shared" si="0"/>
        <v/>
      </c>
      <c r="T30" s="42"/>
    </row>
    <row r="31" spans="1:20" s="119" customFormat="1" ht="12" hidden="1" outlineLevel="1" x14ac:dyDescent="0.2">
      <c r="A31" s="315"/>
      <c r="C31" s="256"/>
      <c r="D31" s="256"/>
      <c r="E31" s="713"/>
      <c r="F31" s="714"/>
      <c r="G31" s="713"/>
      <c r="H31" s="714"/>
      <c r="I31" s="713"/>
      <c r="J31" s="714"/>
      <c r="K31" s="713"/>
      <c r="L31" s="714"/>
      <c r="M31" s="256"/>
      <c r="N31" s="316"/>
      <c r="O31" s="315"/>
      <c r="P31" s="42" t="str">
        <f t="shared" si="0"/>
        <v/>
      </c>
      <c r="T31" s="42"/>
    </row>
    <row r="32" spans="1:20" s="42" customFormat="1" ht="12" collapsed="1" x14ac:dyDescent="0.2">
      <c r="A32" s="147"/>
      <c r="C32" s="263"/>
      <c r="D32" s="263"/>
      <c r="E32" s="263"/>
      <c r="F32" s="263"/>
      <c r="G32" s="263"/>
      <c r="H32" s="263"/>
      <c r="I32" s="263"/>
      <c r="J32" s="263"/>
      <c r="K32" s="263"/>
      <c r="L32" s="263"/>
      <c r="O32" s="147"/>
      <c r="P32" s="42" t="str">
        <f t="shared" si="0"/>
        <v/>
      </c>
    </row>
    <row r="33" spans="1:20" s="42" customFormat="1" ht="12" x14ac:dyDescent="0.2">
      <c r="A33" s="147"/>
      <c r="C33" s="456" t="s">
        <v>124</v>
      </c>
      <c r="D33" s="456"/>
      <c r="E33" s="456"/>
      <c r="F33" s="456"/>
      <c r="G33" s="456"/>
      <c r="H33" s="456"/>
      <c r="I33" s="456"/>
      <c r="J33" s="237"/>
      <c r="K33" s="263"/>
      <c r="L33" s="263"/>
      <c r="O33" s="147"/>
      <c r="P33" s="42" t="str">
        <f t="shared" si="0"/>
        <v/>
      </c>
    </row>
    <row r="34" spans="1:20" s="42" customFormat="1" ht="39" customHeight="1" x14ac:dyDescent="0.2">
      <c r="A34" s="147"/>
      <c r="C34" s="109" t="s">
        <v>78</v>
      </c>
      <c r="D34" s="109" t="s">
        <v>79</v>
      </c>
      <c r="E34" s="514" t="s">
        <v>125</v>
      </c>
      <c r="F34" s="493"/>
      <c r="G34" s="493"/>
      <c r="H34" s="494"/>
      <c r="I34" s="514" t="s">
        <v>398</v>
      </c>
      <c r="J34" s="493"/>
      <c r="K34" s="493"/>
      <c r="L34" s="494"/>
      <c r="M34" s="255" t="s">
        <v>15</v>
      </c>
      <c r="N34" s="257"/>
      <c r="O34" s="147"/>
      <c r="P34" s="42" t="str">
        <f t="shared" si="0"/>
        <v/>
      </c>
    </row>
    <row r="35" spans="1:20" s="119" customFormat="1" ht="12" x14ac:dyDescent="0.2">
      <c r="A35" s="315"/>
      <c r="C35" s="256"/>
      <c r="D35" s="256"/>
      <c r="E35" s="511"/>
      <c r="F35" s="512"/>
      <c r="G35" s="512"/>
      <c r="H35" s="513"/>
      <c r="I35" s="511"/>
      <c r="J35" s="512"/>
      <c r="K35" s="512"/>
      <c r="L35" s="513"/>
      <c r="M35" s="256"/>
      <c r="O35" s="315"/>
      <c r="P35" s="42" t="str">
        <f t="shared" si="0"/>
        <v/>
      </c>
      <c r="T35" s="42"/>
    </row>
    <row r="36" spans="1:20" s="119" customFormat="1" ht="12" x14ac:dyDescent="0.2">
      <c r="A36" s="315"/>
      <c r="C36" s="256"/>
      <c r="D36" s="256"/>
      <c r="E36" s="511"/>
      <c r="F36" s="512"/>
      <c r="G36" s="512"/>
      <c r="H36" s="513"/>
      <c r="I36" s="511"/>
      <c r="J36" s="512"/>
      <c r="K36" s="512"/>
      <c r="L36" s="513"/>
      <c r="M36" s="256"/>
      <c r="O36" s="315"/>
      <c r="P36" s="42" t="str">
        <f t="shared" si="0"/>
        <v/>
      </c>
      <c r="T36" s="42"/>
    </row>
    <row r="37" spans="1:20" s="119" customFormat="1" ht="12" x14ac:dyDescent="0.2">
      <c r="A37" s="315"/>
      <c r="C37" s="256"/>
      <c r="D37" s="256"/>
      <c r="E37" s="511"/>
      <c r="F37" s="512"/>
      <c r="G37" s="512"/>
      <c r="H37" s="513"/>
      <c r="I37" s="511"/>
      <c r="J37" s="512"/>
      <c r="K37" s="512"/>
      <c r="L37" s="513"/>
      <c r="M37" s="256"/>
      <c r="O37" s="315"/>
      <c r="P37" s="42" t="str">
        <f t="shared" si="0"/>
        <v/>
      </c>
      <c r="T37" s="42"/>
    </row>
    <row r="38" spans="1:20" s="119" customFormat="1" ht="12" hidden="1" outlineLevel="1" x14ac:dyDescent="0.2">
      <c r="A38" s="315"/>
      <c r="C38" s="256"/>
      <c r="D38" s="256"/>
      <c r="E38" s="713"/>
      <c r="F38" s="717"/>
      <c r="G38" s="717"/>
      <c r="H38" s="714"/>
      <c r="I38" s="511"/>
      <c r="J38" s="512"/>
      <c r="K38" s="512"/>
      <c r="L38" s="513"/>
      <c r="M38" s="256"/>
      <c r="O38" s="315"/>
      <c r="P38" s="42" t="str">
        <f t="shared" si="0"/>
        <v/>
      </c>
      <c r="T38" s="42"/>
    </row>
    <row r="39" spans="1:20" s="119" customFormat="1" ht="12" hidden="1" outlineLevel="1" x14ac:dyDescent="0.2">
      <c r="A39" s="315"/>
      <c r="C39" s="256"/>
      <c r="D39" s="256"/>
      <c r="E39" s="713"/>
      <c r="F39" s="717"/>
      <c r="G39" s="717"/>
      <c r="H39" s="714"/>
      <c r="I39" s="511"/>
      <c r="J39" s="512"/>
      <c r="K39" s="512"/>
      <c r="L39" s="513"/>
      <c r="M39" s="256"/>
      <c r="O39" s="315"/>
      <c r="P39" s="42" t="str">
        <f t="shared" si="0"/>
        <v/>
      </c>
      <c r="T39" s="42"/>
    </row>
    <row r="40" spans="1:20" s="119" customFormat="1" ht="12" hidden="1" outlineLevel="1" x14ac:dyDescent="0.2">
      <c r="A40" s="315"/>
      <c r="C40" s="256"/>
      <c r="D40" s="256"/>
      <c r="E40" s="713"/>
      <c r="F40" s="717"/>
      <c r="G40" s="717"/>
      <c r="H40" s="714"/>
      <c r="I40" s="511"/>
      <c r="J40" s="512"/>
      <c r="K40" s="512"/>
      <c r="L40" s="513"/>
      <c r="M40" s="256"/>
      <c r="O40" s="315"/>
      <c r="P40" s="42" t="str">
        <f t="shared" si="0"/>
        <v/>
      </c>
      <c r="T40" s="42"/>
    </row>
    <row r="41" spans="1:20" s="119" customFormat="1" ht="12" hidden="1" outlineLevel="1" x14ac:dyDescent="0.2">
      <c r="A41" s="315"/>
      <c r="C41" s="256"/>
      <c r="D41" s="256"/>
      <c r="E41" s="713"/>
      <c r="F41" s="717"/>
      <c r="G41" s="717"/>
      <c r="H41" s="714"/>
      <c r="I41" s="511"/>
      <c r="J41" s="512"/>
      <c r="K41" s="512"/>
      <c r="L41" s="513"/>
      <c r="M41" s="256"/>
      <c r="O41" s="315"/>
      <c r="P41" s="42" t="str">
        <f t="shared" si="0"/>
        <v/>
      </c>
      <c r="T41" s="42"/>
    </row>
    <row r="42" spans="1:20" s="119" customFormat="1" ht="12" hidden="1" outlineLevel="1" x14ac:dyDescent="0.2">
      <c r="A42" s="315"/>
      <c r="C42" s="256"/>
      <c r="D42" s="256"/>
      <c r="E42" s="713"/>
      <c r="F42" s="717"/>
      <c r="G42" s="717"/>
      <c r="H42" s="714"/>
      <c r="I42" s="511"/>
      <c r="J42" s="512"/>
      <c r="K42" s="512"/>
      <c r="L42" s="513"/>
      <c r="M42" s="256"/>
      <c r="O42" s="315"/>
      <c r="P42" s="42" t="str">
        <f t="shared" si="0"/>
        <v/>
      </c>
      <c r="T42" s="42"/>
    </row>
    <row r="43" spans="1:20" s="119" customFormat="1" ht="12" hidden="1" outlineLevel="1" x14ac:dyDescent="0.2">
      <c r="A43" s="315"/>
      <c r="C43" s="256"/>
      <c r="D43" s="256"/>
      <c r="E43" s="713"/>
      <c r="F43" s="717"/>
      <c r="G43" s="717"/>
      <c r="H43" s="714"/>
      <c r="I43" s="511"/>
      <c r="J43" s="512"/>
      <c r="K43" s="512"/>
      <c r="L43" s="513"/>
      <c r="M43" s="256"/>
      <c r="O43" s="315"/>
      <c r="P43" s="42" t="str">
        <f t="shared" si="0"/>
        <v/>
      </c>
      <c r="T43" s="42"/>
    </row>
    <row r="44" spans="1:20" s="119" customFormat="1" ht="12" hidden="1" outlineLevel="1" x14ac:dyDescent="0.2">
      <c r="A44" s="315"/>
      <c r="C44" s="256"/>
      <c r="D44" s="256"/>
      <c r="E44" s="713"/>
      <c r="F44" s="717"/>
      <c r="G44" s="717"/>
      <c r="H44" s="714"/>
      <c r="I44" s="511"/>
      <c r="J44" s="512"/>
      <c r="K44" s="512"/>
      <c r="L44" s="513"/>
      <c r="M44" s="256"/>
      <c r="O44" s="315"/>
      <c r="P44" s="42" t="str">
        <f t="shared" si="0"/>
        <v/>
      </c>
      <c r="T44" s="42"/>
    </row>
    <row r="45" spans="1:20" s="42" customFormat="1" ht="12" collapsed="1" x14ac:dyDescent="0.2">
      <c r="A45" s="147"/>
      <c r="C45" s="291"/>
      <c r="D45" s="291"/>
      <c r="E45" s="291"/>
      <c r="F45" s="291"/>
      <c r="G45" s="291"/>
      <c r="H45" s="291"/>
      <c r="I45" s="291"/>
      <c r="J45" s="291"/>
      <c r="K45" s="291"/>
      <c r="L45" s="291"/>
      <c r="O45" s="147"/>
      <c r="P45" s="42" t="str">
        <f t="shared" si="0"/>
        <v/>
      </c>
    </row>
    <row r="46" spans="1:20" s="42" customFormat="1" ht="12" x14ac:dyDescent="0.2">
      <c r="A46" s="147"/>
      <c r="C46" s="804" t="s">
        <v>126</v>
      </c>
      <c r="D46" s="804"/>
      <c r="E46" s="804"/>
      <c r="F46" s="804"/>
      <c r="G46" s="804"/>
      <c r="H46" s="804"/>
      <c r="I46" s="804"/>
      <c r="J46" s="236"/>
      <c r="K46" s="291"/>
      <c r="L46" s="291"/>
      <c r="O46" s="147"/>
      <c r="P46" s="42" t="str">
        <f t="shared" si="0"/>
        <v/>
      </c>
    </row>
    <row r="47" spans="1:20" s="42" customFormat="1" ht="46.5" customHeight="1" x14ac:dyDescent="0.2">
      <c r="A47" s="147"/>
      <c r="C47" s="109" t="s">
        <v>78</v>
      </c>
      <c r="D47" s="109" t="s">
        <v>79</v>
      </c>
      <c r="E47" s="514" t="s">
        <v>376</v>
      </c>
      <c r="F47" s="494"/>
      <c r="G47" s="518" t="s">
        <v>374</v>
      </c>
      <c r="H47" s="518"/>
      <c r="I47" s="518"/>
      <c r="J47" s="514" t="s">
        <v>375</v>
      </c>
      <c r="K47" s="493"/>
      <c r="L47" s="494"/>
      <c r="M47" s="255" t="s">
        <v>15</v>
      </c>
      <c r="O47" s="147"/>
      <c r="P47" s="42" t="str">
        <f t="shared" si="0"/>
        <v/>
      </c>
    </row>
    <row r="48" spans="1:20" s="119" customFormat="1" ht="12" x14ac:dyDescent="0.2">
      <c r="A48" s="315"/>
      <c r="C48" s="256"/>
      <c r="D48" s="256"/>
      <c r="E48" s="511"/>
      <c r="F48" s="513"/>
      <c r="G48" s="474"/>
      <c r="H48" s="474"/>
      <c r="I48" s="474"/>
      <c r="J48" s="511"/>
      <c r="K48" s="512"/>
      <c r="L48" s="513"/>
      <c r="M48" s="256"/>
      <c r="O48" s="315"/>
      <c r="P48" s="42" t="str">
        <f t="shared" si="0"/>
        <v/>
      </c>
      <c r="T48" s="42"/>
    </row>
    <row r="49" spans="1:20" s="119" customFormat="1" ht="12" x14ac:dyDescent="0.2">
      <c r="A49" s="315"/>
      <c r="C49" s="256"/>
      <c r="D49" s="256"/>
      <c r="E49" s="511"/>
      <c r="F49" s="513"/>
      <c r="G49" s="474"/>
      <c r="H49" s="474"/>
      <c r="I49" s="474"/>
      <c r="J49" s="511"/>
      <c r="K49" s="512"/>
      <c r="L49" s="513"/>
      <c r="M49" s="256"/>
      <c r="O49" s="315"/>
      <c r="P49" s="42" t="str">
        <f t="shared" si="0"/>
        <v/>
      </c>
      <c r="T49" s="42"/>
    </row>
    <row r="50" spans="1:20" s="119" customFormat="1" ht="12" x14ac:dyDescent="0.2">
      <c r="A50" s="315"/>
      <c r="C50" s="256"/>
      <c r="D50" s="256"/>
      <c r="E50" s="511"/>
      <c r="F50" s="513"/>
      <c r="G50" s="511"/>
      <c r="H50" s="512"/>
      <c r="I50" s="513"/>
      <c r="J50" s="511"/>
      <c r="K50" s="512"/>
      <c r="L50" s="513"/>
      <c r="M50" s="256"/>
      <c r="O50" s="315"/>
      <c r="P50" s="42" t="str">
        <f t="shared" si="0"/>
        <v/>
      </c>
      <c r="T50" s="42"/>
    </row>
    <row r="51" spans="1:20" s="119" customFormat="1" ht="12" hidden="1" outlineLevel="1" x14ac:dyDescent="0.2">
      <c r="A51" s="315"/>
      <c r="C51" s="256"/>
      <c r="D51" s="256"/>
      <c r="E51" s="713"/>
      <c r="F51" s="714"/>
      <c r="G51" s="511"/>
      <c r="H51" s="512"/>
      <c r="I51" s="513"/>
      <c r="J51" s="511"/>
      <c r="K51" s="512"/>
      <c r="L51" s="513"/>
      <c r="M51" s="256"/>
      <c r="O51" s="315"/>
      <c r="P51" s="42" t="str">
        <f t="shared" si="0"/>
        <v/>
      </c>
      <c r="T51" s="42"/>
    </row>
    <row r="52" spans="1:20" s="119" customFormat="1" ht="12" hidden="1" outlineLevel="1" x14ac:dyDescent="0.2">
      <c r="A52" s="315"/>
      <c r="C52" s="256"/>
      <c r="D52" s="256"/>
      <c r="E52" s="713"/>
      <c r="F52" s="714"/>
      <c r="G52" s="511"/>
      <c r="H52" s="512"/>
      <c r="I52" s="513"/>
      <c r="J52" s="511"/>
      <c r="K52" s="512"/>
      <c r="L52" s="513"/>
      <c r="M52" s="256"/>
      <c r="O52" s="315"/>
      <c r="P52" s="42" t="str">
        <f t="shared" si="0"/>
        <v/>
      </c>
      <c r="T52" s="42"/>
    </row>
    <row r="53" spans="1:20" s="119" customFormat="1" ht="12" hidden="1" outlineLevel="1" x14ac:dyDescent="0.2">
      <c r="A53" s="315"/>
      <c r="C53" s="256"/>
      <c r="D53" s="256"/>
      <c r="E53" s="713"/>
      <c r="F53" s="714"/>
      <c r="G53" s="511"/>
      <c r="H53" s="512"/>
      <c r="I53" s="513"/>
      <c r="J53" s="511"/>
      <c r="K53" s="512"/>
      <c r="L53" s="513"/>
      <c r="M53" s="256"/>
      <c r="O53" s="315"/>
      <c r="P53" s="42" t="str">
        <f t="shared" si="0"/>
        <v/>
      </c>
      <c r="T53" s="42"/>
    </row>
    <row r="54" spans="1:20" s="119" customFormat="1" ht="12" hidden="1" outlineLevel="1" x14ac:dyDescent="0.2">
      <c r="A54" s="315"/>
      <c r="C54" s="256"/>
      <c r="D54" s="256"/>
      <c r="E54" s="713"/>
      <c r="F54" s="714"/>
      <c r="G54" s="511"/>
      <c r="H54" s="512"/>
      <c r="I54" s="513"/>
      <c r="J54" s="511"/>
      <c r="K54" s="512"/>
      <c r="L54" s="513"/>
      <c r="M54" s="256"/>
      <c r="O54" s="315"/>
      <c r="P54" s="42" t="str">
        <f t="shared" si="0"/>
        <v/>
      </c>
      <c r="T54" s="42"/>
    </row>
    <row r="55" spans="1:20" s="119" customFormat="1" ht="12" hidden="1" outlineLevel="1" x14ac:dyDescent="0.2">
      <c r="A55" s="315"/>
      <c r="C55" s="256"/>
      <c r="D55" s="256"/>
      <c r="E55" s="713"/>
      <c r="F55" s="714"/>
      <c r="G55" s="511"/>
      <c r="H55" s="512"/>
      <c r="I55" s="513"/>
      <c r="J55" s="511"/>
      <c r="K55" s="512"/>
      <c r="L55" s="513"/>
      <c r="M55" s="256"/>
      <c r="O55" s="315"/>
      <c r="P55" s="42" t="str">
        <f t="shared" si="0"/>
        <v/>
      </c>
      <c r="T55" s="42"/>
    </row>
    <row r="56" spans="1:20" s="119" customFormat="1" ht="12" hidden="1" outlineLevel="1" x14ac:dyDescent="0.2">
      <c r="A56" s="315"/>
      <c r="C56" s="256"/>
      <c r="D56" s="256"/>
      <c r="E56" s="713"/>
      <c r="F56" s="714"/>
      <c r="G56" s="511"/>
      <c r="H56" s="512"/>
      <c r="I56" s="513"/>
      <c r="J56" s="511"/>
      <c r="K56" s="512"/>
      <c r="L56" s="513"/>
      <c r="M56" s="256"/>
      <c r="O56" s="315"/>
      <c r="P56" s="42" t="str">
        <f t="shared" si="0"/>
        <v/>
      </c>
      <c r="T56" s="42"/>
    </row>
    <row r="57" spans="1:20" s="119" customFormat="1" ht="12" hidden="1" outlineLevel="1" x14ac:dyDescent="0.2">
      <c r="A57" s="315"/>
      <c r="C57" s="256"/>
      <c r="D57" s="256"/>
      <c r="E57" s="713"/>
      <c r="F57" s="714"/>
      <c r="G57" s="511"/>
      <c r="H57" s="512"/>
      <c r="I57" s="513"/>
      <c r="J57" s="511"/>
      <c r="K57" s="512"/>
      <c r="L57" s="513"/>
      <c r="M57" s="256"/>
      <c r="O57" s="315"/>
      <c r="P57" s="42" t="str">
        <f t="shared" si="0"/>
        <v/>
      </c>
      <c r="T57" s="42"/>
    </row>
    <row r="58" spans="1:20" s="42" customFormat="1" ht="12" collapsed="1" x14ac:dyDescent="0.2">
      <c r="A58" s="147"/>
      <c r="C58" s="291"/>
      <c r="D58" s="291"/>
      <c r="E58" s="291"/>
      <c r="F58" s="291"/>
      <c r="G58" s="291"/>
      <c r="H58" s="291"/>
      <c r="I58" s="291"/>
      <c r="J58" s="291"/>
      <c r="K58" s="291"/>
      <c r="L58" s="291"/>
      <c r="O58" s="147"/>
      <c r="P58" s="42" t="str">
        <f t="shared" si="0"/>
        <v/>
      </c>
    </row>
    <row r="59" spans="1:20" s="42" customFormat="1" ht="32.25" customHeight="1" x14ac:dyDescent="0.2">
      <c r="A59" s="147"/>
      <c r="C59" s="591" t="s">
        <v>290</v>
      </c>
      <c r="D59" s="591"/>
      <c r="E59" s="591"/>
      <c r="F59" s="591"/>
      <c r="G59" s="591"/>
      <c r="H59" s="591"/>
      <c r="I59" s="591"/>
      <c r="J59" s="591"/>
      <c r="K59" s="591"/>
      <c r="L59" s="591"/>
      <c r="O59" s="147"/>
      <c r="P59" s="42" t="str">
        <f t="shared" si="0"/>
        <v/>
      </c>
    </row>
    <row r="60" spans="1:20" s="42" customFormat="1" ht="41.25" customHeight="1" x14ac:dyDescent="0.2">
      <c r="A60" s="147"/>
      <c r="C60" s="109" t="s">
        <v>78</v>
      </c>
      <c r="D60" s="109" t="s">
        <v>79</v>
      </c>
      <c r="E60" s="514" t="s">
        <v>382</v>
      </c>
      <c r="F60" s="494"/>
      <c r="G60" s="514" t="s">
        <v>381</v>
      </c>
      <c r="H60" s="494"/>
      <c r="I60" s="514" t="s">
        <v>379</v>
      </c>
      <c r="J60" s="494"/>
      <c r="K60" s="514" t="s">
        <v>380</v>
      </c>
      <c r="L60" s="494"/>
      <c r="M60" s="255" t="s">
        <v>15</v>
      </c>
      <c r="N60" s="257"/>
      <c r="O60" s="147"/>
      <c r="P60" s="42" t="str">
        <f t="shared" si="0"/>
        <v/>
      </c>
    </row>
    <row r="61" spans="1:20" s="119" customFormat="1" ht="12" x14ac:dyDescent="0.2">
      <c r="A61" s="315"/>
      <c r="C61" s="256"/>
      <c r="D61" s="159"/>
      <c r="E61" s="511"/>
      <c r="F61" s="513"/>
      <c r="G61" s="511"/>
      <c r="H61" s="513"/>
      <c r="I61" s="511"/>
      <c r="J61" s="513"/>
      <c r="K61" s="511"/>
      <c r="L61" s="513"/>
      <c r="M61" s="256"/>
      <c r="N61" s="316"/>
      <c r="O61" s="315"/>
      <c r="P61" s="42" t="str">
        <f t="shared" si="0"/>
        <v/>
      </c>
      <c r="T61" s="42"/>
    </row>
    <row r="62" spans="1:20" s="119" customFormat="1" ht="12" x14ac:dyDescent="0.2">
      <c r="A62" s="315"/>
      <c r="C62" s="256"/>
      <c r="D62" s="159"/>
      <c r="E62" s="511"/>
      <c r="F62" s="513"/>
      <c r="G62" s="511"/>
      <c r="H62" s="513"/>
      <c r="I62" s="511"/>
      <c r="J62" s="513"/>
      <c r="K62" s="511"/>
      <c r="L62" s="513"/>
      <c r="M62" s="256"/>
      <c r="N62" s="316"/>
      <c r="O62" s="315"/>
      <c r="P62" s="42" t="str">
        <f t="shared" si="0"/>
        <v/>
      </c>
      <c r="T62" s="42"/>
    </row>
    <row r="63" spans="1:20" s="119" customFormat="1" ht="12" x14ac:dyDescent="0.2">
      <c r="A63" s="315"/>
      <c r="C63" s="256"/>
      <c r="D63" s="159"/>
      <c r="E63" s="511"/>
      <c r="F63" s="513"/>
      <c r="G63" s="511"/>
      <c r="H63" s="513"/>
      <c r="I63" s="511"/>
      <c r="J63" s="513"/>
      <c r="K63" s="511"/>
      <c r="L63" s="513"/>
      <c r="M63" s="256"/>
      <c r="N63" s="316"/>
      <c r="O63" s="315"/>
      <c r="P63" s="42" t="str">
        <f t="shared" si="0"/>
        <v/>
      </c>
      <c r="T63" s="42"/>
    </row>
    <row r="64" spans="1:20" s="119" customFormat="1" ht="12" hidden="1" outlineLevel="1" x14ac:dyDescent="0.2">
      <c r="A64" s="315"/>
      <c r="C64" s="256"/>
      <c r="D64" s="159"/>
      <c r="E64" s="511"/>
      <c r="F64" s="513"/>
      <c r="G64" s="511"/>
      <c r="H64" s="513"/>
      <c r="I64" s="511"/>
      <c r="J64" s="513"/>
      <c r="K64" s="511"/>
      <c r="L64" s="513"/>
      <c r="M64" s="256"/>
      <c r="N64" s="316"/>
      <c r="O64" s="315"/>
      <c r="P64" s="42" t="str">
        <f t="shared" si="0"/>
        <v/>
      </c>
      <c r="T64" s="42"/>
    </row>
    <row r="65" spans="1:20" s="119" customFormat="1" ht="12" hidden="1" outlineLevel="1" x14ac:dyDescent="0.2">
      <c r="A65" s="315"/>
      <c r="C65" s="256"/>
      <c r="D65" s="159"/>
      <c r="E65" s="511"/>
      <c r="F65" s="513"/>
      <c r="G65" s="511"/>
      <c r="H65" s="513"/>
      <c r="I65" s="511"/>
      <c r="J65" s="513"/>
      <c r="K65" s="511"/>
      <c r="L65" s="513"/>
      <c r="M65" s="256"/>
      <c r="N65" s="316"/>
      <c r="O65" s="315"/>
      <c r="P65" s="42" t="str">
        <f t="shared" si="0"/>
        <v/>
      </c>
      <c r="T65" s="42"/>
    </row>
    <row r="66" spans="1:20" s="119" customFormat="1" ht="12" hidden="1" outlineLevel="1" x14ac:dyDescent="0.2">
      <c r="A66" s="315"/>
      <c r="C66" s="256"/>
      <c r="D66" s="159"/>
      <c r="E66" s="511"/>
      <c r="F66" s="513"/>
      <c r="G66" s="511"/>
      <c r="H66" s="513"/>
      <c r="I66" s="511"/>
      <c r="J66" s="513"/>
      <c r="K66" s="511"/>
      <c r="L66" s="513"/>
      <c r="M66" s="256"/>
      <c r="N66" s="316"/>
      <c r="O66" s="315"/>
      <c r="P66" s="42" t="str">
        <f t="shared" si="0"/>
        <v/>
      </c>
      <c r="T66" s="42"/>
    </row>
    <row r="67" spans="1:20" s="119" customFormat="1" ht="12" hidden="1" outlineLevel="1" x14ac:dyDescent="0.2">
      <c r="A67" s="315"/>
      <c r="C67" s="256"/>
      <c r="D67" s="159"/>
      <c r="E67" s="511"/>
      <c r="F67" s="513"/>
      <c r="G67" s="511"/>
      <c r="H67" s="513"/>
      <c r="I67" s="511"/>
      <c r="J67" s="513"/>
      <c r="K67" s="511"/>
      <c r="L67" s="513"/>
      <c r="M67" s="256"/>
      <c r="N67" s="316"/>
      <c r="O67" s="315"/>
      <c r="P67" s="42" t="str">
        <f t="shared" si="0"/>
        <v/>
      </c>
      <c r="T67" s="42"/>
    </row>
    <row r="68" spans="1:20" s="119" customFormat="1" ht="12" hidden="1" outlineLevel="1" x14ac:dyDescent="0.2">
      <c r="A68" s="315"/>
      <c r="C68" s="256"/>
      <c r="D68" s="159"/>
      <c r="E68" s="511"/>
      <c r="F68" s="513"/>
      <c r="G68" s="511"/>
      <c r="H68" s="513"/>
      <c r="I68" s="511"/>
      <c r="J68" s="513"/>
      <c r="K68" s="511"/>
      <c r="L68" s="513"/>
      <c r="M68" s="256"/>
      <c r="N68" s="316"/>
      <c r="O68" s="315"/>
      <c r="P68" s="42" t="str">
        <f t="shared" si="0"/>
        <v/>
      </c>
      <c r="T68" s="42"/>
    </row>
    <row r="69" spans="1:20" s="119" customFormat="1" ht="12" hidden="1" outlineLevel="1" x14ac:dyDescent="0.2">
      <c r="A69" s="315"/>
      <c r="C69" s="256"/>
      <c r="D69" s="159"/>
      <c r="E69" s="511"/>
      <c r="F69" s="513"/>
      <c r="G69" s="511"/>
      <c r="H69" s="513"/>
      <c r="I69" s="511"/>
      <c r="J69" s="513"/>
      <c r="K69" s="511"/>
      <c r="L69" s="513"/>
      <c r="M69" s="256"/>
      <c r="N69" s="316"/>
      <c r="O69" s="315"/>
      <c r="P69" s="42" t="str">
        <f t="shared" si="0"/>
        <v/>
      </c>
      <c r="T69" s="42"/>
    </row>
    <row r="70" spans="1:20" s="119" customFormat="1" ht="12" hidden="1" outlineLevel="1" x14ac:dyDescent="0.2">
      <c r="A70" s="315"/>
      <c r="C70" s="256"/>
      <c r="D70" s="159"/>
      <c r="E70" s="511"/>
      <c r="F70" s="513"/>
      <c r="G70" s="511"/>
      <c r="H70" s="513"/>
      <c r="I70" s="511"/>
      <c r="J70" s="513"/>
      <c r="K70" s="511"/>
      <c r="L70" s="513"/>
      <c r="M70" s="256"/>
      <c r="N70" s="316"/>
      <c r="O70" s="315"/>
      <c r="P70" s="42" t="str">
        <f t="shared" si="0"/>
        <v/>
      </c>
      <c r="T70" s="42"/>
    </row>
    <row r="71" spans="1:20" s="42" customFormat="1" ht="12.75" customHeight="1" collapsed="1" x14ac:dyDescent="0.2">
      <c r="A71" s="147"/>
      <c r="M71" s="344"/>
      <c r="N71" s="249"/>
      <c r="O71" s="147"/>
      <c r="P71" s="42" t="str">
        <f t="shared" si="0"/>
        <v/>
      </c>
    </row>
    <row r="72" spans="1:20" s="42" customFormat="1" ht="14.25" customHeight="1" x14ac:dyDescent="0.2">
      <c r="A72" s="147"/>
      <c r="C72" s="591" t="s">
        <v>812</v>
      </c>
      <c r="D72" s="591"/>
      <c r="E72" s="591"/>
      <c r="F72" s="591"/>
      <c r="G72" s="591"/>
      <c r="H72" s="591"/>
      <c r="I72" s="591"/>
      <c r="J72" s="591"/>
      <c r="K72" s="591"/>
      <c r="L72" s="708"/>
      <c r="M72" s="255" t="s">
        <v>15</v>
      </c>
      <c r="N72" s="257"/>
      <c r="O72" s="147"/>
      <c r="P72" s="42" t="str">
        <f t="shared" si="0"/>
        <v/>
      </c>
    </row>
    <row r="73" spans="1:20" s="42" customFormat="1" ht="39" customHeight="1" x14ac:dyDescent="0.2">
      <c r="A73" s="147"/>
      <c r="C73" s="484"/>
      <c r="D73" s="485"/>
      <c r="E73" s="485"/>
      <c r="F73" s="485"/>
      <c r="G73" s="485"/>
      <c r="H73" s="485"/>
      <c r="I73" s="485"/>
      <c r="J73" s="485"/>
      <c r="K73" s="485"/>
      <c r="L73" s="486"/>
      <c r="M73" s="256"/>
      <c r="N73" s="249"/>
      <c r="O73" s="147"/>
      <c r="P73" s="42" t="str">
        <f t="shared" si="0"/>
        <v/>
      </c>
    </row>
    <row r="74" spans="1:20" s="42" customFormat="1" ht="15" customHeight="1" x14ac:dyDescent="0.2">
      <c r="A74" s="147"/>
      <c r="C74" s="320"/>
      <c r="D74" s="320"/>
      <c r="E74" s="320"/>
      <c r="F74" s="320"/>
      <c r="G74" s="320"/>
      <c r="H74" s="320"/>
      <c r="I74" s="320"/>
      <c r="J74" s="320"/>
      <c r="K74" s="320"/>
      <c r="L74" s="320"/>
      <c r="M74" s="257"/>
      <c r="N74" s="257"/>
      <c r="O74" s="147"/>
      <c r="P74" s="42" t="str">
        <f t="shared" si="0"/>
        <v/>
      </c>
    </row>
    <row r="75" spans="1:20" s="42" customFormat="1" ht="28.5" customHeight="1" x14ac:dyDescent="0.2">
      <c r="A75" s="147"/>
      <c r="C75" s="650" t="s">
        <v>291</v>
      </c>
      <c r="D75" s="650"/>
      <c r="E75" s="650"/>
      <c r="F75" s="650"/>
      <c r="G75" s="650"/>
      <c r="H75" s="650"/>
      <c r="I75" s="650"/>
      <c r="J75" s="650"/>
      <c r="K75" s="650"/>
      <c r="L75" s="650"/>
      <c r="M75" s="650"/>
      <c r="N75" s="207"/>
      <c r="O75" s="147"/>
      <c r="P75" s="42" t="str">
        <f t="shared" si="0"/>
        <v/>
      </c>
    </row>
    <row r="76" spans="1:20" s="42" customFormat="1" ht="24" customHeight="1" x14ac:dyDescent="0.2">
      <c r="A76" s="147"/>
      <c r="C76" s="639" t="s">
        <v>128</v>
      </c>
      <c r="D76" s="639"/>
      <c r="E76" s="576" t="s">
        <v>129</v>
      </c>
      <c r="F76" s="634"/>
      <c r="G76" s="634"/>
      <c r="H76" s="577"/>
      <c r="I76" s="576" t="s">
        <v>130</v>
      </c>
      <c r="J76" s="634"/>
      <c r="K76" s="634"/>
      <c r="L76" s="577"/>
      <c r="M76" s="251" t="s">
        <v>15</v>
      </c>
      <c r="N76" s="257"/>
      <c r="O76" s="147"/>
      <c r="P76" s="42" t="str">
        <f t="shared" si="0"/>
        <v/>
      </c>
    </row>
    <row r="77" spans="1:20" s="119" customFormat="1" ht="16.5" customHeight="1" x14ac:dyDescent="0.2">
      <c r="A77" s="315"/>
      <c r="C77" s="805"/>
      <c r="D77" s="805"/>
      <c r="E77" s="563"/>
      <c r="F77" s="610"/>
      <c r="G77" s="610"/>
      <c r="H77" s="564"/>
      <c r="I77" s="563"/>
      <c r="J77" s="610"/>
      <c r="K77" s="610"/>
      <c r="L77" s="564"/>
      <c r="M77" s="256"/>
      <c r="N77" s="316"/>
      <c r="O77" s="315"/>
      <c r="P77" s="42" t="str">
        <f t="shared" si="0"/>
        <v/>
      </c>
      <c r="T77" s="42"/>
    </row>
    <row r="78" spans="1:20" s="119" customFormat="1" ht="17.25" customHeight="1" x14ac:dyDescent="0.2">
      <c r="A78" s="315"/>
      <c r="C78" s="806"/>
      <c r="D78" s="806"/>
      <c r="E78" s="563"/>
      <c r="F78" s="610"/>
      <c r="G78" s="610"/>
      <c r="H78" s="564"/>
      <c r="I78" s="563"/>
      <c r="J78" s="610"/>
      <c r="K78" s="610"/>
      <c r="L78" s="564"/>
      <c r="M78" s="256"/>
      <c r="N78" s="316"/>
      <c r="O78" s="315"/>
      <c r="P78" s="42" t="str">
        <f t="shared" si="0"/>
        <v/>
      </c>
      <c r="T78" s="42"/>
    </row>
    <row r="79" spans="1:20" s="42" customFormat="1" ht="12" x14ac:dyDescent="0.2">
      <c r="A79" s="147"/>
      <c r="C79" s="331"/>
      <c r="D79" s="331"/>
      <c r="E79" s="331"/>
      <c r="F79" s="331"/>
      <c r="G79" s="331"/>
      <c r="H79" s="331"/>
      <c r="I79" s="331"/>
      <c r="J79" s="331"/>
      <c r="K79" s="331"/>
      <c r="L79" s="331"/>
      <c r="M79" s="249"/>
      <c r="N79" s="249"/>
      <c r="O79" s="147"/>
      <c r="P79" s="42" t="str">
        <f t="shared" si="0"/>
        <v/>
      </c>
    </row>
    <row r="80" spans="1:20" ht="15" customHeight="1" x14ac:dyDescent="0.25">
      <c r="C80" s="682" t="s">
        <v>292</v>
      </c>
      <c r="D80" s="683"/>
      <c r="E80" s="683"/>
      <c r="F80" s="683"/>
      <c r="G80" s="683"/>
      <c r="H80" s="683"/>
      <c r="I80" s="683"/>
      <c r="J80" s="683"/>
      <c r="K80" s="683"/>
      <c r="L80" s="683"/>
      <c r="M80" s="684"/>
      <c r="P80" s="42" t="str">
        <f t="shared" si="0"/>
        <v/>
      </c>
      <c r="T80" s="42"/>
    </row>
    <row r="81" spans="1:20" s="42" customFormat="1" ht="15" customHeight="1" x14ac:dyDescent="0.2">
      <c r="A81" s="147"/>
      <c r="C81" s="232"/>
      <c r="D81" s="232"/>
      <c r="E81" s="232"/>
      <c r="F81" s="232"/>
      <c r="G81" s="232"/>
      <c r="H81" s="232"/>
      <c r="O81" s="147"/>
      <c r="P81" s="42" t="str">
        <f t="shared" si="0"/>
        <v/>
      </c>
    </row>
    <row r="82" spans="1:20" s="42" customFormat="1" ht="28.5" customHeight="1" x14ac:dyDescent="0.2">
      <c r="A82" s="147"/>
      <c r="C82" s="754" t="s">
        <v>293</v>
      </c>
      <c r="D82" s="754"/>
      <c r="E82" s="754"/>
      <c r="F82" s="754"/>
      <c r="G82" s="754"/>
      <c r="H82" s="754"/>
      <c r="I82" s="754"/>
      <c r="J82" s="754"/>
      <c r="K82" s="754"/>
      <c r="L82" s="376"/>
      <c r="M82" s="255" t="s">
        <v>15</v>
      </c>
      <c r="N82" s="257"/>
      <c r="O82" s="147"/>
      <c r="P82" s="42" t="str">
        <f t="shared" si="0"/>
        <v/>
      </c>
    </row>
    <row r="83" spans="1:20" s="42" customFormat="1" ht="12" x14ac:dyDescent="0.2">
      <c r="A83" s="147"/>
      <c r="C83" s="487" t="s">
        <v>229</v>
      </c>
      <c r="D83" s="488"/>
      <c r="E83" s="488"/>
      <c r="F83" s="489"/>
      <c r="G83" s="484"/>
      <c r="H83" s="485"/>
      <c r="I83" s="485"/>
      <c r="J83" s="486"/>
      <c r="K83" s="506" t="s">
        <v>409</v>
      </c>
      <c r="L83" s="507"/>
      <c r="M83" s="256"/>
      <c r="N83" s="249"/>
      <c r="O83" s="147"/>
      <c r="P83" s="42" t="str">
        <f t="shared" si="0"/>
        <v/>
      </c>
    </row>
    <row r="84" spans="1:20" s="42" customFormat="1" ht="15" customHeight="1" x14ac:dyDescent="0.2">
      <c r="A84" s="147"/>
      <c r="C84" s="487" t="s">
        <v>294</v>
      </c>
      <c r="D84" s="488"/>
      <c r="E84" s="488"/>
      <c r="F84" s="489"/>
      <c r="G84" s="484"/>
      <c r="H84" s="485"/>
      <c r="I84" s="485"/>
      <c r="J84" s="486"/>
      <c r="K84" s="506" t="s">
        <v>295</v>
      </c>
      <c r="L84" s="507"/>
      <c r="M84" s="256"/>
      <c r="N84" s="249"/>
      <c r="O84" s="147"/>
      <c r="P84" s="42" t="str">
        <f t="shared" si="0"/>
        <v/>
      </c>
    </row>
    <row r="85" spans="1:20" s="42" customFormat="1" ht="15" customHeight="1" x14ac:dyDescent="0.2">
      <c r="A85" s="147"/>
      <c r="C85" s="487" t="s">
        <v>453</v>
      </c>
      <c r="D85" s="488"/>
      <c r="E85" s="488"/>
      <c r="F85" s="489"/>
      <c r="G85" s="484"/>
      <c r="H85" s="485"/>
      <c r="I85" s="485"/>
      <c r="J85" s="486"/>
      <c r="K85" s="506" t="s">
        <v>133</v>
      </c>
      <c r="L85" s="507"/>
      <c r="M85" s="256"/>
      <c r="N85" s="249"/>
      <c r="O85" s="147"/>
      <c r="P85" s="42" t="str">
        <f t="shared" si="0"/>
        <v/>
      </c>
    </row>
    <row r="86" spans="1:20" s="42" customFormat="1" ht="15" customHeight="1" x14ac:dyDescent="0.2">
      <c r="A86" s="147"/>
      <c r="C86" s="487" t="s">
        <v>813</v>
      </c>
      <c r="D86" s="488"/>
      <c r="E86" s="488"/>
      <c r="F86" s="489"/>
      <c r="G86" s="807" t="s">
        <v>135</v>
      </c>
      <c r="H86" s="808"/>
      <c r="I86" s="808"/>
      <c r="J86" s="809"/>
      <c r="K86" s="731"/>
      <c r="L86" s="733"/>
      <c r="M86" s="256"/>
      <c r="N86" s="249"/>
      <c r="O86" s="147"/>
      <c r="P86" s="42" t="str">
        <f t="shared" si="0"/>
        <v/>
      </c>
    </row>
    <row r="87" spans="1:20" s="42" customFormat="1" ht="12" x14ac:dyDescent="0.2">
      <c r="A87" s="147"/>
      <c r="C87" s="487" t="s">
        <v>814</v>
      </c>
      <c r="D87" s="488"/>
      <c r="E87" s="488"/>
      <c r="F87" s="489"/>
      <c r="G87" s="484"/>
      <c r="H87" s="485"/>
      <c r="I87" s="485"/>
      <c r="J87" s="486"/>
      <c r="K87" s="506"/>
      <c r="L87" s="507"/>
      <c r="M87" s="256"/>
      <c r="N87" s="249"/>
      <c r="O87" s="147"/>
      <c r="P87" s="42" t="str">
        <f t="shared" si="0"/>
        <v/>
      </c>
    </row>
    <row r="88" spans="1:20" s="42" customFormat="1" ht="12" x14ac:dyDescent="0.2">
      <c r="A88" s="147"/>
      <c r="C88" s="487" t="s">
        <v>815</v>
      </c>
      <c r="D88" s="488"/>
      <c r="E88" s="488"/>
      <c r="F88" s="489"/>
      <c r="G88" s="484"/>
      <c r="H88" s="485"/>
      <c r="I88" s="485"/>
      <c r="J88" s="486"/>
      <c r="K88" s="506"/>
      <c r="L88" s="507"/>
      <c r="M88" s="256"/>
      <c r="N88" s="249"/>
      <c r="O88" s="147"/>
      <c r="P88" s="42" t="str">
        <f t="shared" si="0"/>
        <v/>
      </c>
    </row>
    <row r="89" spans="1:20" s="42" customFormat="1" ht="12" x14ac:dyDescent="0.2">
      <c r="A89" s="147"/>
      <c r="C89" s="487" t="s">
        <v>816</v>
      </c>
      <c r="D89" s="488"/>
      <c r="E89" s="488"/>
      <c r="F89" s="489"/>
      <c r="G89" s="484"/>
      <c r="H89" s="485"/>
      <c r="I89" s="485"/>
      <c r="J89" s="486"/>
      <c r="K89" s="506"/>
      <c r="L89" s="507"/>
      <c r="M89" s="256"/>
      <c r="N89" s="249"/>
      <c r="O89" s="147"/>
      <c r="P89" s="42" t="str">
        <f t="shared" si="0"/>
        <v/>
      </c>
    </row>
    <row r="90" spans="1:20" s="42" customFormat="1" ht="12" x14ac:dyDescent="0.2">
      <c r="A90" s="147"/>
      <c r="C90" s="487" t="s">
        <v>817</v>
      </c>
      <c r="D90" s="488"/>
      <c r="E90" s="488"/>
      <c r="F90" s="489"/>
      <c r="G90" s="484"/>
      <c r="H90" s="485"/>
      <c r="I90" s="485"/>
      <c r="J90" s="486"/>
      <c r="K90" s="506"/>
      <c r="L90" s="507"/>
      <c r="M90" s="256"/>
      <c r="N90" s="249"/>
      <c r="O90" s="147"/>
      <c r="P90" s="42" t="str">
        <f t="shared" si="0"/>
        <v/>
      </c>
    </row>
    <row r="91" spans="1:20" s="42" customFormat="1" ht="15" customHeight="1" x14ac:dyDescent="0.2">
      <c r="A91" s="147"/>
      <c r="C91" s="487" t="s">
        <v>792</v>
      </c>
      <c r="D91" s="488"/>
      <c r="E91" s="488"/>
      <c r="F91" s="489"/>
      <c r="G91" s="799"/>
      <c r="H91" s="800"/>
      <c r="I91" s="800"/>
      <c r="J91" s="801"/>
      <c r="K91" s="769" t="s">
        <v>231</v>
      </c>
      <c r="L91" s="770"/>
      <c r="M91" s="256"/>
      <c r="O91" s="147"/>
      <c r="P91" s="42" t="str">
        <f t="shared" si="0"/>
        <v/>
      </c>
    </row>
    <row r="92" spans="1:20" s="42" customFormat="1" ht="12" x14ac:dyDescent="0.2">
      <c r="A92" s="147"/>
      <c r="C92" s="332"/>
      <c r="D92" s="332"/>
      <c r="E92" s="332"/>
      <c r="F92" s="332"/>
      <c r="G92" s="333"/>
      <c r="H92" s="333"/>
      <c r="I92" s="333"/>
      <c r="J92" s="333"/>
      <c r="K92" s="325"/>
      <c r="L92" s="325"/>
      <c r="M92" s="249"/>
      <c r="O92" s="147"/>
      <c r="P92" s="42" t="str">
        <f t="shared" si="0"/>
        <v/>
      </c>
    </row>
    <row r="93" spans="1:20" x14ac:dyDescent="0.25">
      <c r="C93" s="682" t="s">
        <v>144</v>
      </c>
      <c r="D93" s="683"/>
      <c r="E93" s="683"/>
      <c r="F93" s="683"/>
      <c r="G93" s="683"/>
      <c r="H93" s="683"/>
      <c r="I93" s="683"/>
      <c r="J93" s="683"/>
      <c r="K93" s="683"/>
      <c r="L93" s="683"/>
      <c r="M93" s="684"/>
      <c r="P93" s="42" t="str">
        <f t="shared" si="0"/>
        <v/>
      </c>
      <c r="T93" s="42"/>
    </row>
    <row r="94" spans="1:20" s="42" customFormat="1" ht="12" x14ac:dyDescent="0.2">
      <c r="A94" s="147"/>
      <c r="C94" s="232"/>
      <c r="D94" s="232"/>
      <c r="E94" s="232"/>
      <c r="F94" s="232"/>
      <c r="G94" s="232"/>
      <c r="H94" s="232"/>
      <c r="O94" s="147"/>
      <c r="P94" s="42" t="str">
        <f t="shared" si="0"/>
        <v/>
      </c>
    </row>
    <row r="95" spans="1:20" s="42" customFormat="1" ht="24" customHeight="1" x14ac:dyDescent="0.2">
      <c r="A95" s="147"/>
      <c r="C95" s="786" t="s">
        <v>666</v>
      </c>
      <c r="D95" s="786"/>
      <c r="E95" s="786"/>
      <c r="F95" s="786"/>
      <c r="G95" s="786"/>
      <c r="H95" s="786"/>
      <c r="I95" s="786"/>
      <c r="J95" s="786"/>
      <c r="K95" s="786"/>
      <c r="L95" s="786"/>
      <c r="M95" s="345"/>
      <c r="O95" s="147"/>
      <c r="P95" s="42" t="str">
        <f>IF(M96="X","[Bracket] the information you claim as confidential","")</f>
        <v/>
      </c>
    </row>
    <row r="96" spans="1:20" s="42" customFormat="1" ht="17.25" customHeight="1" x14ac:dyDescent="0.2">
      <c r="A96" s="147"/>
      <c r="C96" s="215"/>
      <c r="D96" s="215"/>
      <c r="E96" s="215"/>
      <c r="F96" s="215"/>
      <c r="G96" s="576" t="s">
        <v>645</v>
      </c>
      <c r="H96" s="634"/>
      <c r="I96" s="577"/>
      <c r="J96" s="576" t="s">
        <v>646</v>
      </c>
      <c r="K96" s="634"/>
      <c r="L96" s="577"/>
      <c r="M96" s="299" t="s">
        <v>15</v>
      </c>
      <c r="O96" s="147"/>
    </row>
    <row r="97" spans="1:20" s="42" customFormat="1" ht="12" customHeight="1" x14ac:dyDescent="0.2">
      <c r="A97" s="147"/>
      <c r="C97" s="487" t="s">
        <v>201</v>
      </c>
      <c r="D97" s="488"/>
      <c r="E97" s="488"/>
      <c r="F97" s="489"/>
      <c r="G97" s="484"/>
      <c r="H97" s="486"/>
      <c r="I97" s="256" t="s">
        <v>137</v>
      </c>
      <c r="J97" s="485"/>
      <c r="K97" s="486"/>
      <c r="L97" s="346" t="s">
        <v>137</v>
      </c>
      <c r="M97" s="256"/>
      <c r="N97" s="249"/>
      <c r="O97" s="147"/>
      <c r="P97" s="42" t="str">
        <f t="shared" si="0"/>
        <v/>
      </c>
    </row>
    <row r="98" spans="1:20" s="42" customFormat="1" ht="12" customHeight="1" x14ac:dyDescent="0.2">
      <c r="A98" s="147"/>
      <c r="C98" s="487" t="s">
        <v>296</v>
      </c>
      <c r="D98" s="488"/>
      <c r="E98" s="488"/>
      <c r="F98" s="489"/>
      <c r="G98" s="484"/>
      <c r="H98" s="486"/>
      <c r="I98" s="256" t="s">
        <v>53</v>
      </c>
      <c r="J98" s="485"/>
      <c r="K98" s="486"/>
      <c r="L98" s="346" t="s">
        <v>53</v>
      </c>
      <c r="M98" s="256"/>
      <c r="N98" s="249"/>
      <c r="O98" s="147"/>
      <c r="P98" s="42" t="str">
        <f t="shared" si="0"/>
        <v/>
      </c>
    </row>
    <row r="99" spans="1:20" s="42" customFormat="1" ht="12" customHeight="1" x14ac:dyDescent="0.2">
      <c r="A99" s="147"/>
      <c r="C99" s="487" t="s">
        <v>297</v>
      </c>
      <c r="D99" s="488"/>
      <c r="E99" s="488"/>
      <c r="F99" s="489"/>
      <c r="G99" s="484"/>
      <c r="H99" s="486"/>
      <c r="I99" s="256" t="s">
        <v>133</v>
      </c>
      <c r="J99" s="485"/>
      <c r="K99" s="486"/>
      <c r="L99" s="346" t="s">
        <v>133</v>
      </c>
      <c r="M99" s="256"/>
      <c r="N99" s="249"/>
      <c r="O99" s="147"/>
      <c r="P99" s="42" t="str">
        <f t="shared" si="0"/>
        <v/>
      </c>
    </row>
    <row r="100" spans="1:20" s="42" customFormat="1" ht="12" customHeight="1" x14ac:dyDescent="0.2">
      <c r="A100" s="147"/>
      <c r="C100" s="487" t="s">
        <v>298</v>
      </c>
      <c r="D100" s="488"/>
      <c r="E100" s="488"/>
      <c r="F100" s="489"/>
      <c r="G100" s="484"/>
      <c r="H100" s="486"/>
      <c r="I100" s="256" t="s">
        <v>54</v>
      </c>
      <c r="J100" s="485"/>
      <c r="K100" s="486"/>
      <c r="L100" s="346" t="s">
        <v>54</v>
      </c>
      <c r="M100" s="256"/>
      <c r="N100" s="249"/>
      <c r="O100" s="147"/>
      <c r="P100" s="42" t="str">
        <f t="shared" si="0"/>
        <v/>
      </c>
    </row>
    <row r="101" spans="1:20" s="42" customFormat="1" ht="12" x14ac:dyDescent="0.2">
      <c r="A101" s="147"/>
      <c r="C101" s="300"/>
      <c r="O101" s="147"/>
      <c r="P101" s="42" t="str">
        <f t="shared" si="0"/>
        <v/>
      </c>
    </row>
    <row r="102" spans="1:20" s="42" customFormat="1" ht="21" customHeight="1" x14ac:dyDescent="0.2">
      <c r="A102" s="147"/>
      <c r="C102" s="583" t="s">
        <v>794</v>
      </c>
      <c r="D102" s="583"/>
      <c r="E102" s="583"/>
      <c r="F102" s="583"/>
      <c r="G102" s="583"/>
      <c r="H102" s="583"/>
      <c r="I102" s="583"/>
      <c r="J102" s="583"/>
      <c r="K102" s="583"/>
      <c r="L102" s="584"/>
      <c r="M102" s="255" t="s">
        <v>15</v>
      </c>
      <c r="N102" s="257"/>
      <c r="O102" s="147"/>
      <c r="P102" s="42" t="str">
        <f t="shared" ref="P102:P145" si="1">IF(M102="X","[Bracket] the information you claim as confidential","")</f>
        <v/>
      </c>
    </row>
    <row r="103" spans="1:20" s="42" customFormat="1" ht="25.5" customHeight="1" x14ac:dyDescent="0.2">
      <c r="A103" s="147"/>
      <c r="C103" s="498" t="s">
        <v>149</v>
      </c>
      <c r="D103" s="499"/>
      <c r="E103" s="499"/>
      <c r="F103" s="500"/>
      <c r="G103" s="506"/>
      <c r="H103" s="550"/>
      <c r="I103" s="550"/>
      <c r="J103" s="550"/>
      <c r="K103" s="550"/>
      <c r="L103" s="507"/>
      <c r="M103" s="256"/>
      <c r="N103" s="249"/>
      <c r="O103" s="147"/>
      <c r="P103" s="42" t="str">
        <f t="shared" si="1"/>
        <v/>
      </c>
    </row>
    <row r="104" spans="1:20" s="42" customFormat="1" ht="25.5" customHeight="1" x14ac:dyDescent="0.2">
      <c r="A104" s="147"/>
      <c r="C104" s="498" t="s">
        <v>150</v>
      </c>
      <c r="D104" s="499"/>
      <c r="E104" s="499"/>
      <c r="F104" s="500"/>
      <c r="G104" s="506"/>
      <c r="H104" s="550"/>
      <c r="I104" s="550"/>
      <c r="J104" s="550"/>
      <c r="K104" s="550"/>
      <c r="L104" s="507"/>
      <c r="M104" s="256"/>
      <c r="N104" s="249"/>
      <c r="O104" s="147"/>
      <c r="P104" s="42" t="str">
        <f t="shared" si="1"/>
        <v/>
      </c>
    </row>
    <row r="105" spans="1:20" s="42" customFormat="1" ht="12" x14ac:dyDescent="0.2">
      <c r="A105" s="147"/>
      <c r="O105" s="147"/>
      <c r="P105" s="42" t="str">
        <f t="shared" si="1"/>
        <v/>
      </c>
    </row>
    <row r="106" spans="1:20" ht="15" customHeight="1" x14ac:dyDescent="0.25">
      <c r="C106" s="682" t="s">
        <v>151</v>
      </c>
      <c r="D106" s="683"/>
      <c r="E106" s="683"/>
      <c r="F106" s="683"/>
      <c r="G106" s="683"/>
      <c r="H106" s="683"/>
      <c r="I106" s="683"/>
      <c r="J106" s="683"/>
      <c r="K106" s="683"/>
      <c r="L106" s="683"/>
      <c r="M106" s="684"/>
      <c r="N106" s="257"/>
      <c r="P106" s="42" t="str">
        <f t="shared" si="1"/>
        <v/>
      </c>
      <c r="T106" s="42"/>
    </row>
    <row r="107" spans="1:20" s="42" customFormat="1" ht="12" x14ac:dyDescent="0.2">
      <c r="A107" s="147"/>
      <c r="C107" s="232"/>
      <c r="D107" s="232"/>
      <c r="E107" s="232"/>
      <c r="F107" s="232"/>
      <c r="G107" s="232"/>
      <c r="H107" s="232"/>
      <c r="O107" s="147"/>
      <c r="P107" s="42" t="str">
        <f t="shared" si="1"/>
        <v/>
      </c>
    </row>
    <row r="108" spans="1:20" s="42" customFormat="1" ht="12" x14ac:dyDescent="0.2">
      <c r="A108" s="147"/>
      <c r="C108" s="742" t="s">
        <v>152</v>
      </c>
      <c r="D108" s="742"/>
      <c r="E108" s="742"/>
      <c r="F108" s="742"/>
      <c r="G108" s="742"/>
      <c r="H108" s="742"/>
      <c r="I108" s="742"/>
      <c r="J108" s="742"/>
      <c r="K108" s="742"/>
      <c r="L108" s="229"/>
      <c r="O108" s="147"/>
      <c r="P108" s="42" t="str">
        <f t="shared" si="1"/>
        <v/>
      </c>
    </row>
    <row r="109" spans="1:20" s="42" customFormat="1" ht="39.75" customHeight="1" x14ac:dyDescent="0.2">
      <c r="A109" s="147"/>
      <c r="C109" s="645" t="s">
        <v>153</v>
      </c>
      <c r="D109" s="645"/>
      <c r="E109" s="781" t="s">
        <v>154</v>
      </c>
      <c r="F109" s="782"/>
      <c r="G109" s="782"/>
      <c r="H109" s="783"/>
      <c r="I109" s="604" t="s">
        <v>233</v>
      </c>
      <c r="J109" s="605"/>
      <c r="K109" s="605"/>
      <c r="L109" s="606"/>
      <c r="M109" s="255" t="s">
        <v>15</v>
      </c>
      <c r="O109" s="147"/>
      <c r="P109" s="42" t="str">
        <f t="shared" si="1"/>
        <v/>
      </c>
    </row>
    <row r="110" spans="1:20" s="42" customFormat="1" ht="12" x14ac:dyDescent="0.2">
      <c r="A110" s="147"/>
      <c r="C110" s="646"/>
      <c r="D110" s="646"/>
      <c r="E110" s="565"/>
      <c r="F110" s="573"/>
      <c r="G110" s="573"/>
      <c r="H110" s="566"/>
      <c r="I110" s="565"/>
      <c r="J110" s="573"/>
      <c r="K110" s="573"/>
      <c r="L110" s="566"/>
      <c r="M110" s="256"/>
      <c r="O110" s="147"/>
      <c r="P110" s="42" t="str">
        <f t="shared" si="1"/>
        <v/>
      </c>
    </row>
    <row r="111" spans="1:20" s="42" customFormat="1" ht="42.75" customHeight="1" x14ac:dyDescent="0.2">
      <c r="A111" s="147"/>
      <c r="C111" s="651" t="s">
        <v>156</v>
      </c>
      <c r="D111" s="651"/>
      <c r="E111" s="812" t="s">
        <v>157</v>
      </c>
      <c r="F111" s="813"/>
      <c r="G111" s="813"/>
      <c r="H111" s="814"/>
      <c r="I111" s="781" t="s">
        <v>158</v>
      </c>
      <c r="J111" s="782"/>
      <c r="K111" s="782"/>
      <c r="L111" s="783"/>
      <c r="M111" s="255" t="s">
        <v>15</v>
      </c>
      <c r="O111" s="147"/>
      <c r="P111" s="42" t="str">
        <f t="shared" si="1"/>
        <v/>
      </c>
    </row>
    <row r="112" spans="1:20" s="42" customFormat="1" ht="12" x14ac:dyDescent="0.2">
      <c r="A112" s="147"/>
      <c r="C112" s="646"/>
      <c r="D112" s="574"/>
      <c r="E112" s="511"/>
      <c r="F112" s="512"/>
      <c r="G112" s="512"/>
      <c r="H112" s="513"/>
      <c r="I112" s="565"/>
      <c r="J112" s="573"/>
      <c r="K112" s="573"/>
      <c r="L112" s="566"/>
      <c r="M112" s="256"/>
      <c r="O112" s="147"/>
      <c r="P112" s="42" t="str">
        <f t="shared" si="1"/>
        <v/>
      </c>
    </row>
    <row r="113" spans="1:17" s="42" customFormat="1" ht="12" x14ac:dyDescent="0.2">
      <c r="A113" s="147"/>
      <c r="C113" s="232"/>
      <c r="D113" s="232"/>
      <c r="E113" s="232"/>
      <c r="F113" s="232"/>
      <c r="G113" s="232"/>
      <c r="H113" s="232"/>
      <c r="O113" s="147"/>
      <c r="P113" s="42" t="str">
        <f t="shared" si="1"/>
        <v/>
      </c>
    </row>
    <row r="114" spans="1:17" s="42" customFormat="1" ht="34.5" customHeight="1" x14ac:dyDescent="0.2">
      <c r="A114" s="147"/>
      <c r="C114" s="650" t="s">
        <v>159</v>
      </c>
      <c r="D114" s="650"/>
      <c r="E114" s="650"/>
      <c r="F114" s="650"/>
      <c r="G114" s="650"/>
      <c r="H114" s="650"/>
      <c r="I114" s="650"/>
      <c r="J114" s="650"/>
      <c r="K114" s="650"/>
      <c r="L114" s="650"/>
      <c r="O114" s="147"/>
      <c r="P114" s="42" t="str">
        <f t="shared" si="1"/>
        <v/>
      </c>
    </row>
    <row r="115" spans="1:17" s="42" customFormat="1" ht="17.25" customHeight="1" x14ac:dyDescent="0.2">
      <c r="A115" s="147"/>
      <c r="C115" s="639" t="s">
        <v>160</v>
      </c>
      <c r="D115" s="639" t="s">
        <v>406</v>
      </c>
      <c r="E115" s="639" t="s">
        <v>161</v>
      </c>
      <c r="F115" s="639"/>
      <c r="G115" s="639"/>
      <c r="H115" s="639"/>
      <c r="I115" s="639" t="s">
        <v>162</v>
      </c>
      <c r="J115" s="639"/>
      <c r="K115" s="639"/>
      <c r="L115" s="639"/>
      <c r="M115" s="725" t="s">
        <v>15</v>
      </c>
      <c r="O115" s="147"/>
      <c r="P115" s="42" t="str">
        <f t="shared" si="1"/>
        <v/>
      </c>
    </row>
    <row r="116" spans="1:17" s="42" customFormat="1" ht="12" x14ac:dyDescent="0.2">
      <c r="A116" s="147"/>
      <c r="C116" s="639"/>
      <c r="D116" s="639"/>
      <c r="E116" s="639" t="s">
        <v>163</v>
      </c>
      <c r="F116" s="639"/>
      <c r="G116" s="639" t="s">
        <v>164</v>
      </c>
      <c r="H116" s="639"/>
      <c r="I116" s="785" t="s">
        <v>163</v>
      </c>
      <c r="J116" s="785"/>
      <c r="K116" s="639" t="s">
        <v>164</v>
      </c>
      <c r="L116" s="639"/>
      <c r="M116" s="726"/>
      <c r="O116" s="147"/>
      <c r="P116" s="42" t="str">
        <f t="shared" si="1"/>
        <v/>
      </c>
    </row>
    <row r="117" spans="1:17" s="42" customFormat="1" ht="12" x14ac:dyDescent="0.2">
      <c r="A117" s="147"/>
      <c r="C117" s="635" t="s">
        <v>299</v>
      </c>
      <c r="D117" s="743"/>
      <c r="E117" s="133"/>
      <c r="F117" s="206" t="s">
        <v>166</v>
      </c>
      <c r="G117" s="133"/>
      <c r="H117" s="206" t="s">
        <v>166</v>
      </c>
      <c r="I117" s="133"/>
      <c r="J117" s="206" t="s">
        <v>167</v>
      </c>
      <c r="K117" s="133"/>
      <c r="L117" s="206" t="s">
        <v>167</v>
      </c>
      <c r="M117" s="256"/>
      <c r="O117" s="147"/>
      <c r="P117" s="42" t="str">
        <f t="shared" si="1"/>
        <v/>
      </c>
    </row>
    <row r="118" spans="1:17" s="42" customFormat="1" ht="19.5" customHeight="1" x14ac:dyDescent="0.2">
      <c r="A118" s="147"/>
      <c r="C118" s="636"/>
      <c r="D118" s="744"/>
      <c r="E118" s="133"/>
      <c r="F118" s="206" t="s">
        <v>168</v>
      </c>
      <c r="G118" s="133"/>
      <c r="H118" s="206" t="s">
        <v>168</v>
      </c>
      <c r="I118" s="133"/>
      <c r="J118" s="206" t="s">
        <v>169</v>
      </c>
      <c r="K118" s="133"/>
      <c r="L118" s="206" t="s">
        <v>169</v>
      </c>
      <c r="M118" s="256"/>
      <c r="O118" s="147"/>
      <c r="P118" s="42" t="str">
        <f t="shared" si="1"/>
        <v/>
      </c>
    </row>
    <row r="119" spans="1:17" s="42" customFormat="1" ht="19.5" customHeight="1" x14ac:dyDescent="0.2">
      <c r="A119" s="147"/>
      <c r="C119" s="635" t="s">
        <v>389</v>
      </c>
      <c r="D119" s="743"/>
      <c r="E119" s="133"/>
      <c r="F119" s="206" t="s">
        <v>166</v>
      </c>
      <c r="G119" s="133"/>
      <c r="H119" s="206" t="s">
        <v>166</v>
      </c>
      <c r="I119" s="133"/>
      <c r="J119" s="206" t="s">
        <v>167</v>
      </c>
      <c r="K119" s="133"/>
      <c r="L119" s="206" t="s">
        <v>167</v>
      </c>
      <c r="M119" s="256"/>
      <c r="O119" s="147"/>
      <c r="P119" s="42" t="str">
        <f t="shared" si="1"/>
        <v/>
      </c>
    </row>
    <row r="120" spans="1:17" s="42" customFormat="1" ht="19.5" customHeight="1" x14ac:dyDescent="0.2">
      <c r="A120" s="147"/>
      <c r="C120" s="636"/>
      <c r="D120" s="744"/>
      <c r="E120" s="133"/>
      <c r="F120" s="206" t="s">
        <v>168</v>
      </c>
      <c r="G120" s="133"/>
      <c r="H120" s="206" t="s">
        <v>168</v>
      </c>
      <c r="I120" s="133"/>
      <c r="J120" s="206" t="s">
        <v>169</v>
      </c>
      <c r="K120" s="133"/>
      <c r="L120" s="206" t="s">
        <v>169</v>
      </c>
      <c r="M120" s="256"/>
      <c r="O120" s="147"/>
      <c r="P120" s="42" t="str">
        <f t="shared" si="1"/>
        <v/>
      </c>
    </row>
    <row r="121" spans="1:17" s="42" customFormat="1" ht="12" x14ac:dyDescent="0.2">
      <c r="A121" s="147"/>
      <c r="C121" s="490" t="s">
        <v>438</v>
      </c>
      <c r="D121" s="743"/>
      <c r="E121" s="133"/>
      <c r="F121" s="206" t="s">
        <v>166</v>
      </c>
      <c r="G121" s="133"/>
      <c r="H121" s="206" t="s">
        <v>166</v>
      </c>
      <c r="I121" s="133"/>
      <c r="J121" s="206" t="s">
        <v>167</v>
      </c>
      <c r="K121" s="133"/>
      <c r="L121" s="206" t="s">
        <v>167</v>
      </c>
      <c r="M121" s="256"/>
      <c r="O121" s="147"/>
      <c r="P121" s="42" t="str">
        <f t="shared" si="1"/>
        <v/>
      </c>
    </row>
    <row r="122" spans="1:17" s="42" customFormat="1" ht="12" x14ac:dyDescent="0.2">
      <c r="A122" s="147"/>
      <c r="C122" s="490"/>
      <c r="D122" s="744"/>
      <c r="E122" s="133"/>
      <c r="F122" s="206" t="s">
        <v>168</v>
      </c>
      <c r="G122" s="133"/>
      <c r="H122" s="206" t="s">
        <v>168</v>
      </c>
      <c r="I122" s="133"/>
      <c r="J122" s="206" t="s">
        <v>169</v>
      </c>
      <c r="K122" s="133"/>
      <c r="L122" s="206" t="s">
        <v>169</v>
      </c>
      <c r="M122" s="256"/>
      <c r="O122" s="147"/>
      <c r="P122" s="42" t="str">
        <f t="shared" si="1"/>
        <v/>
      </c>
    </row>
    <row r="123" spans="1:17" ht="63" customHeight="1" x14ac:dyDescent="0.25">
      <c r="C123" s="219" t="s">
        <v>759</v>
      </c>
      <c r="D123" s="307"/>
      <c r="E123" s="642" t="s">
        <v>760</v>
      </c>
      <c r="F123" s="642"/>
      <c r="G123" s="290"/>
      <c r="H123" s="643" t="s">
        <v>761</v>
      </c>
      <c r="I123" s="644"/>
      <c r="J123" s="565"/>
      <c r="K123" s="573"/>
      <c r="L123" s="573"/>
      <c r="M123" s="380"/>
      <c r="P123" s="34"/>
      <c r="Q123" s="42"/>
    </row>
    <row r="124" spans="1:17" s="42" customFormat="1" ht="17.25" customHeight="1" x14ac:dyDescent="0.2">
      <c r="A124" s="147"/>
      <c r="C124" s="698" t="s">
        <v>172</v>
      </c>
      <c r="D124" s="699"/>
      <c r="E124" s="699"/>
      <c r="F124" s="699"/>
      <c r="G124" s="699"/>
      <c r="H124" s="700"/>
      <c r="I124" s="719"/>
      <c r="J124" s="720"/>
      <c r="K124" s="720"/>
      <c r="L124" s="721"/>
      <c r="M124" s="256"/>
      <c r="O124" s="147"/>
      <c r="P124" s="42" t="str">
        <f t="shared" si="1"/>
        <v/>
      </c>
    </row>
    <row r="125" spans="1:17" s="42" customFormat="1" ht="12" x14ac:dyDescent="0.2">
      <c r="A125" s="147"/>
      <c r="C125" s="250"/>
      <c r="D125" s="250"/>
      <c r="E125" s="250"/>
      <c r="F125" s="250"/>
      <c r="G125" s="250"/>
      <c r="H125" s="250"/>
      <c r="I125" s="250"/>
      <c r="J125" s="250"/>
      <c r="K125" s="325"/>
      <c r="L125" s="325"/>
      <c r="M125" s="257"/>
      <c r="O125" s="147"/>
      <c r="P125" s="42" t="str">
        <f t="shared" si="1"/>
        <v/>
      </c>
    </row>
    <row r="126" spans="1:17" s="42" customFormat="1" ht="12" customHeight="1" x14ac:dyDescent="0.2">
      <c r="A126" s="147"/>
      <c r="C126" s="539" t="s">
        <v>439</v>
      </c>
      <c r="D126" s="539"/>
      <c r="E126" s="539"/>
      <c r="F126" s="539"/>
      <c r="G126" s="539"/>
      <c r="H126" s="539"/>
      <c r="I126" s="539"/>
      <c r="J126" s="539"/>
      <c r="K126" s="539"/>
      <c r="L126" s="539"/>
      <c r="M126" s="308"/>
      <c r="O126" s="147"/>
      <c r="P126" s="42" t="str">
        <f t="shared" si="1"/>
        <v/>
      </c>
    </row>
    <row r="127" spans="1:17" s="42" customFormat="1" ht="12" customHeight="1" x14ac:dyDescent="0.2">
      <c r="A127" s="147"/>
      <c r="C127" s="639" t="s">
        <v>160</v>
      </c>
      <c r="D127" s="639"/>
      <c r="E127" s="576" t="s">
        <v>424</v>
      </c>
      <c r="F127" s="634"/>
      <c r="G127" s="634"/>
      <c r="H127" s="577"/>
      <c r="I127" s="576" t="s">
        <v>425</v>
      </c>
      <c r="J127" s="634"/>
      <c r="K127" s="634"/>
      <c r="L127" s="577"/>
      <c r="M127" s="255" t="s">
        <v>15</v>
      </c>
      <c r="O127" s="147"/>
      <c r="P127" s="42" t="str">
        <f t="shared" si="1"/>
        <v/>
      </c>
    </row>
    <row r="128" spans="1:17" s="42" customFormat="1" ht="18.75" customHeight="1" x14ac:dyDescent="0.2">
      <c r="A128" s="147"/>
      <c r="C128" s="593" t="s">
        <v>300</v>
      </c>
      <c r="D128" s="594"/>
      <c r="E128" s="565"/>
      <c r="F128" s="573"/>
      <c r="G128" s="573"/>
      <c r="H128" s="566"/>
      <c r="I128" s="565"/>
      <c r="J128" s="573"/>
      <c r="K128" s="573"/>
      <c r="L128" s="566"/>
      <c r="M128" s="256"/>
      <c r="O128" s="147"/>
      <c r="P128" s="42" t="str">
        <f t="shared" si="1"/>
        <v/>
      </c>
    </row>
    <row r="129" spans="1:16" s="42" customFormat="1" ht="18" customHeight="1" x14ac:dyDescent="0.2">
      <c r="A129" s="147"/>
      <c r="C129" s="233" t="s">
        <v>389</v>
      </c>
      <c r="D129" s="234"/>
      <c r="E129" s="565"/>
      <c r="F129" s="573"/>
      <c r="G129" s="573"/>
      <c r="H129" s="566"/>
      <c r="I129" s="565"/>
      <c r="J129" s="573"/>
      <c r="K129" s="573"/>
      <c r="L129" s="566"/>
      <c r="M129" s="256"/>
      <c r="O129" s="147"/>
      <c r="P129" s="42" t="str">
        <f t="shared" si="1"/>
        <v/>
      </c>
    </row>
    <row r="130" spans="1:16" s="42" customFormat="1" ht="18" customHeight="1" x14ac:dyDescent="0.2">
      <c r="A130" s="147"/>
      <c r="C130" s="490" t="s">
        <v>176</v>
      </c>
      <c r="D130" s="490"/>
      <c r="E130" s="565"/>
      <c r="F130" s="573"/>
      <c r="G130" s="573"/>
      <c r="H130" s="566"/>
      <c r="I130" s="565"/>
      <c r="J130" s="573"/>
      <c r="K130" s="573"/>
      <c r="L130" s="566"/>
      <c r="M130" s="256"/>
      <c r="O130" s="147"/>
      <c r="P130" s="42" t="str">
        <f t="shared" si="1"/>
        <v/>
      </c>
    </row>
    <row r="131" spans="1:16" s="42" customFormat="1" ht="14.25" customHeight="1" x14ac:dyDescent="0.2">
      <c r="A131" s="147"/>
      <c r="C131" s="114"/>
      <c r="D131" s="114"/>
      <c r="E131" s="331"/>
      <c r="F131" s="331"/>
      <c r="G131" s="331"/>
      <c r="H131" s="331"/>
      <c r="I131" s="331"/>
      <c r="J131" s="331"/>
      <c r="K131" s="331"/>
      <c r="L131" s="331"/>
      <c r="M131" s="249"/>
      <c r="O131" s="147"/>
      <c r="P131" s="42" t="str">
        <f t="shared" si="1"/>
        <v/>
      </c>
    </row>
    <row r="132" spans="1:16" s="42" customFormat="1" ht="12" x14ac:dyDescent="0.2">
      <c r="A132" s="147"/>
      <c r="C132" s="803" t="s">
        <v>450</v>
      </c>
      <c r="D132" s="803"/>
      <c r="E132" s="803"/>
      <c r="F132" s="803"/>
      <c r="G132" s="803"/>
      <c r="H132" s="803"/>
      <c r="I132" s="803"/>
      <c r="J132" s="803"/>
      <c r="K132" s="803"/>
      <c r="L132" s="235"/>
      <c r="O132" s="147"/>
      <c r="P132" s="42" t="str">
        <f t="shared" si="1"/>
        <v/>
      </c>
    </row>
    <row r="133" spans="1:16" s="42" customFormat="1" ht="12" x14ac:dyDescent="0.2">
      <c r="A133" s="147"/>
      <c r="C133" s="639" t="s">
        <v>160</v>
      </c>
      <c r="D133" s="639"/>
      <c r="E133" s="576" t="s">
        <v>163</v>
      </c>
      <c r="F133" s="634"/>
      <c r="G133" s="634"/>
      <c r="H133" s="577"/>
      <c r="I133" s="576" t="s">
        <v>164</v>
      </c>
      <c r="J133" s="634"/>
      <c r="K133" s="634"/>
      <c r="L133" s="577"/>
      <c r="M133" s="255" t="s">
        <v>15</v>
      </c>
      <c r="O133" s="147"/>
      <c r="P133" s="42" t="str">
        <f t="shared" si="1"/>
        <v/>
      </c>
    </row>
    <row r="134" spans="1:16" s="42" customFormat="1" ht="27.75" customHeight="1" x14ac:dyDescent="0.2">
      <c r="A134" s="147"/>
      <c r="C134" s="593" t="s">
        <v>440</v>
      </c>
      <c r="D134" s="594"/>
      <c r="E134" s="565"/>
      <c r="F134" s="566"/>
      <c r="G134" s="643" t="s">
        <v>301</v>
      </c>
      <c r="H134" s="644"/>
      <c r="I134" s="565"/>
      <c r="J134" s="566"/>
      <c r="K134" s="643" t="s">
        <v>301</v>
      </c>
      <c r="L134" s="644"/>
      <c r="M134" s="256"/>
      <c r="O134" s="147"/>
      <c r="P134" s="42" t="str">
        <f t="shared" si="1"/>
        <v/>
      </c>
    </row>
    <row r="135" spans="1:16" s="42" customFormat="1" ht="22.5" customHeight="1" x14ac:dyDescent="0.2">
      <c r="A135" s="147"/>
      <c r="C135" s="593" t="s">
        <v>441</v>
      </c>
      <c r="D135" s="594"/>
      <c r="E135" s="565"/>
      <c r="F135" s="566"/>
      <c r="G135" s="643" t="s">
        <v>167</v>
      </c>
      <c r="H135" s="644"/>
      <c r="I135" s="565"/>
      <c r="J135" s="566"/>
      <c r="K135" s="643" t="s">
        <v>167</v>
      </c>
      <c r="L135" s="644"/>
      <c r="M135" s="256"/>
      <c r="O135" s="147"/>
      <c r="P135" s="42" t="str">
        <f t="shared" si="1"/>
        <v/>
      </c>
    </row>
    <row r="136" spans="1:16" s="42" customFormat="1" ht="23.25" customHeight="1" x14ac:dyDescent="0.2">
      <c r="A136" s="147"/>
      <c r="C136" s="784"/>
      <c r="D136" s="708"/>
      <c r="E136" s="565"/>
      <c r="F136" s="566"/>
      <c r="G136" s="643" t="s">
        <v>169</v>
      </c>
      <c r="H136" s="644"/>
      <c r="I136" s="565"/>
      <c r="J136" s="566"/>
      <c r="K136" s="643" t="s">
        <v>169</v>
      </c>
      <c r="L136" s="644"/>
      <c r="M136" s="256"/>
      <c r="O136" s="147"/>
      <c r="P136" s="42" t="str">
        <f t="shared" si="1"/>
        <v/>
      </c>
    </row>
    <row r="137" spans="1:16" s="42" customFormat="1" ht="12" x14ac:dyDescent="0.2">
      <c r="A137" s="147"/>
      <c r="C137" s="232"/>
      <c r="D137" s="232"/>
      <c r="E137" s="232"/>
      <c r="F137" s="232"/>
      <c r="G137" s="232"/>
      <c r="H137" s="232"/>
      <c r="O137" s="147"/>
      <c r="P137" s="42" t="str">
        <f t="shared" si="1"/>
        <v/>
      </c>
    </row>
    <row r="138" spans="1:16" s="42" customFormat="1" ht="28.5" customHeight="1" x14ac:dyDescent="0.2">
      <c r="A138" s="147"/>
      <c r="C138" s="598" t="s">
        <v>693</v>
      </c>
      <c r="D138" s="599"/>
      <c r="E138" s="599"/>
      <c r="F138" s="599"/>
      <c r="G138" s="599"/>
      <c r="H138" s="599"/>
      <c r="I138" s="599"/>
      <c r="J138" s="599"/>
      <c r="K138" s="599"/>
      <c r="L138" s="600"/>
      <c r="M138" s="255" t="s">
        <v>15</v>
      </c>
      <c r="O138" s="147"/>
      <c r="P138" s="42" t="str">
        <f t="shared" si="1"/>
        <v/>
      </c>
    </row>
    <row r="139" spans="1:16" s="42" customFormat="1" ht="12" x14ac:dyDescent="0.2">
      <c r="A139" s="147"/>
      <c r="C139" s="731"/>
      <c r="D139" s="732"/>
      <c r="E139" s="732"/>
      <c r="F139" s="732"/>
      <c r="G139" s="732"/>
      <c r="H139" s="732"/>
      <c r="I139" s="732"/>
      <c r="J139" s="732"/>
      <c r="K139" s="732"/>
      <c r="L139" s="733"/>
      <c r="M139" s="256"/>
      <c r="O139" s="147"/>
      <c r="P139" s="42" t="str">
        <f t="shared" si="1"/>
        <v/>
      </c>
    </row>
    <row r="140" spans="1:16" s="42" customFormat="1" ht="12" x14ac:dyDescent="0.2">
      <c r="A140" s="147"/>
      <c r="O140" s="147"/>
      <c r="P140" s="42" t="str">
        <f t="shared" si="1"/>
        <v/>
      </c>
    </row>
    <row r="141" spans="1:16" s="42" customFormat="1" ht="52.5" customHeight="1" x14ac:dyDescent="0.2">
      <c r="A141" s="147"/>
      <c r="C141" s="598" t="s">
        <v>435</v>
      </c>
      <c r="D141" s="599"/>
      <c r="E141" s="599"/>
      <c r="F141" s="599"/>
      <c r="G141" s="599"/>
      <c r="H141" s="600"/>
      <c r="I141" s="604" t="s">
        <v>178</v>
      </c>
      <c r="J141" s="605"/>
      <c r="K141" s="605"/>
      <c r="L141" s="606"/>
      <c r="M141" s="255" t="s">
        <v>15</v>
      </c>
      <c r="O141" s="147"/>
      <c r="P141" s="42" t="str">
        <f t="shared" si="1"/>
        <v/>
      </c>
    </row>
    <row r="142" spans="1:16" s="42" customFormat="1" ht="12" x14ac:dyDescent="0.2">
      <c r="A142" s="147"/>
      <c r="C142" s="719"/>
      <c r="D142" s="720"/>
      <c r="E142" s="720"/>
      <c r="F142" s="720"/>
      <c r="G142" s="720"/>
      <c r="H142" s="721"/>
      <c r="I142" s="719"/>
      <c r="J142" s="720"/>
      <c r="K142" s="720"/>
      <c r="L142" s="721"/>
      <c r="M142" s="256"/>
      <c r="O142" s="147"/>
      <c r="P142" s="42" t="str">
        <f t="shared" si="1"/>
        <v/>
      </c>
    </row>
    <row r="143" spans="1:16" s="42" customFormat="1" ht="12" x14ac:dyDescent="0.2">
      <c r="A143" s="147"/>
      <c r="O143" s="147"/>
      <c r="P143" s="42" t="str">
        <f t="shared" si="1"/>
        <v/>
      </c>
    </row>
    <row r="144" spans="1:16" s="42" customFormat="1" ht="28.5" customHeight="1" x14ac:dyDescent="0.2">
      <c r="A144" s="147"/>
      <c r="C144" s="752" t="s">
        <v>462</v>
      </c>
      <c r="D144" s="752"/>
      <c r="E144" s="752"/>
      <c r="F144" s="752"/>
      <c r="G144" s="752"/>
      <c r="H144" s="752"/>
      <c r="I144" s="752"/>
      <c r="J144" s="752"/>
      <c r="K144" s="752"/>
      <c r="L144" s="752"/>
      <c r="M144" s="752"/>
      <c r="O144" s="147"/>
      <c r="P144" s="42" t="str">
        <f t="shared" si="1"/>
        <v/>
      </c>
    </row>
    <row r="145" spans="1:16" s="42" customFormat="1" ht="12" x14ac:dyDescent="0.2">
      <c r="A145" s="147"/>
      <c r="O145" s="147"/>
      <c r="P145" s="42" t="str">
        <f t="shared" si="1"/>
        <v/>
      </c>
    </row>
    <row r="146" spans="1:16" s="42" customFormat="1" ht="12" x14ac:dyDescent="0.2">
      <c r="A146" s="147"/>
      <c r="O146" s="147"/>
      <c r="P146" s="42" t="str">
        <f t="shared" ref="P146:P149" si="2">IF(M146="X","[Bracket] the information you claim as confidential","")</f>
        <v/>
      </c>
    </row>
    <row r="147" spans="1:16" x14ac:dyDescent="0.25">
      <c r="P147" s="96" t="str">
        <f t="shared" si="2"/>
        <v/>
      </c>
    </row>
    <row r="148" spans="1:16" x14ac:dyDescent="0.25">
      <c r="P148" s="96" t="str">
        <f t="shared" si="2"/>
        <v/>
      </c>
    </row>
    <row r="149" spans="1:16" x14ac:dyDescent="0.25">
      <c r="P149" s="96" t="str">
        <f t="shared" si="2"/>
        <v/>
      </c>
    </row>
  </sheetData>
  <sheetProtection formatCells="0" formatRows="0" insertRows="0" deleteRows="0" selectLockedCells="1"/>
  <mergeCells count="312">
    <mergeCell ref="E11:F11"/>
    <mergeCell ref="G27:H27"/>
    <mergeCell ref="G28:H28"/>
    <mergeCell ref="G29:H29"/>
    <mergeCell ref="G30:H30"/>
    <mergeCell ref="G31:H31"/>
    <mergeCell ref="C33:I33"/>
    <mergeCell ref="I35:L35"/>
    <mergeCell ref="I34:L34"/>
    <mergeCell ref="E24:F24"/>
    <mergeCell ref="E23:F23"/>
    <mergeCell ref="E26:F26"/>
    <mergeCell ref="E27:F27"/>
    <mergeCell ref="E28:F28"/>
    <mergeCell ref="E29:F29"/>
    <mergeCell ref="E30:F30"/>
    <mergeCell ref="K29:L29"/>
    <mergeCell ref="K30:L30"/>
    <mergeCell ref="K31:L31"/>
    <mergeCell ref="E25:F25"/>
    <mergeCell ref="G26:H26"/>
    <mergeCell ref="I30:J30"/>
    <mergeCell ref="K26:L26"/>
    <mergeCell ref="K27:L27"/>
    <mergeCell ref="E57:F57"/>
    <mergeCell ref="J51:L51"/>
    <mergeCell ref="J57:L57"/>
    <mergeCell ref="I38:L38"/>
    <mergeCell ref="I39:L39"/>
    <mergeCell ref="E37:H37"/>
    <mergeCell ref="K62:L62"/>
    <mergeCell ref="G56:I56"/>
    <mergeCell ref="G48:I48"/>
    <mergeCell ref="G49:I49"/>
    <mergeCell ref="K60:L60"/>
    <mergeCell ref="I37:L37"/>
    <mergeCell ref="E42:H42"/>
    <mergeCell ref="I61:J61"/>
    <mergeCell ref="I68:J68"/>
    <mergeCell ref="J56:L56"/>
    <mergeCell ref="E10:F10"/>
    <mergeCell ref="E9:F9"/>
    <mergeCell ref="K21:L21"/>
    <mergeCell ref="I21:J21"/>
    <mergeCell ref="G21:H21"/>
    <mergeCell ref="E21:F21"/>
    <mergeCell ref="C59:L59"/>
    <mergeCell ref="E50:F50"/>
    <mergeCell ref="E49:F49"/>
    <mergeCell ref="E48:F48"/>
    <mergeCell ref="E47:F47"/>
    <mergeCell ref="J50:L50"/>
    <mergeCell ref="J49:L49"/>
    <mergeCell ref="J48:L48"/>
    <mergeCell ref="J47:L47"/>
    <mergeCell ref="E54:F54"/>
    <mergeCell ref="E55:F55"/>
    <mergeCell ref="E56:F56"/>
    <mergeCell ref="E36:H36"/>
    <mergeCell ref="J55:L55"/>
    <mergeCell ref="G54:I54"/>
    <mergeCell ref="G55:I55"/>
    <mergeCell ref="G66:H66"/>
    <mergeCell ref="I62:J62"/>
    <mergeCell ref="I63:J63"/>
    <mergeCell ref="K63:L63"/>
    <mergeCell ref="E31:F31"/>
    <mergeCell ref="K68:L68"/>
    <mergeCell ref="E65:F65"/>
    <mergeCell ref="E66:F66"/>
    <mergeCell ref="E67:F67"/>
    <mergeCell ref="I40:L40"/>
    <mergeCell ref="I41:L41"/>
    <mergeCell ref="J53:L53"/>
    <mergeCell ref="E43:H43"/>
    <mergeCell ref="I42:L42"/>
    <mergeCell ref="I43:L43"/>
    <mergeCell ref="E63:F63"/>
    <mergeCell ref="E38:H38"/>
    <mergeCell ref="E39:H39"/>
    <mergeCell ref="E40:H40"/>
    <mergeCell ref="E41:H41"/>
    <mergeCell ref="I60:J60"/>
    <mergeCell ref="G64:H64"/>
    <mergeCell ref="K64:L64"/>
    <mergeCell ref="J52:L52"/>
    <mergeCell ref="K69:L69"/>
    <mergeCell ref="K70:L70"/>
    <mergeCell ref="G25:H25"/>
    <mergeCell ref="E22:F22"/>
    <mergeCell ref="K67:L67"/>
    <mergeCell ref="K24:L24"/>
    <mergeCell ref="K23:L23"/>
    <mergeCell ref="K22:L22"/>
    <mergeCell ref="I24:J24"/>
    <mergeCell ref="I23:J23"/>
    <mergeCell ref="I22:J22"/>
    <mergeCell ref="G24:H24"/>
    <mergeCell ref="G23:H23"/>
    <mergeCell ref="G22:H22"/>
    <mergeCell ref="I25:J25"/>
    <mergeCell ref="I26:J26"/>
    <mergeCell ref="I27:J27"/>
    <mergeCell ref="I28:J28"/>
    <mergeCell ref="I29:J29"/>
    <mergeCell ref="I64:J64"/>
    <mergeCell ref="J54:L54"/>
    <mergeCell ref="K61:L61"/>
    <mergeCell ref="K28:L28"/>
    <mergeCell ref="G63:H63"/>
    <mergeCell ref="E78:H78"/>
    <mergeCell ref="E77:H77"/>
    <mergeCell ref="E76:H76"/>
    <mergeCell ref="I78:L78"/>
    <mergeCell ref="I77:L77"/>
    <mergeCell ref="I76:L76"/>
    <mergeCell ref="C73:L73"/>
    <mergeCell ref="K84:L84"/>
    <mergeCell ref="K83:L83"/>
    <mergeCell ref="G83:J83"/>
    <mergeCell ref="I65:J65"/>
    <mergeCell ref="I66:J66"/>
    <mergeCell ref="I67:J67"/>
    <mergeCell ref="E64:F64"/>
    <mergeCell ref="G100:H100"/>
    <mergeCell ref="J97:K97"/>
    <mergeCell ref="J98:K98"/>
    <mergeCell ref="J99:K99"/>
    <mergeCell ref="J100:K100"/>
    <mergeCell ref="G96:I96"/>
    <mergeCell ref="J96:L96"/>
    <mergeCell ref="I70:J70"/>
    <mergeCell ref="G70:H70"/>
    <mergeCell ref="C72:L72"/>
    <mergeCell ref="C91:F91"/>
    <mergeCell ref="C90:F90"/>
    <mergeCell ref="C89:F89"/>
    <mergeCell ref="C88:F88"/>
    <mergeCell ref="C87:F87"/>
    <mergeCell ref="I69:J69"/>
    <mergeCell ref="G85:J85"/>
    <mergeCell ref="G84:J84"/>
    <mergeCell ref="C84:F84"/>
    <mergeCell ref="C83:F83"/>
    <mergeCell ref="C144:M144"/>
    <mergeCell ref="G57:I57"/>
    <mergeCell ref="C80:M80"/>
    <mergeCell ref="C82:K82"/>
    <mergeCell ref="C75:M75"/>
    <mergeCell ref="C76:D76"/>
    <mergeCell ref="M115:M116"/>
    <mergeCell ref="C110:D110"/>
    <mergeCell ref="C121:C122"/>
    <mergeCell ref="D121:D122"/>
    <mergeCell ref="C127:D127"/>
    <mergeCell ref="C115:C116"/>
    <mergeCell ref="D115:D116"/>
    <mergeCell ref="C117:C118"/>
    <mergeCell ref="D117:D118"/>
    <mergeCell ref="C119:C120"/>
    <mergeCell ref="D119:D120"/>
    <mergeCell ref="K116:L116"/>
    <mergeCell ref="I112:L112"/>
    <mergeCell ref="I111:L111"/>
    <mergeCell ref="I110:L110"/>
    <mergeCell ref="E112:H112"/>
    <mergeCell ref="E111:H111"/>
    <mergeCell ref="E110:H110"/>
    <mergeCell ref="C139:L139"/>
    <mergeCell ref="C138:L138"/>
    <mergeCell ref="I142:L142"/>
    <mergeCell ref="I141:L141"/>
    <mergeCell ref="C142:H142"/>
    <mergeCell ref="C141:H141"/>
    <mergeCell ref="C114:L114"/>
    <mergeCell ref="C126:L126"/>
    <mergeCell ref="K136:L136"/>
    <mergeCell ref="K135:L135"/>
    <mergeCell ref="K134:L134"/>
    <mergeCell ref="I133:L133"/>
    <mergeCell ref="E136:F136"/>
    <mergeCell ref="E135:F135"/>
    <mergeCell ref="E134:F134"/>
    <mergeCell ref="I136:J136"/>
    <mergeCell ref="I135:J135"/>
    <mergeCell ref="I134:J134"/>
    <mergeCell ref="I127:L127"/>
    <mergeCell ref="E130:H130"/>
    <mergeCell ref="E129:H129"/>
    <mergeCell ref="E128:H128"/>
    <mergeCell ref="E127:H127"/>
    <mergeCell ref="I116:J116"/>
    <mergeCell ref="C2:G2"/>
    <mergeCell ref="C3:M3"/>
    <mergeCell ref="C4:G4"/>
    <mergeCell ref="C5:K5"/>
    <mergeCell ref="C6:M6"/>
    <mergeCell ref="C8:M8"/>
    <mergeCell ref="C20:K20"/>
    <mergeCell ref="C13:C15"/>
    <mergeCell ref="C17:L17"/>
    <mergeCell ref="C18:L18"/>
    <mergeCell ref="K14:L14"/>
    <mergeCell ref="K13:L13"/>
    <mergeCell ref="K12:L12"/>
    <mergeCell ref="K11:L11"/>
    <mergeCell ref="K10:L10"/>
    <mergeCell ref="K9:L9"/>
    <mergeCell ref="G15:J15"/>
    <mergeCell ref="G14:J14"/>
    <mergeCell ref="G13:J13"/>
    <mergeCell ref="G9:J9"/>
    <mergeCell ref="E15:F15"/>
    <mergeCell ref="E14:F14"/>
    <mergeCell ref="E13:F13"/>
    <mergeCell ref="E12:F12"/>
    <mergeCell ref="C135:D136"/>
    <mergeCell ref="C132:K132"/>
    <mergeCell ref="C133:D133"/>
    <mergeCell ref="G136:H136"/>
    <mergeCell ref="G135:H135"/>
    <mergeCell ref="G134:H134"/>
    <mergeCell ref="E133:H133"/>
    <mergeCell ref="C46:I46"/>
    <mergeCell ref="G47:I47"/>
    <mergeCell ref="C77:D77"/>
    <mergeCell ref="C78:D78"/>
    <mergeCell ref="C106:M106"/>
    <mergeCell ref="C108:K108"/>
    <mergeCell ref="C109:D109"/>
    <mergeCell ref="C93:M93"/>
    <mergeCell ref="G50:I50"/>
    <mergeCell ref="G51:I51"/>
    <mergeCell ref="G52:I52"/>
    <mergeCell ref="G53:I53"/>
    <mergeCell ref="I115:L115"/>
    <mergeCell ref="I109:L109"/>
    <mergeCell ref="C111:D111"/>
    <mergeCell ref="G87:J87"/>
    <mergeCell ref="G86:J86"/>
    <mergeCell ref="C10:C12"/>
    <mergeCell ref="G116:H116"/>
    <mergeCell ref="E116:F116"/>
    <mergeCell ref="E115:H115"/>
    <mergeCell ref="C100:F100"/>
    <mergeCell ref="C99:F99"/>
    <mergeCell ref="C98:F98"/>
    <mergeCell ref="C97:F97"/>
    <mergeCell ref="C95:L95"/>
    <mergeCell ref="K91:L91"/>
    <mergeCell ref="K90:L90"/>
    <mergeCell ref="K89:L89"/>
    <mergeCell ref="K88:L88"/>
    <mergeCell ref="K87:L87"/>
    <mergeCell ref="K15:L15"/>
    <mergeCell ref="I31:J31"/>
    <mergeCell ref="K25:L25"/>
    <mergeCell ref="G12:J12"/>
    <mergeCell ref="G11:J11"/>
    <mergeCell ref="G10:J10"/>
    <mergeCell ref="C112:D112"/>
    <mergeCell ref="K86:L86"/>
    <mergeCell ref="K85:L85"/>
    <mergeCell ref="E68:F68"/>
    <mergeCell ref="C134:D134"/>
    <mergeCell ref="E44:H44"/>
    <mergeCell ref="I44:L44"/>
    <mergeCell ref="E51:F51"/>
    <mergeCell ref="E52:F52"/>
    <mergeCell ref="E53:F53"/>
    <mergeCell ref="G103:L103"/>
    <mergeCell ref="C104:F104"/>
    <mergeCell ref="C103:F103"/>
    <mergeCell ref="C102:L102"/>
    <mergeCell ref="E109:H109"/>
    <mergeCell ref="G104:L104"/>
    <mergeCell ref="I124:L124"/>
    <mergeCell ref="C124:H124"/>
    <mergeCell ref="I130:L130"/>
    <mergeCell ref="I129:L129"/>
    <mergeCell ref="I128:L128"/>
    <mergeCell ref="G65:H65"/>
    <mergeCell ref="E123:F123"/>
    <mergeCell ref="H123:I123"/>
    <mergeCell ref="J123:L123"/>
    <mergeCell ref="K65:L65"/>
    <mergeCell ref="K66:L66"/>
    <mergeCell ref="E69:F69"/>
    <mergeCell ref="C128:D128"/>
    <mergeCell ref="C130:D130"/>
    <mergeCell ref="G67:H67"/>
    <mergeCell ref="G68:H68"/>
    <mergeCell ref="G69:H69"/>
    <mergeCell ref="E35:H35"/>
    <mergeCell ref="E34:H34"/>
    <mergeCell ref="E62:F62"/>
    <mergeCell ref="E61:F61"/>
    <mergeCell ref="E60:F60"/>
    <mergeCell ref="G62:H62"/>
    <mergeCell ref="G61:H61"/>
    <mergeCell ref="G60:H60"/>
    <mergeCell ref="C86:F86"/>
    <mergeCell ref="C85:F85"/>
    <mergeCell ref="G91:J91"/>
    <mergeCell ref="G90:J90"/>
    <mergeCell ref="G89:J89"/>
    <mergeCell ref="G88:J88"/>
    <mergeCell ref="E70:F70"/>
    <mergeCell ref="G97:H97"/>
    <mergeCell ref="G98:H98"/>
    <mergeCell ref="G99:H99"/>
    <mergeCell ref="I36:L36"/>
  </mergeCells>
  <dataValidations count="7">
    <dataValidation type="list" allowBlank="1" showInputMessage="1" showErrorMessage="1" sqref="M125" xr:uid="{00000000-0002-0000-0700-000000000000}">
      <formula1>$S$10:$S$80</formula1>
    </dataValidation>
    <dataValidation type="list" allowBlank="1" showInputMessage="1" showErrorMessage="1" sqref="I124 I142 K86 D123" xr:uid="{00000000-0002-0000-0700-000001000000}">
      <formula1>$R$2:$R$3</formula1>
    </dataValidation>
    <dataValidation type="list" allowBlank="1" showInputMessage="1" showErrorMessage="1" sqref="M77:M78 M139 M10:M15 M61:M70 M48:M57 M97:M100 M18 M73 M22:M31 M35:M44 M103:M104 M110 M112 E10:E15 M142 M128:M131 M134:M136 M117:M124 M83:M91" xr:uid="{00000000-0002-0000-0700-000002000000}">
      <formula1>$Q$2:$Q$3</formula1>
    </dataValidation>
    <dataValidation allowBlank="1" showInputMessage="1" showErrorMessage="1" prompt="Please provide this information for each end-use and/or application for which you are applying. For additional rows, please click + on the left-hand side of row 32." sqref="C22" xr:uid="{00000000-0002-0000-0700-000003000000}"/>
    <dataValidation allowBlank="1" showInputMessage="1" showErrorMessage="1" prompt="Please provide this information for each end-use and/or application for which you are applying. For additional rows, please click + on the left-hand side of row 45." sqref="C35" xr:uid="{00000000-0002-0000-0700-000004000000}"/>
    <dataValidation allowBlank="1" showInputMessage="1" showErrorMessage="1" prompt="Please provide this information for each end-use and/or application for which you are applying. For additional rows, please click + on the left-hand side of row 58." sqref="C48" xr:uid="{00000000-0002-0000-0700-000005000000}"/>
    <dataValidation allowBlank="1" showInputMessage="1" showErrorMessage="1" prompt="Please provide this information for each end-use and/or application for which you are applying. For additional rows, please click + on the left-hand side of row 71." sqref="C61" xr:uid="{00000000-0002-0000-0700-000006000000}"/>
  </dataValidations>
  <hyperlinks>
    <hyperlink ref="C8:M8" r:id="rId1" display="1. Specific End-Use: Identify each end-use and application that may be reasonably anticipated for the alternative. Identify the ODS (and/or other alternatives) used in the end-use or application and the quantity of proposed substitute needed to replace it for each end use (i.e., the replacement ratio). For an explanation of each end-use and application visit the SNAP website: https://www.epa.gov/snap/substitutes-aerosols. The end-uses and applications for which you are applying are highlighted in yellow based on selections in Part I, Section B, Number 2." xr:uid="{C09F11F9-8F95-4551-B863-29889BA385D7}"/>
  </hyperlinks>
  <printOptions horizontalCentered="1"/>
  <pageMargins left="0.25" right="0.25" top="0.75" bottom="0.75" header="0.3" footer="0.3"/>
  <pageSetup scale="65" fitToHeight="2" orientation="portrait" r:id="rId2"/>
  <headerFooter>
    <oddHeader>&amp;CPart VIII: AEROSOLS-SPECIFIC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4" id="{2E0980DF-C34B-43F0-8688-C180A86673D9}">
            <xm:f>'Part I Introduction &amp; CBI'!#REF!&gt;0</xm:f>
            <x14:dxf>
              <fill>
                <patternFill>
                  <bgColor theme="7" tint="0.79998168889431442"/>
                </patternFill>
              </fill>
            </x14:dxf>
          </x14:cfRule>
          <xm:sqref>E10:M12</xm:sqref>
        </x14:conditionalFormatting>
        <x14:conditionalFormatting xmlns:xm="http://schemas.microsoft.com/office/excel/2006/main">
          <x14:cfRule type="expression" priority="115" id="{14F07D95-01EC-479C-A908-99F113EA3D77}">
            <xm:f>'Part I Introduction &amp; CBI'!#REF!&gt;0</xm:f>
            <x14:dxf>
              <fill>
                <patternFill>
                  <bgColor theme="7" tint="0.79998168889431442"/>
                </patternFill>
              </fill>
            </x14:dxf>
          </x14:cfRule>
          <xm:sqref>E13:M15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pageSetUpPr fitToPage="1"/>
  </sheetPr>
  <dimension ref="A1:HH81"/>
  <sheetViews>
    <sheetView zoomScale="80" zoomScaleNormal="80" workbookViewId="0">
      <selection activeCell="C3" sqref="C3:M3"/>
    </sheetView>
  </sheetViews>
  <sheetFormatPr defaultColWidth="9.42578125" defaultRowHeight="15" x14ac:dyDescent="0.25"/>
  <cols>
    <col min="1" max="1" width="3.5703125" style="59" customWidth="1"/>
    <col min="2" max="2" width="3.5703125" style="52" customWidth="1"/>
    <col min="3" max="3" width="27.5703125" style="52" customWidth="1"/>
    <col min="4" max="4" width="25.5703125" style="52" customWidth="1"/>
    <col min="5" max="5" width="10.42578125" style="52" customWidth="1"/>
    <col min="6" max="6" width="12.42578125" style="52" customWidth="1"/>
    <col min="7" max="7" width="10.42578125" style="52" customWidth="1"/>
    <col min="8" max="8" width="11.5703125" style="52" customWidth="1"/>
    <col min="9" max="9" width="9.42578125" style="52" customWidth="1"/>
    <col min="10" max="10" width="10.42578125" style="52" customWidth="1"/>
    <col min="11" max="12" width="9.5703125" style="52" customWidth="1"/>
    <col min="13" max="13" width="5" style="142" customWidth="1"/>
    <col min="14" max="14" width="5" style="52" customWidth="1"/>
    <col min="15" max="15" width="4.5703125" style="59" customWidth="1"/>
    <col min="16" max="16" width="9.42578125" style="96" customWidth="1"/>
    <col min="17" max="22" width="9.42578125" style="34" hidden="1" customWidth="1"/>
    <col min="23" max="23" width="9.28515625" style="34" hidden="1" customWidth="1"/>
    <col min="24" max="42" width="9.42578125" style="52" customWidth="1"/>
    <col min="43" max="16384" width="9.42578125" style="52"/>
  </cols>
  <sheetData>
    <row r="1" spans="1:216" s="59" customFormat="1" x14ac:dyDescent="0.25">
      <c r="M1" s="143"/>
      <c r="P1" s="97"/>
      <c r="Q1" s="37"/>
      <c r="R1" s="37"/>
      <c r="S1" s="37"/>
      <c r="T1" s="37"/>
      <c r="U1" s="37"/>
      <c r="V1" s="37"/>
      <c r="W1" s="37"/>
    </row>
    <row r="2" spans="1:216" x14ac:dyDescent="0.25">
      <c r="C2" s="664"/>
      <c r="D2" s="664"/>
      <c r="E2" s="664"/>
      <c r="F2" s="664"/>
      <c r="G2" s="664"/>
      <c r="H2" s="194"/>
      <c r="I2" s="151"/>
      <c r="J2" s="194"/>
      <c r="K2" s="151"/>
      <c r="L2" s="194"/>
      <c r="M2" s="157"/>
      <c r="N2" s="152"/>
      <c r="Q2" s="42"/>
      <c r="R2" s="42"/>
      <c r="S2" s="42"/>
      <c r="T2" s="42"/>
      <c r="U2" s="42"/>
      <c r="V2" s="42"/>
      <c r="W2" s="42"/>
      <c r="X2" s="42"/>
      <c r="Y2" s="42"/>
      <c r="Z2" s="42"/>
      <c r="AA2" s="42"/>
      <c r="AB2" s="19"/>
      <c r="AC2" s="19"/>
    </row>
    <row r="3" spans="1:216" ht="44.25" customHeight="1" x14ac:dyDescent="0.25">
      <c r="C3" s="665" t="s">
        <v>470</v>
      </c>
      <c r="D3" s="665"/>
      <c r="E3" s="665"/>
      <c r="F3" s="665"/>
      <c r="G3" s="665"/>
      <c r="H3" s="665"/>
      <c r="I3" s="665"/>
      <c r="J3" s="665"/>
      <c r="K3" s="665"/>
      <c r="L3" s="665"/>
      <c r="M3" s="665"/>
      <c r="N3" s="153"/>
      <c r="Q3" s="42" t="s">
        <v>2</v>
      </c>
      <c r="R3" s="42"/>
      <c r="S3" s="42"/>
      <c r="T3" s="42"/>
      <c r="U3" s="42"/>
      <c r="V3" s="42"/>
      <c r="W3" s="42" t="s">
        <v>2</v>
      </c>
      <c r="X3" s="5"/>
      <c r="Y3" s="5"/>
      <c r="Z3" s="42"/>
      <c r="AA3" s="42"/>
      <c r="AB3" s="19"/>
      <c r="AC3" s="19"/>
    </row>
    <row r="4" spans="1:216" ht="30" customHeight="1" x14ac:dyDescent="0.25">
      <c r="C4" s="390" t="s">
        <v>302</v>
      </c>
      <c r="D4" s="390"/>
      <c r="E4" s="390"/>
      <c r="F4" s="390"/>
      <c r="G4" s="390"/>
      <c r="H4" s="191"/>
      <c r="I4" s="105"/>
      <c r="J4" s="191"/>
      <c r="K4" s="105"/>
      <c r="L4" s="191"/>
      <c r="M4" s="27"/>
      <c r="N4" s="154"/>
      <c r="Q4" s="42" t="s">
        <v>4</v>
      </c>
      <c r="R4" s="42"/>
      <c r="S4" s="42"/>
      <c r="T4" s="42"/>
      <c r="U4" s="42"/>
      <c r="V4" s="42"/>
      <c r="W4" s="42" t="s">
        <v>4</v>
      </c>
      <c r="X4" s="5"/>
      <c r="Y4" s="5"/>
      <c r="Z4" s="42"/>
      <c r="AA4" s="42"/>
      <c r="AB4" s="19"/>
      <c r="AC4" s="19"/>
    </row>
    <row r="5" spans="1:216" ht="12.75" customHeight="1" x14ac:dyDescent="0.25">
      <c r="C5" s="667" t="str">
        <f>IFERROR(IF(MATCH($Q$5,'Part I Introduction &amp; CBI'!$C$30:$C$35,0),"This section is required-Sterilants was selected as a sector for the proposed substitute in Part I, Section B, Number 2.",""),"")</f>
        <v/>
      </c>
      <c r="D5" s="667"/>
      <c r="E5" s="667"/>
      <c r="F5" s="667"/>
      <c r="G5" s="667"/>
      <c r="H5" s="667"/>
      <c r="I5" s="667"/>
      <c r="J5" s="667"/>
      <c r="K5" s="667"/>
      <c r="L5" s="203"/>
      <c r="M5" s="27"/>
      <c r="N5" s="154"/>
      <c r="Q5" s="42" t="s">
        <v>303</v>
      </c>
      <c r="R5" s="42"/>
      <c r="S5" s="42"/>
      <c r="T5" s="42"/>
      <c r="U5" s="42"/>
      <c r="V5" s="42"/>
      <c r="W5" s="42"/>
      <c r="X5" s="5"/>
      <c r="Y5" s="5"/>
      <c r="Z5" s="42"/>
      <c r="AA5" s="42"/>
      <c r="AB5" s="19"/>
      <c r="AC5" s="19"/>
    </row>
    <row r="6" spans="1:216" ht="15" customHeight="1" x14ac:dyDescent="0.25">
      <c r="C6" s="682" t="s">
        <v>449</v>
      </c>
      <c r="D6" s="683"/>
      <c r="E6" s="683"/>
      <c r="F6" s="683"/>
      <c r="G6" s="683"/>
      <c r="H6" s="683"/>
      <c r="I6" s="683"/>
      <c r="J6" s="683"/>
      <c r="K6" s="683"/>
      <c r="L6" s="683"/>
      <c r="M6" s="684"/>
      <c r="N6" s="153"/>
      <c r="Q6" s="42"/>
      <c r="R6" s="42"/>
      <c r="S6" s="42"/>
      <c r="T6" s="42"/>
      <c r="U6" s="42"/>
      <c r="V6" s="42"/>
      <c r="W6" s="42"/>
      <c r="X6" s="5"/>
      <c r="Y6" s="5"/>
      <c r="Z6" s="42"/>
      <c r="AA6" s="42"/>
      <c r="AB6" s="19"/>
      <c r="AC6" s="19"/>
    </row>
    <row r="7" spans="1:216" s="19" customFormat="1" ht="14.25" customHeight="1" x14ac:dyDescent="0.2">
      <c r="A7" s="138"/>
      <c r="C7" s="116"/>
      <c r="D7" s="116"/>
      <c r="E7" s="116"/>
      <c r="F7" s="199"/>
      <c r="G7" s="116"/>
      <c r="H7" s="199"/>
      <c r="I7" s="116"/>
      <c r="J7" s="199"/>
      <c r="K7" s="116"/>
      <c r="L7" s="199"/>
      <c r="M7" s="58"/>
      <c r="N7" s="115"/>
      <c r="O7" s="138"/>
      <c r="P7" s="42"/>
      <c r="Q7" s="42"/>
      <c r="R7" s="42"/>
      <c r="S7" s="42"/>
      <c r="T7" s="42"/>
      <c r="U7" s="42"/>
      <c r="V7" s="42"/>
      <c r="W7" s="42"/>
      <c r="X7" s="5"/>
      <c r="Y7" s="5"/>
      <c r="Z7" s="42"/>
      <c r="AA7" s="42"/>
    </row>
    <row r="8" spans="1:216" s="19" customFormat="1" ht="52.5" customHeight="1" x14ac:dyDescent="0.2">
      <c r="A8" s="138"/>
      <c r="C8" s="819" t="s">
        <v>856</v>
      </c>
      <c r="D8" s="820"/>
      <c r="E8" s="820"/>
      <c r="F8" s="820"/>
      <c r="G8" s="820"/>
      <c r="H8" s="820"/>
      <c r="I8" s="820"/>
      <c r="J8" s="820"/>
      <c r="K8" s="820"/>
      <c r="L8" s="820"/>
      <c r="M8" s="820"/>
      <c r="N8" s="58"/>
      <c r="O8" s="138"/>
      <c r="P8" s="42"/>
      <c r="Q8" s="42"/>
      <c r="R8" s="42" t="s">
        <v>72</v>
      </c>
      <c r="S8" s="42"/>
      <c r="T8" s="42"/>
      <c r="U8" s="42"/>
      <c r="V8" s="42"/>
      <c r="W8" s="42"/>
      <c r="X8" s="5"/>
      <c r="Y8" s="5"/>
      <c r="Z8" s="42"/>
      <c r="AA8" s="42"/>
    </row>
    <row r="9" spans="1:216" s="19" customFormat="1" ht="27.75" customHeight="1" x14ac:dyDescent="0.2">
      <c r="A9" s="138"/>
      <c r="C9" s="106" t="s">
        <v>78</v>
      </c>
      <c r="D9" s="821" t="s">
        <v>603</v>
      </c>
      <c r="E9" s="822"/>
      <c r="F9" s="822"/>
      <c r="G9" s="823"/>
      <c r="H9" s="821" t="s">
        <v>304</v>
      </c>
      <c r="I9" s="822"/>
      <c r="J9" s="822"/>
      <c r="K9" s="822"/>
      <c r="L9" s="823"/>
      <c r="M9" s="155" t="s">
        <v>15</v>
      </c>
      <c r="N9" s="58"/>
      <c r="O9" s="138"/>
      <c r="P9" s="42"/>
      <c r="Q9" s="42"/>
      <c r="R9" s="42"/>
      <c r="S9" s="42"/>
      <c r="T9" s="42"/>
      <c r="U9" s="42"/>
      <c r="V9" s="42"/>
      <c r="W9" s="42"/>
      <c r="X9" s="5"/>
      <c r="Y9" s="5"/>
      <c r="Z9" s="42"/>
      <c r="AA9" s="42"/>
    </row>
    <row r="10" spans="1:216" s="19" customFormat="1" ht="20.25" customHeight="1" x14ac:dyDescent="0.2">
      <c r="A10" s="138"/>
      <c r="C10" s="47" t="s">
        <v>305</v>
      </c>
      <c r="D10" s="399"/>
      <c r="E10" s="399"/>
      <c r="F10" s="399"/>
      <c r="G10" s="399"/>
      <c r="H10" s="825"/>
      <c r="I10" s="826"/>
      <c r="J10" s="826"/>
      <c r="K10" s="826"/>
      <c r="L10" s="827"/>
      <c r="M10" s="132"/>
      <c r="N10" s="115"/>
      <c r="O10" s="138"/>
      <c r="P10" s="42" t="str">
        <f>IF(M10="X","[Bracket] the information you claim as confidential","")</f>
        <v/>
      </c>
      <c r="Q10" s="42"/>
      <c r="R10" s="42"/>
      <c r="S10" s="42"/>
      <c r="T10" s="42"/>
      <c r="U10" s="42"/>
      <c r="V10" s="42"/>
      <c r="W10" s="42"/>
      <c r="X10" s="5"/>
      <c r="Y10" s="5"/>
      <c r="Z10" s="42"/>
      <c r="AA10" s="42"/>
    </row>
    <row r="11" spans="1:216" s="138" customFormat="1" ht="12" x14ac:dyDescent="0.2">
      <c r="B11" s="19"/>
      <c r="C11" s="141"/>
      <c r="D11" s="115"/>
      <c r="E11" s="824"/>
      <c r="F11" s="824"/>
      <c r="G11" s="824"/>
      <c r="H11" s="201"/>
      <c r="I11" s="115"/>
      <c r="J11" s="200"/>
      <c r="K11" s="115"/>
      <c r="L11" s="200"/>
      <c r="M11" s="58"/>
      <c r="N11" s="115"/>
      <c r="P11" s="42"/>
      <c r="Q11" s="42"/>
      <c r="R11" s="42"/>
      <c r="S11" s="42"/>
      <c r="T11" s="42"/>
      <c r="U11" s="42"/>
      <c r="V11" s="42"/>
      <c r="W11" s="42"/>
      <c r="X11" s="5"/>
      <c r="Y11" s="5"/>
      <c r="Z11" s="42"/>
      <c r="AA11" s="42"/>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row>
    <row r="12" spans="1:216" s="138" customFormat="1" ht="29.25" customHeight="1" x14ac:dyDescent="0.2">
      <c r="B12" s="19"/>
      <c r="C12" s="833" t="s">
        <v>410</v>
      </c>
      <c r="D12" s="833"/>
      <c r="E12" s="833"/>
      <c r="F12" s="833"/>
      <c r="G12" s="833"/>
      <c r="H12" s="833"/>
      <c r="I12" s="833"/>
      <c r="J12" s="833"/>
      <c r="K12" s="833"/>
      <c r="L12" s="834"/>
      <c r="M12" s="155" t="s">
        <v>15</v>
      </c>
      <c r="N12" s="19"/>
      <c r="P12" s="42"/>
      <c r="Q12" s="42"/>
      <c r="R12" s="42"/>
      <c r="S12" s="42"/>
      <c r="T12" s="42"/>
      <c r="U12" s="42"/>
      <c r="V12" s="42"/>
      <c r="W12" s="42"/>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row>
    <row r="13" spans="1:216" s="138" customFormat="1" ht="36" customHeight="1" x14ac:dyDescent="0.2">
      <c r="B13" s="19"/>
      <c r="C13" s="835"/>
      <c r="D13" s="836"/>
      <c r="E13" s="836"/>
      <c r="F13" s="836"/>
      <c r="G13" s="836"/>
      <c r="H13" s="836"/>
      <c r="I13" s="836"/>
      <c r="J13" s="836"/>
      <c r="K13" s="836"/>
      <c r="L13" s="837"/>
      <c r="M13" s="132"/>
      <c r="N13" s="19"/>
      <c r="P13" s="42"/>
      <c r="Q13" s="42"/>
      <c r="R13" s="42"/>
      <c r="S13" s="42"/>
      <c r="T13" s="42"/>
      <c r="U13" s="42"/>
      <c r="V13" s="42"/>
      <c r="W13" s="42"/>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row>
    <row r="14" spans="1:216" s="138" customFormat="1" ht="12" x14ac:dyDescent="0.2">
      <c r="B14" s="19"/>
      <c r="C14" s="55"/>
      <c r="D14" s="55"/>
      <c r="E14" s="55"/>
      <c r="F14" s="55"/>
      <c r="G14" s="55"/>
      <c r="H14" s="55"/>
      <c r="I14" s="55"/>
      <c r="J14" s="55"/>
      <c r="K14" s="55"/>
      <c r="L14" s="55"/>
      <c r="M14" s="142"/>
      <c r="N14" s="19"/>
      <c r="P14" s="42"/>
      <c r="Q14" s="42"/>
      <c r="R14" s="42"/>
      <c r="S14" s="42"/>
      <c r="T14" s="42"/>
      <c r="U14" s="42"/>
      <c r="V14" s="42"/>
      <c r="W14" s="42"/>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row>
    <row r="15" spans="1:216" s="138" customFormat="1" ht="12" x14ac:dyDescent="0.2">
      <c r="B15" s="19"/>
      <c r="C15" s="888" t="s">
        <v>407</v>
      </c>
      <c r="D15" s="888"/>
      <c r="E15" s="888"/>
      <c r="F15" s="888"/>
      <c r="G15" s="888"/>
      <c r="H15" s="888"/>
      <c r="I15" s="888"/>
      <c r="J15" s="888"/>
      <c r="K15" s="888"/>
      <c r="L15" s="192"/>
      <c r="M15" s="142"/>
      <c r="N15" s="19"/>
      <c r="P15" s="42"/>
      <c r="Q15" s="42"/>
      <c r="R15" s="42"/>
      <c r="S15" s="42"/>
      <c r="T15" s="42"/>
      <c r="U15" s="42"/>
      <c r="V15" s="42"/>
      <c r="W15" s="42"/>
      <c r="X15" s="42"/>
      <c r="Y15" s="42"/>
      <c r="Z15" s="42"/>
      <c r="AA15" s="42"/>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row>
    <row r="16" spans="1:216" s="138" customFormat="1" ht="53.25" customHeight="1" x14ac:dyDescent="0.2">
      <c r="B16" s="19"/>
      <c r="C16" s="110" t="s">
        <v>78</v>
      </c>
      <c r="D16" s="821" t="s">
        <v>370</v>
      </c>
      <c r="E16" s="823"/>
      <c r="F16" s="571" t="s">
        <v>427</v>
      </c>
      <c r="G16" s="579"/>
      <c r="H16" s="572"/>
      <c r="I16" s="571" t="s">
        <v>433</v>
      </c>
      <c r="J16" s="572"/>
      <c r="K16" s="821" t="s">
        <v>249</v>
      </c>
      <c r="L16" s="823"/>
      <c r="M16" s="155" t="s">
        <v>15</v>
      </c>
      <c r="N16" s="58"/>
      <c r="P16" s="42"/>
      <c r="Q16" s="42"/>
      <c r="R16" s="42"/>
      <c r="S16" s="42"/>
      <c r="T16" s="42"/>
      <c r="U16" s="42"/>
      <c r="V16" s="42"/>
      <c r="W16" s="42"/>
      <c r="X16" s="42"/>
      <c r="Y16" s="42"/>
      <c r="Z16" s="42"/>
      <c r="AA16" s="42"/>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row>
    <row r="17" spans="1:216" s="138" customFormat="1" ht="21.75" customHeight="1" x14ac:dyDescent="0.2">
      <c r="B17" s="19"/>
      <c r="C17" s="135"/>
      <c r="D17" s="399"/>
      <c r="E17" s="399"/>
      <c r="F17" s="832"/>
      <c r="G17" s="826"/>
      <c r="H17" s="827"/>
      <c r="I17" s="832"/>
      <c r="J17" s="827"/>
      <c r="K17" s="832"/>
      <c r="L17" s="827"/>
      <c r="M17" s="132"/>
      <c r="N17" s="115"/>
      <c r="P17" s="42" t="str">
        <f>IF(M17="X","[Bracket] the information you claim as confidential","")</f>
        <v/>
      </c>
      <c r="Q17" s="42"/>
      <c r="R17" s="42"/>
      <c r="S17" s="42"/>
      <c r="T17" s="42"/>
      <c r="U17" s="42"/>
      <c r="V17" s="42"/>
      <c r="W17" s="42"/>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row>
    <row r="18" spans="1:216" s="138" customFormat="1" ht="21.75" customHeight="1" x14ac:dyDescent="0.2">
      <c r="B18" s="19"/>
      <c r="C18" s="135"/>
      <c r="D18" s="399"/>
      <c r="E18" s="399"/>
      <c r="F18" s="832"/>
      <c r="G18" s="826"/>
      <c r="H18" s="827"/>
      <c r="I18" s="832"/>
      <c r="J18" s="827"/>
      <c r="K18" s="832"/>
      <c r="L18" s="827"/>
      <c r="M18" s="132"/>
      <c r="N18" s="115"/>
      <c r="P18" s="42" t="str">
        <f>IF(M18="X","[Bracket] the information you claim as confidential","")</f>
        <v/>
      </c>
      <c r="Q18" s="42"/>
      <c r="R18" s="42"/>
      <c r="S18" s="42"/>
      <c r="T18" s="42"/>
      <c r="U18" s="42"/>
      <c r="V18" s="42"/>
      <c r="W18" s="42"/>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row>
    <row r="19" spans="1:216" s="138" customFormat="1" ht="22.5" customHeight="1" x14ac:dyDescent="0.2">
      <c r="B19" s="19"/>
      <c r="C19" s="135"/>
      <c r="D19" s="399"/>
      <c r="E19" s="399"/>
      <c r="F19" s="832"/>
      <c r="G19" s="826"/>
      <c r="H19" s="827"/>
      <c r="I19" s="832"/>
      <c r="J19" s="827"/>
      <c r="K19" s="832"/>
      <c r="L19" s="827"/>
      <c r="M19" s="132"/>
      <c r="N19" s="115"/>
      <c r="P19" s="42" t="str">
        <f>IF(M19="X","[Bracket] the information you claim as confidential","")</f>
        <v/>
      </c>
      <c r="Q19" s="42"/>
      <c r="R19" s="42"/>
      <c r="S19" s="42"/>
      <c r="T19" s="42"/>
      <c r="U19" s="42"/>
      <c r="V19" s="42"/>
      <c r="W19" s="42"/>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row>
    <row r="20" spans="1:216" s="138" customFormat="1" ht="10.5" customHeight="1" x14ac:dyDescent="0.2">
      <c r="B20" s="19"/>
      <c r="C20" s="31"/>
      <c r="D20" s="31"/>
      <c r="E20" s="31"/>
      <c r="F20" s="31"/>
      <c r="G20" s="31"/>
      <c r="H20" s="31"/>
      <c r="I20" s="31"/>
      <c r="J20" s="31"/>
      <c r="K20" s="31"/>
      <c r="L20" s="31"/>
      <c r="M20" s="142"/>
      <c r="N20" s="19"/>
      <c r="P20" s="42"/>
      <c r="Q20" s="42"/>
      <c r="R20" s="42"/>
      <c r="S20" s="42"/>
      <c r="T20" s="42"/>
      <c r="U20" s="42"/>
      <c r="V20" s="42"/>
      <c r="W20" s="42"/>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row>
    <row r="21" spans="1:216" s="19" customFormat="1" ht="29.25" customHeight="1" x14ac:dyDescent="0.2">
      <c r="A21" s="138"/>
      <c r="C21" s="463" t="s">
        <v>227</v>
      </c>
      <c r="D21" s="463"/>
      <c r="E21" s="463"/>
      <c r="F21" s="463"/>
      <c r="G21" s="463"/>
      <c r="H21" s="463"/>
      <c r="I21" s="463"/>
      <c r="J21" s="463"/>
      <c r="K21" s="463"/>
      <c r="L21" s="463"/>
      <c r="M21" s="463"/>
      <c r="O21" s="138"/>
      <c r="P21" s="42"/>
      <c r="Q21" s="42"/>
      <c r="R21" s="42"/>
      <c r="S21" s="42"/>
      <c r="T21" s="42"/>
      <c r="U21" s="42"/>
      <c r="V21" s="42"/>
      <c r="W21" s="42"/>
    </row>
    <row r="22" spans="1:216" s="19" customFormat="1" ht="48.75" customHeight="1" x14ac:dyDescent="0.2">
      <c r="A22" s="138"/>
      <c r="C22" s="110" t="s">
        <v>78</v>
      </c>
      <c r="D22" s="106" t="s">
        <v>250</v>
      </c>
      <c r="E22" s="571" t="s">
        <v>398</v>
      </c>
      <c r="F22" s="572"/>
      <c r="G22" s="821" t="s">
        <v>251</v>
      </c>
      <c r="H22" s="823"/>
      <c r="I22" s="821" t="s">
        <v>252</v>
      </c>
      <c r="J22" s="823"/>
      <c r="K22" s="821" t="s">
        <v>253</v>
      </c>
      <c r="L22" s="823"/>
      <c r="M22" s="155" t="s">
        <v>15</v>
      </c>
      <c r="N22" s="58"/>
      <c r="O22" s="138"/>
      <c r="P22" s="42"/>
      <c r="Q22" s="42"/>
      <c r="R22" s="42"/>
      <c r="S22" s="42"/>
      <c r="T22" s="42"/>
      <c r="U22" s="42"/>
      <c r="V22" s="42"/>
      <c r="W22" s="42"/>
    </row>
    <row r="23" spans="1:216" s="19" customFormat="1" ht="21" customHeight="1" x14ac:dyDescent="0.2">
      <c r="A23" s="138"/>
      <c r="C23" s="135"/>
      <c r="D23" s="135"/>
      <c r="E23" s="832"/>
      <c r="F23" s="827"/>
      <c r="G23" s="832"/>
      <c r="H23" s="827"/>
      <c r="I23" s="832"/>
      <c r="J23" s="827"/>
      <c r="K23" s="832"/>
      <c r="L23" s="827"/>
      <c r="M23" s="132"/>
      <c r="N23" s="115"/>
      <c r="O23" s="138"/>
      <c r="P23" s="42" t="str">
        <f>IF(M23="X","[Bracket] the information you claim as confidential","")</f>
        <v/>
      </c>
      <c r="Q23" s="42"/>
      <c r="R23" s="42"/>
      <c r="S23" s="42"/>
      <c r="T23" s="42"/>
      <c r="U23" s="42"/>
      <c r="V23" s="42"/>
      <c r="W23" s="42"/>
    </row>
    <row r="24" spans="1:216" s="19" customFormat="1" ht="21.75" customHeight="1" x14ac:dyDescent="0.2">
      <c r="A24" s="138"/>
      <c r="C24" s="135"/>
      <c r="D24" s="135"/>
      <c r="E24" s="832"/>
      <c r="F24" s="827"/>
      <c r="G24" s="832"/>
      <c r="H24" s="827"/>
      <c r="I24" s="832"/>
      <c r="J24" s="827"/>
      <c r="K24" s="832"/>
      <c r="L24" s="827"/>
      <c r="M24" s="132"/>
      <c r="N24" s="115"/>
      <c r="O24" s="138"/>
      <c r="P24" s="42" t="str">
        <f>IF(M24="X","[Bracket] the information you claim as confidential","")</f>
        <v/>
      </c>
      <c r="Q24" s="42"/>
      <c r="R24" s="42"/>
      <c r="S24" s="42"/>
      <c r="T24" s="42"/>
      <c r="U24" s="42"/>
      <c r="V24" s="42"/>
      <c r="W24" s="42"/>
    </row>
    <row r="25" spans="1:216" s="138" customFormat="1" ht="23.25" customHeight="1" x14ac:dyDescent="0.2">
      <c r="B25" s="19"/>
      <c r="C25" s="135"/>
      <c r="D25" s="135"/>
      <c r="E25" s="832"/>
      <c r="F25" s="827"/>
      <c r="G25" s="832"/>
      <c r="H25" s="827"/>
      <c r="I25" s="832"/>
      <c r="J25" s="827"/>
      <c r="K25" s="832"/>
      <c r="L25" s="827"/>
      <c r="M25" s="132"/>
      <c r="N25" s="115"/>
      <c r="P25" s="42" t="str">
        <f>IF(M25="X","[Bracket] the information you claim as confidential","")</f>
        <v/>
      </c>
      <c r="Q25" s="42"/>
      <c r="R25" s="42"/>
      <c r="S25" s="42"/>
      <c r="T25" s="42"/>
      <c r="U25" s="42"/>
      <c r="V25" s="42"/>
      <c r="W25" s="42"/>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c r="HA25" s="19"/>
      <c r="HB25" s="19"/>
      <c r="HC25" s="19"/>
      <c r="HD25" s="19"/>
      <c r="HE25" s="19"/>
      <c r="HF25" s="19"/>
      <c r="HG25" s="19"/>
      <c r="HH25" s="19"/>
    </row>
    <row r="26" spans="1:216" s="138" customFormat="1" ht="9" customHeight="1" x14ac:dyDescent="0.2">
      <c r="B26" s="19"/>
      <c r="C26" s="55"/>
      <c r="D26" s="55"/>
      <c r="E26" s="55"/>
      <c r="F26" s="55"/>
      <c r="G26" s="55"/>
      <c r="H26" s="55"/>
      <c r="I26" s="55"/>
      <c r="J26" s="55"/>
      <c r="K26" s="55"/>
      <c r="L26" s="55"/>
      <c r="M26" s="142"/>
      <c r="N26" s="19"/>
      <c r="P26" s="42"/>
      <c r="Q26" s="42"/>
      <c r="R26" s="42"/>
      <c r="S26" s="42"/>
      <c r="T26" s="42"/>
      <c r="U26" s="42"/>
      <c r="V26" s="42"/>
      <c r="W26" s="42"/>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c r="HA26" s="19"/>
      <c r="HB26" s="19"/>
      <c r="HC26" s="19"/>
      <c r="HD26" s="19"/>
      <c r="HE26" s="19"/>
      <c r="HF26" s="19"/>
      <c r="HG26" s="19"/>
      <c r="HH26" s="19"/>
    </row>
    <row r="27" spans="1:216" s="138" customFormat="1" ht="27.75" customHeight="1" x14ac:dyDescent="0.2">
      <c r="B27" s="19"/>
      <c r="C27" s="831" t="s">
        <v>408</v>
      </c>
      <c r="D27" s="831"/>
      <c r="E27" s="831"/>
      <c r="F27" s="831"/>
      <c r="G27" s="831"/>
      <c r="H27" s="817"/>
      <c r="I27" s="817"/>
      <c r="J27" s="817"/>
      <c r="K27" s="817"/>
      <c r="L27" s="197"/>
      <c r="M27" s="142"/>
      <c r="N27" s="19"/>
      <c r="P27" s="42"/>
      <c r="Q27" s="42"/>
      <c r="R27" s="42"/>
      <c r="S27" s="42"/>
      <c r="T27" s="42"/>
      <c r="U27" s="42"/>
      <c r="V27" s="42"/>
      <c r="W27" s="42"/>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19"/>
      <c r="HB27" s="19"/>
      <c r="HC27" s="19"/>
      <c r="HD27" s="19"/>
      <c r="HE27" s="19"/>
      <c r="HF27" s="19"/>
      <c r="HG27" s="19"/>
      <c r="HH27" s="19"/>
    </row>
    <row r="28" spans="1:216" s="138" customFormat="1" ht="29.25" customHeight="1" x14ac:dyDescent="0.2">
      <c r="B28" s="19"/>
      <c r="C28" s="110" t="s">
        <v>78</v>
      </c>
      <c r="D28" s="828" t="s">
        <v>455</v>
      </c>
      <c r="E28" s="829"/>
      <c r="F28" s="829"/>
      <c r="G28" s="829"/>
      <c r="H28" s="830"/>
      <c r="I28" s="828" t="s">
        <v>383</v>
      </c>
      <c r="J28" s="829"/>
      <c r="K28" s="829"/>
      <c r="L28" s="830"/>
      <c r="M28" s="155" t="s">
        <v>15</v>
      </c>
      <c r="N28" s="19"/>
      <c r="P28" s="42"/>
      <c r="Q28" s="42"/>
      <c r="R28" s="42"/>
      <c r="S28" s="42"/>
      <c r="T28" s="42"/>
      <c r="U28" s="42"/>
      <c r="V28" s="42"/>
      <c r="W28" s="42"/>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19"/>
      <c r="HG28" s="19"/>
      <c r="HH28" s="19"/>
    </row>
    <row r="29" spans="1:216" s="138" customFormat="1" ht="12" x14ac:dyDescent="0.2">
      <c r="B29" s="19"/>
      <c r="C29" s="135"/>
      <c r="D29" s="832"/>
      <c r="E29" s="826"/>
      <c r="F29" s="826"/>
      <c r="G29" s="826"/>
      <c r="H29" s="827"/>
      <c r="I29" s="832"/>
      <c r="J29" s="826"/>
      <c r="K29" s="826"/>
      <c r="L29" s="827"/>
      <c r="M29" s="135"/>
      <c r="N29" s="19"/>
      <c r="P29" s="42"/>
      <c r="Q29" s="42"/>
      <c r="R29" s="42"/>
      <c r="S29" s="42"/>
      <c r="T29" s="42"/>
      <c r="U29" s="42"/>
      <c r="V29" s="42"/>
      <c r="W29" s="42"/>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row>
    <row r="30" spans="1:216" s="138" customFormat="1" ht="12" x14ac:dyDescent="0.2">
      <c r="B30" s="19"/>
      <c r="C30" s="135"/>
      <c r="D30" s="832"/>
      <c r="E30" s="826"/>
      <c r="F30" s="826"/>
      <c r="G30" s="826"/>
      <c r="H30" s="827"/>
      <c r="I30" s="832"/>
      <c r="J30" s="826"/>
      <c r="K30" s="826"/>
      <c r="L30" s="827"/>
      <c r="M30" s="135"/>
      <c r="N30" s="19"/>
      <c r="P30" s="42"/>
      <c r="Q30" s="42"/>
      <c r="R30" s="42"/>
      <c r="S30" s="42"/>
      <c r="T30" s="42"/>
      <c r="U30" s="42"/>
      <c r="V30" s="42"/>
      <c r="W30" s="42"/>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c r="HA30" s="19"/>
      <c r="HB30" s="19"/>
      <c r="HC30" s="19"/>
      <c r="HD30" s="19"/>
      <c r="HE30" s="19"/>
      <c r="HF30" s="19"/>
      <c r="HG30" s="19"/>
      <c r="HH30" s="19"/>
    </row>
    <row r="31" spans="1:216" s="138" customFormat="1" ht="12" x14ac:dyDescent="0.2">
      <c r="B31" s="19"/>
      <c r="C31" s="135"/>
      <c r="D31" s="832"/>
      <c r="E31" s="826"/>
      <c r="F31" s="826"/>
      <c r="G31" s="826"/>
      <c r="H31" s="827"/>
      <c r="I31" s="832"/>
      <c r="J31" s="826"/>
      <c r="K31" s="826"/>
      <c r="L31" s="827"/>
      <c r="M31" s="135"/>
      <c r="N31" s="19"/>
      <c r="P31" s="42"/>
      <c r="Q31" s="42"/>
      <c r="R31" s="42"/>
      <c r="S31" s="42"/>
      <c r="T31" s="42"/>
      <c r="U31" s="42"/>
      <c r="V31" s="42"/>
      <c r="W31" s="42"/>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row>
    <row r="32" spans="1:216" s="138" customFormat="1" ht="12" x14ac:dyDescent="0.2">
      <c r="B32" s="19"/>
      <c r="C32" s="816"/>
      <c r="D32" s="816"/>
      <c r="E32" s="816"/>
      <c r="F32" s="816"/>
      <c r="G32" s="816"/>
      <c r="H32" s="816"/>
      <c r="I32" s="816"/>
      <c r="J32" s="816"/>
      <c r="K32" s="816"/>
      <c r="L32" s="816"/>
      <c r="M32" s="816"/>
      <c r="N32" s="815"/>
      <c r="P32" s="42"/>
      <c r="Q32" s="42"/>
      <c r="R32" s="42"/>
      <c r="S32" s="42"/>
      <c r="T32" s="42"/>
      <c r="U32" s="42"/>
      <c r="V32" s="42"/>
      <c r="W32" s="42"/>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c r="HA32" s="19"/>
      <c r="HB32" s="19"/>
      <c r="HC32" s="19"/>
      <c r="HD32" s="19"/>
      <c r="HE32" s="19"/>
      <c r="HF32" s="19"/>
      <c r="HG32" s="19"/>
      <c r="HH32" s="19"/>
    </row>
    <row r="33" spans="1:216" s="138" customFormat="1" ht="12" x14ac:dyDescent="0.2">
      <c r="B33" s="19"/>
      <c r="C33" s="817" t="s">
        <v>634</v>
      </c>
      <c r="D33" s="817"/>
      <c r="E33" s="817"/>
      <c r="F33" s="817"/>
      <c r="G33" s="817"/>
      <c r="H33" s="817"/>
      <c r="I33" s="817"/>
      <c r="J33" s="817"/>
      <c r="K33" s="817"/>
      <c r="L33" s="181"/>
      <c r="M33" s="381" t="s">
        <v>15</v>
      </c>
      <c r="N33" s="815"/>
      <c r="P33" s="42"/>
      <c r="Q33" s="42"/>
      <c r="R33" s="42"/>
      <c r="S33" s="42"/>
      <c r="T33" s="42"/>
      <c r="U33" s="42"/>
      <c r="V33" s="42"/>
      <c r="W33" s="42"/>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row>
    <row r="34" spans="1:216" s="138" customFormat="1" ht="20.100000000000001" customHeight="1" x14ac:dyDescent="0.2">
      <c r="B34" s="19"/>
      <c r="C34" s="818"/>
      <c r="D34" s="818"/>
      <c r="E34" s="818"/>
      <c r="F34" s="818"/>
      <c r="G34" s="818"/>
      <c r="H34" s="818"/>
      <c r="I34" s="818"/>
      <c r="J34" s="818"/>
      <c r="K34" s="818"/>
      <c r="L34" s="818"/>
      <c r="M34" s="211"/>
      <c r="N34" s="815"/>
      <c r="P34" s="42"/>
      <c r="Q34" s="42"/>
      <c r="R34" s="42"/>
      <c r="S34" s="42"/>
      <c r="T34" s="42"/>
      <c r="U34" s="42"/>
      <c r="V34" s="42"/>
      <c r="W34" s="42"/>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row>
    <row r="35" spans="1:216" s="138" customFormat="1" ht="13.5" customHeight="1" x14ac:dyDescent="0.2">
      <c r="B35" s="19"/>
      <c r="C35" s="19"/>
      <c r="D35" s="19"/>
      <c r="E35" s="19"/>
      <c r="F35" s="19"/>
      <c r="G35" s="19"/>
      <c r="H35" s="19"/>
      <c r="I35" s="19"/>
      <c r="J35" s="19"/>
      <c r="K35" s="19"/>
      <c r="L35" s="19"/>
      <c r="M35" s="158"/>
      <c r="N35" s="19"/>
      <c r="P35" s="42"/>
      <c r="Q35" s="42"/>
      <c r="R35" s="42"/>
      <c r="S35" s="42"/>
      <c r="T35" s="42"/>
      <c r="U35" s="42"/>
      <c r="V35" s="42"/>
      <c r="W35" s="42"/>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9"/>
      <c r="DW35" s="19"/>
      <c r="DX35" s="19"/>
      <c r="DY35" s="19"/>
      <c r="DZ35" s="19"/>
      <c r="EA35" s="19"/>
      <c r="EB35" s="19"/>
      <c r="EC35" s="19"/>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row>
    <row r="36" spans="1:216" s="59" customFormat="1" ht="14.25" customHeight="1" x14ac:dyDescent="0.25">
      <c r="B36" s="52"/>
      <c r="C36" s="860" t="s">
        <v>306</v>
      </c>
      <c r="D36" s="861"/>
      <c r="E36" s="861"/>
      <c r="F36" s="861"/>
      <c r="G36" s="861"/>
      <c r="H36" s="861"/>
      <c r="I36" s="861"/>
      <c r="J36" s="861"/>
      <c r="K36" s="861"/>
      <c r="L36" s="861"/>
      <c r="M36" s="862"/>
      <c r="N36" s="52"/>
      <c r="P36" s="96"/>
      <c r="Q36" s="42"/>
      <c r="R36" s="42"/>
      <c r="S36" s="42"/>
      <c r="T36" s="42"/>
      <c r="U36" s="42"/>
      <c r="V36" s="42"/>
      <c r="W36" s="42"/>
      <c r="X36" s="19"/>
      <c r="Y36" s="19"/>
      <c r="Z36" s="19"/>
      <c r="AA36" s="19"/>
      <c r="AB36" s="19"/>
      <c r="AC36" s="19"/>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c r="GM36" s="52"/>
      <c r="GN36" s="52"/>
      <c r="GO36" s="52"/>
      <c r="GP36" s="52"/>
      <c r="GQ36" s="52"/>
      <c r="GR36" s="52"/>
      <c r="GS36" s="52"/>
      <c r="GT36" s="52"/>
      <c r="GU36" s="52"/>
      <c r="GV36" s="52"/>
      <c r="GW36" s="52"/>
      <c r="GX36" s="52"/>
      <c r="GY36" s="52"/>
      <c r="GZ36" s="52"/>
      <c r="HA36" s="52"/>
      <c r="HB36" s="52"/>
      <c r="HC36" s="52"/>
      <c r="HD36" s="52"/>
      <c r="HE36" s="52"/>
      <c r="HF36" s="52"/>
      <c r="HG36" s="52"/>
      <c r="HH36" s="52"/>
    </row>
    <row r="37" spans="1:216" s="19" customFormat="1" ht="8.25" customHeight="1" x14ac:dyDescent="0.2">
      <c r="A37" s="138"/>
      <c r="C37" s="116"/>
      <c r="D37" s="116"/>
      <c r="E37" s="116"/>
      <c r="F37" s="199"/>
      <c r="G37" s="116"/>
      <c r="H37" s="199"/>
      <c r="I37" s="116"/>
      <c r="J37" s="199"/>
      <c r="K37" s="116"/>
      <c r="L37" s="199"/>
      <c r="M37" s="146"/>
      <c r="N37" s="28"/>
      <c r="O37" s="138"/>
      <c r="P37" s="42"/>
      <c r="Q37" s="42"/>
      <c r="R37" s="42"/>
      <c r="S37" s="42"/>
      <c r="T37" s="42"/>
      <c r="U37" s="42"/>
      <c r="V37" s="42"/>
      <c r="W37" s="42"/>
    </row>
    <row r="38" spans="1:216" s="138" customFormat="1" ht="21" customHeight="1" x14ac:dyDescent="0.2">
      <c r="B38" s="19"/>
      <c r="C38" s="884" t="s">
        <v>307</v>
      </c>
      <c r="D38" s="884"/>
      <c r="E38" s="884"/>
      <c r="F38" s="884"/>
      <c r="G38" s="884"/>
      <c r="H38" s="884"/>
      <c r="I38" s="884"/>
      <c r="J38" s="884"/>
      <c r="K38" s="884"/>
      <c r="L38" s="885"/>
      <c r="M38" s="155" t="s">
        <v>15</v>
      </c>
      <c r="N38" s="58"/>
      <c r="P38" s="42"/>
      <c r="Q38" s="42"/>
      <c r="R38" s="42"/>
      <c r="S38" s="42"/>
      <c r="T38" s="42"/>
      <c r="U38" s="42"/>
      <c r="V38" s="42"/>
      <c r="W38" s="42"/>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c r="CS38" s="19"/>
      <c r="CT38" s="19"/>
      <c r="CU38" s="19"/>
      <c r="CV38" s="19"/>
      <c r="CW38" s="19"/>
      <c r="CX38" s="19"/>
      <c r="CY38" s="19"/>
      <c r="CZ38" s="19"/>
      <c r="DA38" s="19"/>
      <c r="DB38" s="19"/>
      <c r="DC38" s="19"/>
      <c r="DD38" s="19"/>
      <c r="DE38" s="19"/>
      <c r="DF38" s="19"/>
      <c r="DG38" s="19"/>
      <c r="DH38" s="19"/>
      <c r="DI38" s="19"/>
      <c r="DJ38" s="19"/>
      <c r="DK38" s="19"/>
      <c r="DL38" s="19"/>
      <c r="DM38" s="19"/>
      <c r="DN38" s="19"/>
      <c r="DO38" s="19"/>
      <c r="DP38" s="19"/>
      <c r="DQ38" s="19"/>
      <c r="DR38" s="19"/>
      <c r="DS38" s="19"/>
      <c r="DT38" s="19"/>
      <c r="DU38" s="19"/>
      <c r="DV38" s="19"/>
      <c r="DW38" s="19"/>
      <c r="DX38" s="19"/>
      <c r="DY38" s="19"/>
      <c r="DZ38" s="19"/>
      <c r="EA38" s="19"/>
      <c r="EB38" s="19"/>
      <c r="EC38" s="19"/>
      <c r="ED38" s="19"/>
      <c r="EE38" s="19"/>
      <c r="EF38" s="19"/>
      <c r="EG38" s="19"/>
      <c r="EH38" s="19"/>
      <c r="EI38" s="19"/>
      <c r="EJ38" s="19"/>
      <c r="EK38" s="19"/>
      <c r="EL38" s="19"/>
      <c r="EM38" s="19"/>
      <c r="EN38" s="19"/>
      <c r="EO38" s="19"/>
      <c r="EP38" s="19"/>
      <c r="EQ38" s="19"/>
      <c r="ER38" s="19"/>
      <c r="ES38" s="19"/>
      <c r="ET38" s="19"/>
      <c r="EU38" s="19"/>
      <c r="EV38" s="19"/>
      <c r="EW38" s="19"/>
      <c r="EX38" s="19"/>
      <c r="EY38" s="19"/>
      <c r="EZ38" s="19"/>
      <c r="FA38" s="19"/>
      <c r="FB38" s="19"/>
      <c r="FC38" s="19"/>
      <c r="FD38" s="19"/>
      <c r="FE38" s="19"/>
      <c r="FF38" s="19"/>
      <c r="FG38" s="19"/>
      <c r="FH38" s="19"/>
      <c r="FI38" s="19"/>
      <c r="FJ38" s="19"/>
      <c r="FK38" s="19"/>
      <c r="FL38" s="19"/>
      <c r="FM38" s="19"/>
      <c r="FN38" s="19"/>
      <c r="FO38" s="19"/>
      <c r="FP38" s="19"/>
      <c r="FQ38" s="19"/>
      <c r="FR38" s="19"/>
      <c r="FS38" s="19"/>
      <c r="FT38" s="19"/>
      <c r="FU38" s="19"/>
      <c r="FV38" s="19"/>
      <c r="FW38" s="19"/>
      <c r="FX38" s="19"/>
      <c r="FY38" s="19"/>
      <c r="FZ38" s="19"/>
      <c r="GA38" s="19"/>
      <c r="GB38" s="19"/>
      <c r="GC38" s="19"/>
      <c r="GD38" s="19"/>
      <c r="GE38" s="19"/>
      <c r="GF38" s="19"/>
      <c r="GG38" s="19"/>
      <c r="GH38" s="19"/>
      <c r="GI38" s="19"/>
      <c r="GJ38" s="19"/>
      <c r="GK38" s="19"/>
      <c r="GL38" s="19"/>
      <c r="GM38" s="19"/>
      <c r="GN38" s="19"/>
      <c r="GO38" s="19"/>
      <c r="GP38" s="19"/>
      <c r="GQ38" s="19"/>
      <c r="GR38" s="19"/>
      <c r="GS38" s="19"/>
      <c r="GT38" s="19"/>
      <c r="GU38" s="19"/>
      <c r="GV38" s="19"/>
      <c r="GW38" s="19"/>
      <c r="GX38" s="19"/>
      <c r="GY38" s="19"/>
      <c r="GZ38" s="19"/>
      <c r="HA38" s="19"/>
      <c r="HB38" s="19"/>
      <c r="HC38" s="19"/>
      <c r="HD38" s="19"/>
      <c r="HE38" s="19"/>
      <c r="HF38" s="19"/>
      <c r="HG38" s="19"/>
      <c r="HH38" s="19"/>
    </row>
    <row r="39" spans="1:216" s="138" customFormat="1" ht="12" x14ac:dyDescent="0.2">
      <c r="B39" s="19"/>
      <c r="C39" s="857" t="s">
        <v>229</v>
      </c>
      <c r="D39" s="858"/>
      <c r="E39" s="858"/>
      <c r="F39" s="859"/>
      <c r="G39" s="847"/>
      <c r="H39" s="848"/>
      <c r="I39" s="848"/>
      <c r="J39" s="849"/>
      <c r="K39" s="855" t="s">
        <v>409</v>
      </c>
      <c r="L39" s="856"/>
      <c r="M39" s="132"/>
      <c r="N39" s="115"/>
      <c r="P39" s="42" t="str">
        <f>IF(M39="X","[Bracket] the information you claim as confidential","")</f>
        <v/>
      </c>
      <c r="Q39" s="42"/>
      <c r="R39" s="42"/>
      <c r="S39" s="42"/>
      <c r="T39" s="42"/>
      <c r="U39" s="42"/>
      <c r="V39" s="42"/>
      <c r="W39" s="42"/>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row>
    <row r="40" spans="1:216" s="138" customFormat="1" ht="12" x14ac:dyDescent="0.2">
      <c r="B40" s="19"/>
      <c r="C40" s="28"/>
      <c r="D40" s="28"/>
      <c r="E40" s="28"/>
      <c r="F40" s="28"/>
      <c r="G40" s="28"/>
      <c r="H40" s="28"/>
      <c r="I40" s="28"/>
      <c r="J40" s="28"/>
      <c r="K40" s="19"/>
      <c r="L40" s="19"/>
      <c r="M40" s="142"/>
      <c r="N40" s="19"/>
      <c r="P40" s="42"/>
      <c r="Q40" s="42"/>
      <c r="R40" s="42"/>
      <c r="S40" s="42"/>
      <c r="T40" s="42"/>
      <c r="U40" s="42"/>
      <c r="V40" s="42"/>
      <c r="W40" s="42"/>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c r="DS40" s="19"/>
      <c r="DT40" s="19"/>
      <c r="DU40" s="19"/>
      <c r="DV40" s="19"/>
      <c r="DW40" s="19"/>
      <c r="DX40" s="19"/>
      <c r="DY40" s="19"/>
      <c r="DZ40" s="19"/>
      <c r="EA40" s="19"/>
      <c r="EB40" s="19"/>
      <c r="EC40" s="19"/>
      <c r="ED40" s="19"/>
      <c r="EE40" s="19"/>
      <c r="EF40" s="19"/>
      <c r="EG40" s="19"/>
      <c r="EH40" s="19"/>
      <c r="EI40" s="19"/>
      <c r="EJ40" s="19"/>
      <c r="EK40" s="19"/>
      <c r="EL40" s="19"/>
      <c r="EM40" s="19"/>
      <c r="EN40" s="19"/>
      <c r="EO40" s="19"/>
      <c r="EP40" s="19"/>
      <c r="EQ40" s="19"/>
      <c r="ER40" s="19"/>
      <c r="ES40" s="19"/>
      <c r="ET40" s="19"/>
      <c r="EU40" s="19"/>
      <c r="EV40" s="19"/>
      <c r="EW40" s="19"/>
      <c r="EX40" s="19"/>
      <c r="EY40" s="19"/>
      <c r="EZ40" s="19"/>
      <c r="FA40" s="19"/>
      <c r="FB40" s="19"/>
      <c r="FC40" s="19"/>
      <c r="FD40" s="19"/>
      <c r="FE40" s="19"/>
      <c r="FF40" s="19"/>
      <c r="FG40" s="19"/>
      <c r="FH40" s="19"/>
      <c r="FI40" s="19"/>
      <c r="FJ40" s="19"/>
      <c r="FK40" s="19"/>
      <c r="FL40" s="19"/>
      <c r="FM40" s="19"/>
      <c r="FN40" s="19"/>
      <c r="FO40" s="19"/>
      <c r="FP40" s="19"/>
      <c r="FQ40" s="19"/>
      <c r="FR40" s="19"/>
      <c r="FS40" s="19"/>
      <c r="FT40" s="19"/>
      <c r="FU40" s="19"/>
      <c r="FV40" s="19"/>
      <c r="FW40" s="19"/>
      <c r="FX40" s="19"/>
      <c r="FY40" s="19"/>
      <c r="FZ40" s="19"/>
      <c r="GA40" s="19"/>
      <c r="GB40" s="19"/>
      <c r="GC40" s="19"/>
      <c r="GD40" s="19"/>
      <c r="GE40" s="19"/>
      <c r="GF40" s="19"/>
      <c r="GG40" s="19"/>
      <c r="GH40" s="19"/>
      <c r="GI40" s="19"/>
      <c r="GJ40" s="19"/>
      <c r="GK40" s="19"/>
      <c r="GL40" s="19"/>
      <c r="GM40" s="19"/>
      <c r="GN40" s="19"/>
      <c r="GO40" s="19"/>
      <c r="GP40" s="19"/>
      <c r="GQ40" s="19"/>
      <c r="GR40" s="19"/>
      <c r="GS40" s="19"/>
      <c r="GT40" s="19"/>
      <c r="GU40" s="19"/>
      <c r="GV40" s="19"/>
      <c r="GW40" s="19"/>
      <c r="GX40" s="19"/>
      <c r="GY40" s="19"/>
      <c r="GZ40" s="19"/>
      <c r="HA40" s="19"/>
      <c r="HB40" s="19"/>
      <c r="HC40" s="19"/>
      <c r="HD40" s="19"/>
      <c r="HE40" s="19"/>
      <c r="HF40" s="19"/>
      <c r="HG40" s="19"/>
      <c r="HH40" s="19"/>
    </row>
    <row r="41" spans="1:216" s="59" customFormat="1" x14ac:dyDescent="0.25">
      <c r="B41" s="52"/>
      <c r="C41" s="860" t="s">
        <v>144</v>
      </c>
      <c r="D41" s="861"/>
      <c r="E41" s="861"/>
      <c r="F41" s="861"/>
      <c r="G41" s="861"/>
      <c r="H41" s="861"/>
      <c r="I41" s="861"/>
      <c r="J41" s="861"/>
      <c r="K41" s="861"/>
      <c r="L41" s="861"/>
      <c r="M41" s="862"/>
      <c r="N41" s="52"/>
      <c r="P41" s="96"/>
      <c r="Q41" s="42"/>
      <c r="R41" s="42"/>
      <c r="S41" s="42"/>
      <c r="T41" s="42"/>
      <c r="U41" s="42"/>
      <c r="V41" s="42"/>
      <c r="W41" s="42"/>
      <c r="X41" s="19"/>
      <c r="Y41" s="19"/>
      <c r="Z41" s="19"/>
      <c r="AA41" s="19"/>
      <c r="AB41" s="19"/>
      <c r="AC41" s="19"/>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row>
    <row r="42" spans="1:216" s="138" customFormat="1" ht="12" x14ac:dyDescent="0.2">
      <c r="B42" s="19"/>
      <c r="C42" s="116"/>
      <c r="D42" s="116"/>
      <c r="E42" s="116"/>
      <c r="F42" s="199"/>
      <c r="G42" s="116"/>
      <c r="H42" s="199"/>
      <c r="I42" s="19"/>
      <c r="J42" s="19"/>
      <c r="K42" s="19"/>
      <c r="L42" s="19"/>
      <c r="M42" s="142"/>
      <c r="N42" s="19"/>
      <c r="P42" s="42"/>
      <c r="Q42" s="42"/>
      <c r="R42" s="42"/>
      <c r="S42" s="42"/>
      <c r="T42" s="42"/>
      <c r="U42" s="42"/>
      <c r="V42" s="42"/>
      <c r="W42" s="42"/>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c r="CS42" s="19"/>
      <c r="CT42" s="19"/>
      <c r="CU42" s="19"/>
      <c r="CV42" s="19"/>
      <c r="CW42" s="19"/>
      <c r="CX42" s="19"/>
      <c r="CY42" s="19"/>
      <c r="CZ42" s="19"/>
      <c r="DA42" s="19"/>
      <c r="DB42" s="19"/>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9"/>
      <c r="GB42" s="19"/>
      <c r="GC42" s="19"/>
      <c r="GD42" s="19"/>
      <c r="GE42" s="19"/>
      <c r="GF42" s="19"/>
      <c r="GG42" s="19"/>
      <c r="GH42" s="19"/>
      <c r="GI42" s="19"/>
      <c r="GJ42" s="19"/>
      <c r="GK42" s="19"/>
      <c r="GL42" s="19"/>
      <c r="GM42" s="19"/>
      <c r="GN42" s="19"/>
      <c r="GO42" s="19"/>
      <c r="GP42" s="19"/>
      <c r="GQ42" s="19"/>
      <c r="GR42" s="19"/>
      <c r="GS42" s="19"/>
      <c r="GT42" s="19"/>
      <c r="GU42" s="19"/>
      <c r="GV42" s="19"/>
      <c r="GW42" s="19"/>
      <c r="GX42" s="19"/>
      <c r="GY42" s="19"/>
      <c r="GZ42" s="19"/>
      <c r="HA42" s="19"/>
      <c r="HB42" s="19"/>
      <c r="HC42" s="19"/>
      <c r="HD42" s="19"/>
      <c r="HE42" s="19"/>
      <c r="HF42" s="19"/>
      <c r="HG42" s="19"/>
      <c r="HH42" s="19"/>
    </row>
    <row r="43" spans="1:216" s="138" customFormat="1" ht="25.5" customHeight="1" x14ac:dyDescent="0.2">
      <c r="B43" s="19"/>
      <c r="C43" s="886" t="s">
        <v>308</v>
      </c>
      <c r="D43" s="886"/>
      <c r="E43" s="886"/>
      <c r="F43" s="886"/>
      <c r="G43" s="886"/>
      <c r="H43" s="886"/>
      <c r="I43" s="886"/>
      <c r="J43" s="886"/>
      <c r="K43" s="886"/>
      <c r="L43" s="887"/>
      <c r="M43" s="136" t="s">
        <v>15</v>
      </c>
      <c r="N43" s="19"/>
      <c r="P43" s="42"/>
      <c r="Q43" s="42"/>
      <c r="R43" s="42"/>
      <c r="S43" s="42"/>
      <c r="T43" s="42"/>
      <c r="U43" s="42"/>
      <c r="V43" s="42"/>
      <c r="W43" s="42"/>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19"/>
      <c r="GH43" s="19"/>
      <c r="GI43" s="19"/>
      <c r="GJ43" s="19"/>
      <c r="GK43" s="19"/>
      <c r="GL43" s="19"/>
      <c r="GM43" s="19"/>
      <c r="GN43" s="19"/>
      <c r="GO43" s="19"/>
      <c r="GP43" s="19"/>
      <c r="GQ43" s="19"/>
      <c r="GR43" s="19"/>
      <c r="GS43" s="19"/>
      <c r="GT43" s="19"/>
      <c r="GU43" s="19"/>
      <c r="GV43" s="19"/>
      <c r="GW43" s="19"/>
      <c r="GX43" s="19"/>
      <c r="GY43" s="19"/>
      <c r="GZ43" s="19"/>
      <c r="HA43" s="19"/>
      <c r="HB43" s="19"/>
      <c r="HC43" s="19"/>
      <c r="HD43" s="19"/>
      <c r="HE43" s="19"/>
      <c r="HF43" s="19"/>
      <c r="HG43" s="19"/>
      <c r="HH43" s="19"/>
    </row>
    <row r="44" spans="1:216" s="138" customFormat="1" ht="12" x14ac:dyDescent="0.2">
      <c r="B44" s="19"/>
      <c r="C44" s="857" t="s">
        <v>451</v>
      </c>
      <c r="D44" s="858"/>
      <c r="E44" s="858"/>
      <c r="F44" s="859"/>
      <c r="G44" s="847"/>
      <c r="H44" s="848"/>
      <c r="I44" s="848"/>
      <c r="J44" s="849"/>
      <c r="K44" s="855" t="s">
        <v>133</v>
      </c>
      <c r="L44" s="856"/>
      <c r="M44" s="132"/>
      <c r="N44" s="19"/>
      <c r="P44" s="42"/>
      <c r="Q44" s="42"/>
      <c r="R44" s="42"/>
      <c r="S44" s="42"/>
      <c r="T44" s="42"/>
      <c r="U44" s="42"/>
      <c r="V44" s="42"/>
      <c r="W44" s="42"/>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19"/>
      <c r="GH44" s="19"/>
      <c r="GI44" s="19"/>
      <c r="GJ44" s="19"/>
      <c r="GK44" s="19"/>
      <c r="GL44" s="19"/>
      <c r="GM44" s="19"/>
      <c r="GN44" s="19"/>
      <c r="GO44" s="19"/>
      <c r="GP44" s="19"/>
      <c r="GQ44" s="19"/>
      <c r="GR44" s="19"/>
      <c r="GS44" s="19"/>
      <c r="GT44" s="19"/>
      <c r="GU44" s="19"/>
      <c r="GV44" s="19"/>
      <c r="GW44" s="19"/>
      <c r="GX44" s="19"/>
      <c r="GY44" s="19"/>
      <c r="GZ44" s="19"/>
      <c r="HA44" s="19"/>
      <c r="HB44" s="19"/>
      <c r="HC44" s="19"/>
      <c r="HD44" s="19"/>
      <c r="HE44" s="19"/>
      <c r="HF44" s="19"/>
      <c r="HG44" s="19"/>
      <c r="HH44" s="19"/>
    </row>
    <row r="45" spans="1:216" s="138" customFormat="1" ht="12" x14ac:dyDescent="0.2">
      <c r="B45" s="19"/>
      <c r="C45" s="702" t="s">
        <v>809</v>
      </c>
      <c r="D45" s="703"/>
      <c r="E45" s="703"/>
      <c r="F45" s="704"/>
      <c r="G45" s="484"/>
      <c r="H45" s="485"/>
      <c r="I45" s="485"/>
      <c r="J45" s="486"/>
      <c r="K45" s="656" t="s">
        <v>635</v>
      </c>
      <c r="L45" s="657"/>
      <c r="M45" s="132"/>
      <c r="N45" s="19"/>
      <c r="P45" s="42"/>
      <c r="Q45" s="42"/>
      <c r="R45" s="42"/>
      <c r="S45" s="42"/>
      <c r="T45" s="42"/>
      <c r="U45" s="42"/>
      <c r="V45" s="42"/>
      <c r="W45" s="42"/>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19"/>
      <c r="GH45" s="19"/>
      <c r="GI45" s="19"/>
      <c r="GJ45" s="19"/>
      <c r="GK45" s="19"/>
      <c r="GL45" s="19"/>
      <c r="GM45" s="19"/>
      <c r="GN45" s="19"/>
      <c r="GO45" s="19"/>
      <c r="GP45" s="19"/>
      <c r="GQ45" s="19"/>
      <c r="GR45" s="19"/>
      <c r="GS45" s="19"/>
      <c r="GT45" s="19"/>
      <c r="GU45" s="19"/>
      <c r="GV45" s="19"/>
      <c r="GW45" s="19"/>
      <c r="GX45" s="19"/>
      <c r="GY45" s="19"/>
      <c r="GZ45" s="19"/>
      <c r="HA45" s="19"/>
      <c r="HB45" s="19"/>
      <c r="HC45" s="19"/>
      <c r="HD45" s="19"/>
      <c r="HE45" s="19"/>
      <c r="HF45" s="19"/>
      <c r="HG45" s="19"/>
      <c r="HH45" s="19"/>
    </row>
    <row r="46" spans="1:216" s="138" customFormat="1" ht="12" x14ac:dyDescent="0.2">
      <c r="B46" s="19"/>
      <c r="C46" s="857" t="s">
        <v>384</v>
      </c>
      <c r="D46" s="858"/>
      <c r="E46" s="858"/>
      <c r="F46" s="859"/>
      <c r="G46" s="847"/>
      <c r="H46" s="848"/>
      <c r="I46" s="848"/>
      <c r="J46" s="849"/>
      <c r="K46" s="855" t="s">
        <v>54</v>
      </c>
      <c r="L46" s="856"/>
      <c r="M46" s="132"/>
      <c r="N46" s="19"/>
      <c r="P46" s="42"/>
      <c r="Q46" s="42"/>
      <c r="R46" s="42"/>
      <c r="S46" s="42"/>
      <c r="T46" s="42"/>
      <c r="U46" s="42"/>
      <c r="V46" s="42"/>
      <c r="W46" s="42"/>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19"/>
      <c r="GH46" s="19"/>
      <c r="GI46" s="19"/>
      <c r="GJ46" s="19"/>
      <c r="GK46" s="19"/>
      <c r="GL46" s="19"/>
      <c r="GM46" s="19"/>
      <c r="GN46" s="19"/>
      <c r="GO46" s="19"/>
      <c r="GP46" s="19"/>
      <c r="GQ46" s="19"/>
      <c r="GR46" s="19"/>
      <c r="GS46" s="19"/>
      <c r="GT46" s="19"/>
      <c r="GU46" s="19"/>
      <c r="GV46" s="19"/>
      <c r="GW46" s="19"/>
      <c r="GX46" s="19"/>
      <c r="GY46" s="19"/>
      <c r="GZ46" s="19"/>
      <c r="HA46" s="19"/>
      <c r="HB46" s="19"/>
      <c r="HC46" s="19"/>
      <c r="HD46" s="19"/>
      <c r="HE46" s="19"/>
      <c r="HF46" s="19"/>
      <c r="HG46" s="19"/>
      <c r="HH46" s="19"/>
    </row>
    <row r="47" spans="1:216" s="138" customFormat="1" ht="12" x14ac:dyDescent="0.2">
      <c r="B47" s="19"/>
      <c r="C47" s="116"/>
      <c r="D47" s="116"/>
      <c r="E47" s="116"/>
      <c r="F47" s="199"/>
      <c r="G47" s="116"/>
      <c r="H47" s="199"/>
      <c r="I47" s="19"/>
      <c r="J47" s="19"/>
      <c r="K47" s="19"/>
      <c r="L47" s="19"/>
      <c r="M47" s="142"/>
      <c r="N47" s="19"/>
      <c r="P47" s="42"/>
      <c r="Q47" s="42"/>
      <c r="R47" s="42"/>
      <c r="S47" s="42"/>
      <c r="T47" s="42"/>
      <c r="U47" s="42"/>
      <c r="V47" s="42"/>
      <c r="W47" s="42"/>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9"/>
      <c r="GJ47" s="19"/>
      <c r="GK47" s="19"/>
      <c r="GL47" s="19"/>
      <c r="GM47" s="19"/>
      <c r="GN47" s="19"/>
      <c r="GO47" s="19"/>
      <c r="GP47" s="19"/>
      <c r="GQ47" s="19"/>
      <c r="GR47" s="19"/>
      <c r="GS47" s="19"/>
      <c r="GT47" s="19"/>
      <c r="GU47" s="19"/>
      <c r="GV47" s="19"/>
      <c r="GW47" s="19"/>
      <c r="GX47" s="19"/>
      <c r="GY47" s="19"/>
      <c r="GZ47" s="19"/>
      <c r="HA47" s="19"/>
      <c r="HB47" s="19"/>
      <c r="HC47" s="19"/>
      <c r="HD47" s="19"/>
      <c r="HE47" s="19"/>
      <c r="HF47" s="19"/>
      <c r="HG47" s="19"/>
      <c r="HH47" s="19"/>
    </row>
    <row r="48" spans="1:216" s="138" customFormat="1" ht="18" customHeight="1" x14ac:dyDescent="0.2">
      <c r="B48" s="19"/>
      <c r="C48" s="853" t="s">
        <v>232</v>
      </c>
      <c r="D48" s="853"/>
      <c r="E48" s="853"/>
      <c r="F48" s="853"/>
      <c r="G48" s="853"/>
      <c r="H48" s="853"/>
      <c r="I48" s="853"/>
      <c r="J48" s="853"/>
      <c r="K48" s="853"/>
      <c r="L48" s="854"/>
      <c r="M48" s="155" t="s">
        <v>15</v>
      </c>
      <c r="N48" s="58"/>
      <c r="P48" s="42"/>
      <c r="Q48" s="42"/>
      <c r="R48" s="42"/>
      <c r="S48" s="42"/>
      <c r="T48" s="42"/>
      <c r="U48" s="42"/>
      <c r="V48" s="42"/>
      <c r="W48" s="42"/>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19"/>
      <c r="GH48" s="19"/>
      <c r="GI48" s="19"/>
      <c r="GJ48" s="19"/>
      <c r="GK48" s="19"/>
      <c r="GL48" s="19"/>
      <c r="GM48" s="19"/>
      <c r="GN48" s="19"/>
      <c r="GO48" s="19"/>
      <c r="GP48" s="19"/>
      <c r="GQ48" s="19"/>
      <c r="GR48" s="19"/>
      <c r="GS48" s="19"/>
      <c r="GT48" s="19"/>
      <c r="GU48" s="19"/>
      <c r="GV48" s="19"/>
      <c r="GW48" s="19"/>
      <c r="GX48" s="19"/>
      <c r="GY48" s="19"/>
      <c r="GZ48" s="19"/>
      <c r="HA48" s="19"/>
      <c r="HB48" s="19"/>
      <c r="HC48" s="19"/>
      <c r="HD48" s="19"/>
      <c r="HE48" s="19"/>
      <c r="HF48" s="19"/>
      <c r="HG48" s="19"/>
      <c r="HH48" s="19"/>
    </row>
    <row r="49" spans="1:216" s="138" customFormat="1" ht="25.5" customHeight="1" x14ac:dyDescent="0.2">
      <c r="B49" s="19"/>
      <c r="C49" s="864" t="s">
        <v>149</v>
      </c>
      <c r="D49" s="865"/>
      <c r="E49" s="865"/>
      <c r="F49" s="866"/>
      <c r="G49" s="855"/>
      <c r="H49" s="882"/>
      <c r="I49" s="882"/>
      <c r="J49" s="882"/>
      <c r="K49" s="882"/>
      <c r="L49" s="856"/>
      <c r="M49" s="132"/>
      <c r="N49" s="115"/>
      <c r="P49" s="42" t="str">
        <f>IF(M49="X","[Bracket] the information you claim as confidential","")</f>
        <v/>
      </c>
      <c r="Q49" s="42"/>
      <c r="R49" s="42"/>
      <c r="S49" s="42"/>
      <c r="T49" s="42"/>
      <c r="U49" s="42"/>
      <c r="V49" s="42"/>
      <c r="W49" s="42"/>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c r="HC49" s="19"/>
      <c r="HD49" s="19"/>
      <c r="HE49" s="19"/>
      <c r="HF49" s="19"/>
      <c r="HG49" s="19"/>
      <c r="HH49" s="19"/>
    </row>
    <row r="50" spans="1:216" s="138" customFormat="1" ht="25.5" customHeight="1" x14ac:dyDescent="0.2">
      <c r="B50" s="19"/>
      <c r="C50" s="864" t="s">
        <v>150</v>
      </c>
      <c r="D50" s="865"/>
      <c r="E50" s="865"/>
      <c r="F50" s="866"/>
      <c r="G50" s="855"/>
      <c r="H50" s="882"/>
      <c r="I50" s="882"/>
      <c r="J50" s="882"/>
      <c r="K50" s="882"/>
      <c r="L50" s="856"/>
      <c r="M50" s="132"/>
      <c r="N50" s="115"/>
      <c r="P50" s="42" t="str">
        <f>IF(M50="X","[Bracket] the information you claim as confidential","")</f>
        <v/>
      </c>
      <c r="Q50" s="42"/>
      <c r="R50" s="42"/>
      <c r="S50" s="42"/>
      <c r="T50" s="42"/>
      <c r="U50" s="42"/>
      <c r="V50" s="42"/>
      <c r="W50" s="42"/>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19"/>
      <c r="GH50" s="19"/>
      <c r="GI50" s="19"/>
      <c r="GJ50" s="19"/>
      <c r="GK50" s="19"/>
      <c r="GL50" s="19"/>
      <c r="GM50" s="19"/>
      <c r="GN50" s="19"/>
      <c r="GO50" s="19"/>
      <c r="GP50" s="19"/>
      <c r="GQ50" s="19"/>
      <c r="GR50" s="19"/>
      <c r="GS50" s="19"/>
      <c r="GT50" s="19"/>
      <c r="GU50" s="19"/>
      <c r="GV50" s="19"/>
      <c r="GW50" s="19"/>
      <c r="GX50" s="19"/>
      <c r="GY50" s="19"/>
      <c r="GZ50" s="19"/>
      <c r="HA50" s="19"/>
      <c r="HB50" s="19"/>
      <c r="HC50" s="19"/>
      <c r="HD50" s="19"/>
      <c r="HE50" s="19"/>
      <c r="HF50" s="19"/>
      <c r="HG50" s="19"/>
      <c r="HH50" s="19"/>
    </row>
    <row r="51" spans="1:216" s="19" customFormat="1" ht="12" x14ac:dyDescent="0.2">
      <c r="A51" s="138"/>
      <c r="M51" s="142"/>
      <c r="O51" s="138"/>
      <c r="P51" s="42"/>
      <c r="Q51" s="42"/>
      <c r="R51" s="42"/>
      <c r="S51" s="42"/>
      <c r="T51" s="42"/>
      <c r="U51" s="42"/>
      <c r="V51" s="42"/>
      <c r="W51" s="42"/>
    </row>
    <row r="52" spans="1:216" s="59" customFormat="1" ht="15" customHeight="1" x14ac:dyDescent="0.25">
      <c r="B52" s="52"/>
      <c r="C52" s="860" t="s">
        <v>151</v>
      </c>
      <c r="D52" s="861"/>
      <c r="E52" s="861"/>
      <c r="F52" s="861"/>
      <c r="G52" s="861"/>
      <c r="H52" s="861"/>
      <c r="I52" s="861"/>
      <c r="J52" s="861"/>
      <c r="K52" s="861"/>
      <c r="L52" s="861"/>
      <c r="M52" s="862"/>
      <c r="N52" s="52"/>
      <c r="P52" s="96"/>
      <c r="Q52" s="34"/>
      <c r="R52" s="34"/>
      <c r="S52" s="34"/>
      <c r="T52" s="34"/>
      <c r="U52" s="34"/>
      <c r="V52" s="34"/>
      <c r="W52" s="34"/>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L52" s="52"/>
      <c r="GM52" s="52"/>
      <c r="GN52" s="52"/>
      <c r="GO52" s="52"/>
      <c r="GP52" s="52"/>
      <c r="GQ52" s="52"/>
      <c r="GR52" s="52"/>
      <c r="GS52" s="52"/>
      <c r="GT52" s="52"/>
      <c r="GU52" s="52"/>
      <c r="GV52" s="52"/>
      <c r="GW52" s="52"/>
      <c r="GX52" s="52"/>
      <c r="GY52" s="52"/>
      <c r="GZ52" s="52"/>
      <c r="HA52" s="52"/>
      <c r="HB52" s="52"/>
      <c r="HC52" s="52"/>
      <c r="HD52" s="52"/>
      <c r="HE52" s="52"/>
      <c r="HF52" s="52"/>
      <c r="HG52" s="52"/>
      <c r="HH52" s="52"/>
    </row>
    <row r="53" spans="1:216" s="138" customFormat="1" ht="12" x14ac:dyDescent="0.2">
      <c r="B53" s="19"/>
      <c r="C53" s="116"/>
      <c r="D53" s="116"/>
      <c r="E53" s="116"/>
      <c r="F53" s="199"/>
      <c r="G53" s="116"/>
      <c r="H53" s="199"/>
      <c r="I53" s="19"/>
      <c r="J53" s="19"/>
      <c r="K53" s="19"/>
      <c r="L53" s="19"/>
      <c r="M53" s="142"/>
      <c r="N53" s="19"/>
      <c r="P53" s="42"/>
      <c r="Q53" s="42"/>
      <c r="R53" s="42"/>
      <c r="S53" s="42"/>
      <c r="T53" s="42"/>
      <c r="U53" s="42"/>
      <c r="V53" s="42"/>
      <c r="W53" s="42"/>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c r="HC53" s="19"/>
      <c r="HD53" s="19"/>
      <c r="HE53" s="19"/>
      <c r="HF53" s="19"/>
      <c r="HG53" s="19"/>
      <c r="HH53" s="19"/>
    </row>
    <row r="54" spans="1:216" s="138" customFormat="1" ht="12" x14ac:dyDescent="0.2">
      <c r="B54" s="19"/>
      <c r="C54" s="742" t="s">
        <v>152</v>
      </c>
      <c r="D54" s="742"/>
      <c r="E54" s="742"/>
      <c r="F54" s="742"/>
      <c r="G54" s="742"/>
      <c r="H54" s="742"/>
      <c r="I54" s="742"/>
      <c r="J54" s="742"/>
      <c r="K54" s="742"/>
      <c r="L54" s="195"/>
      <c r="M54" s="48"/>
      <c r="N54" s="115"/>
      <c r="P54" s="42"/>
      <c r="Q54" s="42"/>
      <c r="R54" s="42"/>
      <c r="S54" s="42"/>
      <c r="T54" s="42"/>
      <c r="U54" s="42"/>
      <c r="V54" s="42"/>
      <c r="W54" s="42"/>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19"/>
      <c r="GH54" s="19"/>
      <c r="GI54" s="19"/>
      <c r="GJ54" s="19"/>
      <c r="GK54" s="19"/>
      <c r="GL54" s="19"/>
      <c r="GM54" s="19"/>
      <c r="GN54" s="19"/>
      <c r="GO54" s="19"/>
      <c r="GP54" s="19"/>
      <c r="GQ54" s="19"/>
      <c r="GR54" s="19"/>
      <c r="GS54" s="19"/>
      <c r="GT54" s="19"/>
      <c r="GU54" s="19"/>
      <c r="GV54" s="19"/>
      <c r="GW54" s="19"/>
      <c r="GX54" s="19"/>
      <c r="GY54" s="19"/>
      <c r="GZ54" s="19"/>
      <c r="HA54" s="19"/>
      <c r="HB54" s="19"/>
      <c r="HC54" s="19"/>
      <c r="HD54" s="19"/>
      <c r="HE54" s="19"/>
      <c r="HF54" s="19"/>
      <c r="HG54" s="19"/>
      <c r="HH54" s="19"/>
    </row>
    <row r="55" spans="1:216" s="138" customFormat="1" ht="48" customHeight="1" x14ac:dyDescent="0.2">
      <c r="B55" s="19"/>
      <c r="C55" s="863" t="s">
        <v>153</v>
      </c>
      <c r="D55" s="863"/>
      <c r="E55" s="850" t="s">
        <v>154</v>
      </c>
      <c r="F55" s="851"/>
      <c r="G55" s="851"/>
      <c r="H55" s="852"/>
      <c r="I55" s="844" t="s">
        <v>155</v>
      </c>
      <c r="J55" s="845"/>
      <c r="K55" s="845"/>
      <c r="L55" s="846"/>
      <c r="M55" s="155" t="s">
        <v>15</v>
      </c>
      <c r="N55" s="58"/>
      <c r="P55" s="42"/>
      <c r="Q55" s="42"/>
      <c r="R55" s="42"/>
      <c r="S55" s="42"/>
      <c r="T55" s="42"/>
      <c r="U55" s="42"/>
      <c r="V55" s="42"/>
      <c r="W55" s="42"/>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19"/>
      <c r="GH55" s="19"/>
      <c r="GI55" s="19"/>
      <c r="GJ55" s="19"/>
      <c r="GK55" s="19"/>
      <c r="GL55" s="19"/>
      <c r="GM55" s="19"/>
      <c r="GN55" s="19"/>
      <c r="GO55" s="19"/>
      <c r="GP55" s="19"/>
      <c r="GQ55" s="19"/>
      <c r="GR55" s="19"/>
      <c r="GS55" s="19"/>
      <c r="GT55" s="19"/>
      <c r="GU55" s="19"/>
      <c r="GV55" s="19"/>
      <c r="GW55" s="19"/>
      <c r="GX55" s="19"/>
      <c r="GY55" s="19"/>
      <c r="GZ55" s="19"/>
      <c r="HA55" s="19"/>
      <c r="HB55" s="19"/>
      <c r="HC55" s="19"/>
      <c r="HD55" s="19"/>
      <c r="HE55" s="19"/>
      <c r="HF55" s="19"/>
      <c r="HG55" s="19"/>
      <c r="HH55" s="19"/>
    </row>
    <row r="56" spans="1:216" s="138" customFormat="1" ht="15" customHeight="1" x14ac:dyDescent="0.2">
      <c r="B56" s="19"/>
      <c r="C56" s="867"/>
      <c r="D56" s="867"/>
      <c r="E56" s="832"/>
      <c r="F56" s="826"/>
      <c r="G56" s="826"/>
      <c r="H56" s="827"/>
      <c r="I56" s="832"/>
      <c r="J56" s="826"/>
      <c r="K56" s="826"/>
      <c r="L56" s="827"/>
      <c r="M56" s="132"/>
      <c r="N56" s="58"/>
      <c r="P56" s="42"/>
      <c r="Q56" s="42"/>
      <c r="R56" s="42"/>
      <c r="S56" s="42"/>
      <c r="T56" s="42"/>
      <c r="U56" s="42"/>
      <c r="V56" s="42"/>
      <c r="W56" s="42"/>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19"/>
      <c r="GH56" s="19"/>
      <c r="GI56" s="19"/>
      <c r="GJ56" s="19"/>
      <c r="GK56" s="19"/>
      <c r="GL56" s="19"/>
      <c r="GM56" s="19"/>
      <c r="GN56" s="19"/>
      <c r="GO56" s="19"/>
      <c r="GP56" s="19"/>
      <c r="GQ56" s="19"/>
      <c r="GR56" s="19"/>
      <c r="GS56" s="19"/>
      <c r="GT56" s="19"/>
      <c r="GU56" s="19"/>
      <c r="GV56" s="19"/>
      <c r="GW56" s="19"/>
      <c r="GX56" s="19"/>
      <c r="GY56" s="19"/>
      <c r="GZ56" s="19"/>
      <c r="HA56" s="19"/>
      <c r="HB56" s="19"/>
      <c r="HC56" s="19"/>
      <c r="HD56" s="19"/>
      <c r="HE56" s="19"/>
      <c r="HF56" s="19"/>
      <c r="HG56" s="19"/>
      <c r="HH56" s="19"/>
    </row>
    <row r="57" spans="1:216" s="138" customFormat="1" ht="42" customHeight="1" x14ac:dyDescent="0.2">
      <c r="B57" s="19"/>
      <c r="C57" s="651" t="s">
        <v>156</v>
      </c>
      <c r="D57" s="651"/>
      <c r="E57" s="850" t="s">
        <v>157</v>
      </c>
      <c r="F57" s="851"/>
      <c r="G57" s="851"/>
      <c r="H57" s="852"/>
      <c r="I57" s="850" t="s">
        <v>158</v>
      </c>
      <c r="J57" s="851"/>
      <c r="K57" s="851"/>
      <c r="L57" s="852"/>
      <c r="M57" s="155" t="s">
        <v>15</v>
      </c>
      <c r="N57" s="58"/>
      <c r="P57" s="42"/>
      <c r="Q57" s="42"/>
      <c r="R57" s="42"/>
      <c r="S57" s="42"/>
      <c r="T57" s="42"/>
      <c r="U57" s="42"/>
      <c r="V57" s="42"/>
      <c r="W57" s="42"/>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19"/>
      <c r="CY57" s="19"/>
      <c r="CZ57" s="19"/>
      <c r="DA57" s="19"/>
      <c r="DB57" s="19"/>
      <c r="DC57" s="19"/>
      <c r="DD57" s="19"/>
      <c r="DE57" s="19"/>
      <c r="DF57" s="19"/>
      <c r="DG57" s="19"/>
      <c r="DH57" s="19"/>
      <c r="DI57" s="19"/>
      <c r="DJ57" s="19"/>
      <c r="DK57" s="19"/>
      <c r="DL57" s="19"/>
      <c r="DM57" s="19"/>
      <c r="DN57" s="19"/>
      <c r="DO57" s="19"/>
      <c r="DP57" s="19"/>
      <c r="DQ57" s="19"/>
      <c r="DR57" s="19"/>
      <c r="DS57" s="19"/>
      <c r="DT57" s="19"/>
      <c r="DU57" s="19"/>
      <c r="DV57" s="19"/>
      <c r="DW57" s="19"/>
      <c r="DX57" s="19"/>
      <c r="DY57" s="19"/>
      <c r="DZ57" s="19"/>
      <c r="EA57" s="19"/>
      <c r="EB57" s="19"/>
      <c r="EC57" s="19"/>
      <c r="ED57" s="19"/>
      <c r="EE57" s="19"/>
      <c r="EF57" s="19"/>
      <c r="EG57" s="19"/>
      <c r="EH57" s="19"/>
      <c r="EI57" s="19"/>
      <c r="EJ57" s="19"/>
      <c r="EK57" s="19"/>
      <c r="EL57" s="19"/>
      <c r="EM57" s="19"/>
      <c r="EN57" s="19"/>
      <c r="EO57" s="19"/>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9"/>
      <c r="FP57" s="19"/>
      <c r="FQ57" s="19"/>
      <c r="FR57" s="19"/>
      <c r="FS57" s="19"/>
      <c r="FT57" s="19"/>
      <c r="FU57" s="19"/>
      <c r="FV57" s="19"/>
      <c r="FW57" s="19"/>
      <c r="FX57" s="19"/>
      <c r="FY57" s="19"/>
      <c r="FZ57" s="19"/>
      <c r="GA57" s="19"/>
      <c r="GB57" s="19"/>
      <c r="GC57" s="19"/>
      <c r="GD57" s="19"/>
      <c r="GE57" s="19"/>
      <c r="GF57" s="19"/>
      <c r="GG57" s="19"/>
      <c r="GH57" s="19"/>
      <c r="GI57" s="19"/>
      <c r="GJ57" s="19"/>
      <c r="GK57" s="19"/>
      <c r="GL57" s="19"/>
      <c r="GM57" s="19"/>
      <c r="GN57" s="19"/>
      <c r="GO57" s="19"/>
      <c r="GP57" s="19"/>
      <c r="GQ57" s="19"/>
      <c r="GR57" s="19"/>
      <c r="GS57" s="19"/>
      <c r="GT57" s="19"/>
      <c r="GU57" s="19"/>
      <c r="GV57" s="19"/>
      <c r="GW57" s="19"/>
      <c r="GX57" s="19"/>
      <c r="GY57" s="19"/>
      <c r="GZ57" s="19"/>
      <c r="HA57" s="19"/>
      <c r="HB57" s="19"/>
      <c r="HC57" s="19"/>
      <c r="HD57" s="19"/>
      <c r="HE57" s="19"/>
      <c r="HF57" s="19"/>
      <c r="HG57" s="19"/>
      <c r="HH57" s="19"/>
    </row>
    <row r="58" spans="1:216" s="138" customFormat="1" ht="15" customHeight="1" x14ac:dyDescent="0.2">
      <c r="B58" s="19"/>
      <c r="C58" s="867"/>
      <c r="D58" s="883"/>
      <c r="E58" s="832"/>
      <c r="F58" s="826"/>
      <c r="G58" s="826"/>
      <c r="H58" s="827"/>
      <c r="I58" s="832"/>
      <c r="J58" s="826"/>
      <c r="K58" s="826"/>
      <c r="L58" s="827"/>
      <c r="M58" s="132"/>
      <c r="N58" s="58"/>
      <c r="P58" s="42"/>
      <c r="Q58" s="42"/>
      <c r="R58" s="42"/>
      <c r="S58" s="42"/>
      <c r="T58" s="42"/>
      <c r="U58" s="42"/>
      <c r="V58" s="42"/>
      <c r="W58" s="42"/>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9"/>
      <c r="DW58" s="19"/>
      <c r="DX58" s="19"/>
      <c r="DY58" s="19"/>
      <c r="DZ58" s="19"/>
      <c r="EA58" s="19"/>
      <c r="EB58" s="19"/>
      <c r="EC58" s="19"/>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row>
    <row r="59" spans="1:216" s="138" customFormat="1" ht="15" customHeight="1" x14ac:dyDescent="0.2">
      <c r="B59" s="19"/>
      <c r="C59" s="864" t="s">
        <v>309</v>
      </c>
      <c r="D59" s="865"/>
      <c r="E59" s="865"/>
      <c r="F59" s="865"/>
      <c r="G59" s="865"/>
      <c r="H59" s="865"/>
      <c r="I59" s="865"/>
      <c r="J59" s="865"/>
      <c r="K59" s="865"/>
      <c r="L59" s="866"/>
      <c r="M59" s="155" t="s">
        <v>15</v>
      </c>
      <c r="N59" s="58"/>
      <c r="P59" s="42"/>
      <c r="Q59" s="42"/>
      <c r="R59" s="42"/>
      <c r="S59" s="42"/>
      <c r="T59" s="42"/>
      <c r="U59" s="42"/>
      <c r="V59" s="42"/>
      <c r="W59" s="42"/>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row>
    <row r="60" spans="1:216" s="138" customFormat="1" ht="22.5" customHeight="1" x14ac:dyDescent="0.2">
      <c r="B60" s="19"/>
      <c r="C60" s="838"/>
      <c r="D60" s="839"/>
      <c r="E60" s="839"/>
      <c r="F60" s="839"/>
      <c r="G60" s="839"/>
      <c r="H60" s="839"/>
      <c r="I60" s="839"/>
      <c r="J60" s="839"/>
      <c r="K60" s="839"/>
      <c r="L60" s="840"/>
      <c r="M60" s="135"/>
      <c r="N60" s="58"/>
      <c r="P60" s="42"/>
      <c r="Q60" s="42"/>
      <c r="R60" s="42"/>
      <c r="S60" s="42"/>
      <c r="T60" s="42"/>
      <c r="U60" s="42"/>
      <c r="V60" s="42"/>
      <c r="W60" s="42"/>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C60" s="19"/>
      <c r="DD60" s="19"/>
      <c r="DE60" s="19"/>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19"/>
      <c r="EG60" s="19"/>
      <c r="EH60" s="19"/>
      <c r="EI60" s="19"/>
      <c r="EJ60" s="19"/>
      <c r="EK60" s="19"/>
      <c r="EL60" s="19"/>
      <c r="EM60" s="19"/>
      <c r="EN60" s="19"/>
      <c r="EO60" s="19"/>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9"/>
      <c r="FP60" s="19"/>
      <c r="FQ60" s="19"/>
      <c r="FR60" s="19"/>
      <c r="FS60" s="19"/>
      <c r="FT60" s="19"/>
      <c r="FU60" s="19"/>
      <c r="FV60" s="19"/>
      <c r="FW60" s="19"/>
      <c r="FX60" s="19"/>
      <c r="FY60" s="19"/>
      <c r="FZ60" s="19"/>
      <c r="GA60" s="19"/>
      <c r="GB60" s="19"/>
      <c r="GC60" s="19"/>
      <c r="GD60" s="19"/>
      <c r="GE60" s="19"/>
      <c r="GF60" s="19"/>
      <c r="GG60" s="19"/>
      <c r="GH60" s="19"/>
      <c r="GI60" s="19"/>
      <c r="GJ60" s="19"/>
      <c r="GK60" s="19"/>
      <c r="GL60" s="19"/>
      <c r="GM60" s="19"/>
      <c r="GN60" s="19"/>
      <c r="GO60" s="19"/>
      <c r="GP60" s="19"/>
      <c r="GQ60" s="19"/>
      <c r="GR60" s="19"/>
      <c r="GS60" s="19"/>
      <c r="GT60" s="19"/>
      <c r="GU60" s="19"/>
      <c r="GV60" s="19"/>
      <c r="GW60" s="19"/>
      <c r="GX60" s="19"/>
      <c r="GY60" s="19"/>
      <c r="GZ60" s="19"/>
      <c r="HA60" s="19"/>
      <c r="HB60" s="19"/>
      <c r="HC60" s="19"/>
      <c r="HD60" s="19"/>
      <c r="HE60" s="19"/>
      <c r="HF60" s="19"/>
      <c r="HG60" s="19"/>
      <c r="HH60" s="19"/>
    </row>
    <row r="61" spans="1:216" s="138" customFormat="1" ht="15" customHeight="1" x14ac:dyDescent="0.2">
      <c r="B61" s="19"/>
      <c r="C61" s="27"/>
      <c r="D61" s="27"/>
      <c r="E61" s="27"/>
      <c r="F61" s="27"/>
      <c r="G61" s="27"/>
      <c r="H61" s="27"/>
      <c r="I61" s="27"/>
      <c r="J61" s="27"/>
      <c r="K61" s="27"/>
      <c r="L61" s="27"/>
      <c r="M61" s="58"/>
      <c r="N61" s="58"/>
      <c r="P61" s="42"/>
      <c r="Q61" s="42"/>
      <c r="R61" s="42"/>
      <c r="S61" s="42"/>
      <c r="T61" s="42"/>
      <c r="U61" s="42"/>
      <c r="V61" s="42"/>
      <c r="W61" s="42"/>
      <c r="X61" s="19"/>
      <c r="Y61" s="19"/>
      <c r="Z61" s="19"/>
      <c r="AA61" s="19"/>
      <c r="AB61" s="19"/>
      <c r="AC61" s="19"/>
      <c r="AD61" s="19"/>
      <c r="AE61" s="19"/>
      <c r="AF61" s="19"/>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row>
    <row r="62" spans="1:216" s="138" customFormat="1" ht="26.25" customHeight="1" x14ac:dyDescent="0.2">
      <c r="B62" s="19"/>
      <c r="C62" s="650" t="s">
        <v>159</v>
      </c>
      <c r="D62" s="650"/>
      <c r="E62" s="650"/>
      <c r="F62" s="650"/>
      <c r="G62" s="650"/>
      <c r="H62" s="650"/>
      <c r="I62" s="650"/>
      <c r="J62" s="650"/>
      <c r="K62" s="650"/>
      <c r="L62" s="650"/>
      <c r="M62" s="48"/>
      <c r="N62" s="58"/>
      <c r="P62" s="42"/>
      <c r="Q62" s="42"/>
      <c r="R62" s="42"/>
      <c r="S62" s="42"/>
      <c r="T62" s="42"/>
      <c r="U62" s="42"/>
      <c r="V62" s="42"/>
      <c r="W62" s="42"/>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9"/>
      <c r="FP62" s="19"/>
      <c r="FQ62" s="19"/>
      <c r="FR62" s="19"/>
      <c r="FS62" s="19"/>
      <c r="FT62" s="19"/>
      <c r="FU62" s="19"/>
      <c r="FV62" s="19"/>
      <c r="FW62" s="19"/>
      <c r="FX62" s="19"/>
      <c r="FY62" s="19"/>
      <c r="FZ62" s="19"/>
      <c r="GA62" s="19"/>
      <c r="GB62" s="19"/>
      <c r="GC62" s="19"/>
      <c r="GD62" s="19"/>
      <c r="GE62" s="19"/>
      <c r="GF62" s="19"/>
      <c r="GG62" s="19"/>
      <c r="GH62" s="19"/>
      <c r="GI62" s="19"/>
      <c r="GJ62" s="19"/>
      <c r="GK62" s="19"/>
      <c r="GL62" s="19"/>
      <c r="GM62" s="19"/>
      <c r="GN62" s="19"/>
      <c r="GO62" s="19"/>
      <c r="GP62" s="19"/>
      <c r="GQ62" s="19"/>
      <c r="GR62" s="19"/>
      <c r="GS62" s="19"/>
      <c r="GT62" s="19"/>
      <c r="GU62" s="19"/>
      <c r="GV62" s="19"/>
      <c r="GW62" s="19"/>
      <c r="GX62" s="19"/>
      <c r="GY62" s="19"/>
      <c r="GZ62" s="19"/>
      <c r="HA62" s="19"/>
      <c r="HB62" s="19"/>
      <c r="HC62" s="19"/>
      <c r="HD62" s="19"/>
      <c r="HE62" s="19"/>
      <c r="HF62" s="19"/>
      <c r="HG62" s="19"/>
      <c r="HH62" s="19"/>
    </row>
    <row r="63" spans="1:216" s="138" customFormat="1" ht="15" customHeight="1" x14ac:dyDescent="0.2">
      <c r="B63" s="19"/>
      <c r="C63" s="639" t="s">
        <v>160</v>
      </c>
      <c r="D63" s="639" t="s">
        <v>406</v>
      </c>
      <c r="E63" s="576" t="s">
        <v>161</v>
      </c>
      <c r="F63" s="634"/>
      <c r="G63" s="634"/>
      <c r="H63" s="577"/>
      <c r="I63" s="639" t="s">
        <v>162</v>
      </c>
      <c r="J63" s="639"/>
      <c r="K63" s="639"/>
      <c r="L63" s="639"/>
      <c r="M63" s="869" t="s">
        <v>15</v>
      </c>
      <c r="N63" s="58"/>
      <c r="P63" s="42"/>
      <c r="Q63" s="42"/>
      <c r="R63" s="42"/>
      <c r="S63" s="42"/>
      <c r="T63" s="42"/>
      <c r="U63" s="42"/>
      <c r="V63" s="42"/>
      <c r="W63" s="42"/>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c r="GP63" s="19"/>
      <c r="GQ63" s="19"/>
      <c r="GR63" s="19"/>
      <c r="GS63" s="19"/>
      <c r="GT63" s="19"/>
      <c r="GU63" s="19"/>
      <c r="GV63" s="19"/>
      <c r="GW63" s="19"/>
      <c r="GX63" s="19"/>
      <c r="GY63" s="19"/>
      <c r="GZ63" s="19"/>
      <c r="HA63" s="19"/>
      <c r="HB63" s="19"/>
      <c r="HC63" s="19"/>
      <c r="HD63" s="19"/>
      <c r="HE63" s="19"/>
      <c r="HF63" s="19"/>
      <c r="HG63" s="19"/>
      <c r="HH63" s="19"/>
    </row>
    <row r="64" spans="1:216" s="138" customFormat="1" ht="24" customHeight="1" x14ac:dyDescent="0.2">
      <c r="B64" s="19"/>
      <c r="C64" s="639"/>
      <c r="D64" s="639"/>
      <c r="E64" s="828" t="s">
        <v>163</v>
      </c>
      <c r="F64" s="830"/>
      <c r="G64" s="828" t="s">
        <v>164</v>
      </c>
      <c r="H64" s="830"/>
      <c r="I64" s="879" t="s">
        <v>163</v>
      </c>
      <c r="J64" s="879"/>
      <c r="K64" s="639" t="s">
        <v>164</v>
      </c>
      <c r="L64" s="639"/>
      <c r="M64" s="870"/>
      <c r="N64" s="58"/>
      <c r="P64" s="42"/>
      <c r="Q64" s="42"/>
      <c r="R64" s="42"/>
      <c r="S64" s="42"/>
      <c r="T64" s="42"/>
      <c r="U64" s="42"/>
      <c r="V64" s="42"/>
      <c r="W64" s="42"/>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row>
    <row r="65" spans="1:216" s="138" customFormat="1" ht="15" customHeight="1" x14ac:dyDescent="0.2">
      <c r="B65" s="19"/>
      <c r="C65" s="871" t="s">
        <v>165</v>
      </c>
      <c r="D65" s="873"/>
      <c r="E65" s="134"/>
      <c r="F65" s="202" t="s">
        <v>166</v>
      </c>
      <c r="G65" s="134"/>
      <c r="H65" s="202" t="s">
        <v>166</v>
      </c>
      <c r="I65" s="134"/>
      <c r="J65" s="202" t="s">
        <v>167</v>
      </c>
      <c r="K65" s="134"/>
      <c r="L65" s="202" t="s">
        <v>167</v>
      </c>
      <c r="M65" s="135"/>
      <c r="N65" s="58"/>
      <c r="P65" s="42"/>
      <c r="Q65" s="42"/>
      <c r="R65" s="42"/>
      <c r="S65" s="42"/>
      <c r="T65" s="42"/>
      <c r="U65" s="42"/>
      <c r="V65" s="42"/>
      <c r="W65" s="42"/>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9"/>
      <c r="FP65" s="19"/>
      <c r="FQ65" s="19"/>
      <c r="FR65" s="19"/>
      <c r="FS65" s="19"/>
      <c r="FT65" s="19"/>
      <c r="FU65" s="19"/>
      <c r="FV65" s="19"/>
      <c r="FW65" s="19"/>
      <c r="FX65" s="19"/>
      <c r="FY65" s="19"/>
      <c r="FZ65" s="19"/>
      <c r="GA65" s="19"/>
      <c r="GB65" s="19"/>
      <c r="GC65" s="19"/>
      <c r="GD65" s="19"/>
      <c r="GE65" s="19"/>
      <c r="GF65" s="19"/>
      <c r="GG65" s="19"/>
      <c r="GH65" s="19"/>
      <c r="GI65" s="19"/>
      <c r="GJ65" s="19"/>
      <c r="GK65" s="19"/>
      <c r="GL65" s="19"/>
      <c r="GM65" s="19"/>
      <c r="GN65" s="19"/>
      <c r="GO65" s="19"/>
      <c r="GP65" s="19"/>
      <c r="GQ65" s="19"/>
      <c r="GR65" s="19"/>
      <c r="GS65" s="19"/>
      <c r="GT65" s="19"/>
      <c r="GU65" s="19"/>
      <c r="GV65" s="19"/>
      <c r="GW65" s="19"/>
      <c r="GX65" s="19"/>
      <c r="GY65" s="19"/>
      <c r="GZ65" s="19"/>
      <c r="HA65" s="19"/>
      <c r="HB65" s="19"/>
      <c r="HC65" s="19"/>
      <c r="HD65" s="19"/>
      <c r="HE65" s="19"/>
      <c r="HF65" s="19"/>
      <c r="HG65" s="19"/>
      <c r="HH65" s="19"/>
    </row>
    <row r="66" spans="1:216" s="138" customFormat="1" ht="15" customHeight="1" x14ac:dyDescent="0.2">
      <c r="B66" s="19"/>
      <c r="C66" s="872"/>
      <c r="D66" s="874"/>
      <c r="E66" s="134"/>
      <c r="F66" s="202" t="s">
        <v>168</v>
      </c>
      <c r="G66" s="134"/>
      <c r="H66" s="202" t="s">
        <v>168</v>
      </c>
      <c r="I66" s="134"/>
      <c r="J66" s="202" t="s">
        <v>169</v>
      </c>
      <c r="K66" s="134"/>
      <c r="L66" s="202" t="s">
        <v>169</v>
      </c>
      <c r="M66" s="135"/>
      <c r="N66" s="58"/>
      <c r="P66" s="42"/>
      <c r="Q66" s="42"/>
      <c r="R66" s="42"/>
      <c r="S66" s="42"/>
      <c r="T66" s="42"/>
      <c r="U66" s="42"/>
      <c r="V66" s="42"/>
      <c r="W66" s="42"/>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9"/>
      <c r="EJ66" s="19"/>
      <c r="EK66" s="19"/>
      <c r="EL66" s="19"/>
      <c r="EM66" s="19"/>
      <c r="EN66" s="19"/>
      <c r="EO66" s="19"/>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9"/>
      <c r="FP66" s="19"/>
      <c r="FQ66" s="19"/>
      <c r="FR66" s="19"/>
      <c r="FS66" s="19"/>
      <c r="FT66" s="19"/>
      <c r="FU66" s="19"/>
      <c r="FV66" s="19"/>
      <c r="FW66" s="19"/>
      <c r="FX66" s="19"/>
      <c r="FY66" s="19"/>
      <c r="FZ66" s="19"/>
      <c r="GA66" s="19"/>
      <c r="GB66" s="19"/>
      <c r="GC66" s="19"/>
      <c r="GD66" s="19"/>
      <c r="GE66" s="19"/>
      <c r="GF66" s="19"/>
      <c r="GG66" s="19"/>
      <c r="GH66" s="19"/>
      <c r="GI66" s="19"/>
      <c r="GJ66" s="19"/>
      <c r="GK66" s="19"/>
      <c r="GL66" s="19"/>
      <c r="GM66" s="19"/>
      <c r="GN66" s="19"/>
      <c r="GO66" s="19"/>
      <c r="GP66" s="19"/>
      <c r="GQ66" s="19"/>
      <c r="GR66" s="19"/>
      <c r="GS66" s="19"/>
      <c r="GT66" s="19"/>
      <c r="GU66" s="19"/>
      <c r="GV66" s="19"/>
      <c r="GW66" s="19"/>
      <c r="GX66" s="19"/>
      <c r="GY66" s="19"/>
      <c r="GZ66" s="19"/>
      <c r="HA66" s="19"/>
      <c r="HB66" s="19"/>
      <c r="HC66" s="19"/>
      <c r="HD66" s="19"/>
      <c r="HE66" s="19"/>
      <c r="HF66" s="19"/>
      <c r="HG66" s="19"/>
      <c r="HH66" s="19"/>
    </row>
    <row r="67" spans="1:216" s="19" customFormat="1" ht="19.5" customHeight="1" x14ac:dyDescent="0.2">
      <c r="A67" s="138"/>
      <c r="C67" s="635" t="s">
        <v>599</v>
      </c>
      <c r="D67" s="743"/>
      <c r="E67" s="133"/>
      <c r="F67" s="206" t="s">
        <v>166</v>
      </c>
      <c r="G67" s="133"/>
      <c r="H67" s="206" t="s">
        <v>166</v>
      </c>
      <c r="I67" s="133"/>
      <c r="J67" s="206" t="s">
        <v>167</v>
      </c>
      <c r="K67" s="133"/>
      <c r="L67" s="206" t="s">
        <v>167</v>
      </c>
      <c r="M67" s="377"/>
      <c r="O67" s="138"/>
      <c r="P67" s="42"/>
      <c r="Q67" s="42"/>
      <c r="R67" s="42"/>
      <c r="S67" s="42"/>
      <c r="T67" s="42"/>
      <c r="U67" s="42"/>
      <c r="V67" s="42"/>
      <c r="W67" s="42"/>
    </row>
    <row r="68" spans="1:216" s="19" customFormat="1" ht="19.5" customHeight="1" x14ac:dyDescent="0.2">
      <c r="A68" s="138"/>
      <c r="C68" s="636"/>
      <c r="D68" s="744"/>
      <c r="E68" s="133"/>
      <c r="F68" s="206" t="s">
        <v>168</v>
      </c>
      <c r="G68" s="133"/>
      <c r="H68" s="206" t="s">
        <v>168</v>
      </c>
      <c r="I68" s="133"/>
      <c r="J68" s="206" t="s">
        <v>169</v>
      </c>
      <c r="K68" s="133"/>
      <c r="L68" s="206" t="s">
        <v>169</v>
      </c>
      <c r="M68" s="377"/>
      <c r="O68" s="138"/>
      <c r="P68" s="42"/>
      <c r="Q68" s="42"/>
      <c r="R68" s="42"/>
      <c r="S68" s="42"/>
      <c r="T68" s="42"/>
      <c r="U68" s="42"/>
      <c r="V68" s="42"/>
      <c r="W68" s="42"/>
    </row>
    <row r="69" spans="1:216" s="138" customFormat="1" ht="15" customHeight="1" x14ac:dyDescent="0.2">
      <c r="B69" s="19"/>
      <c r="C69" s="875" t="s">
        <v>456</v>
      </c>
      <c r="D69" s="873"/>
      <c r="E69" s="134"/>
      <c r="F69" s="202" t="s">
        <v>166</v>
      </c>
      <c r="G69" s="134"/>
      <c r="H69" s="202" t="s">
        <v>166</v>
      </c>
      <c r="I69" s="134"/>
      <c r="J69" s="202" t="s">
        <v>167</v>
      </c>
      <c r="K69" s="134"/>
      <c r="L69" s="202" t="s">
        <v>167</v>
      </c>
      <c r="M69" s="135"/>
      <c r="N69" s="58"/>
      <c r="P69" s="42"/>
      <c r="Q69" s="42"/>
      <c r="R69" s="42"/>
      <c r="S69" s="42"/>
      <c r="T69" s="42"/>
      <c r="U69" s="42"/>
      <c r="V69" s="42"/>
      <c r="W69" s="42"/>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19"/>
      <c r="EG69" s="19"/>
      <c r="EH69" s="19"/>
      <c r="EI69" s="19"/>
      <c r="EJ69" s="19"/>
      <c r="EK69" s="19"/>
      <c r="EL69" s="19"/>
      <c r="EM69" s="19"/>
      <c r="EN69" s="19"/>
      <c r="EO69" s="19"/>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9"/>
      <c r="FP69" s="19"/>
      <c r="FQ69" s="19"/>
      <c r="FR69" s="19"/>
      <c r="FS69" s="19"/>
      <c r="FT69" s="19"/>
      <c r="FU69" s="19"/>
      <c r="FV69" s="19"/>
      <c r="FW69" s="19"/>
      <c r="FX69" s="19"/>
      <c r="FY69" s="19"/>
      <c r="FZ69" s="19"/>
      <c r="GA69" s="19"/>
      <c r="GB69" s="19"/>
      <c r="GC69" s="19"/>
      <c r="GD69" s="19"/>
      <c r="GE69" s="19"/>
      <c r="GF69" s="19"/>
      <c r="GG69" s="19"/>
      <c r="GH69" s="19"/>
      <c r="GI69" s="19"/>
      <c r="GJ69" s="19"/>
      <c r="GK69" s="19"/>
      <c r="GL69" s="19"/>
      <c r="GM69" s="19"/>
      <c r="GN69" s="19"/>
      <c r="GO69" s="19"/>
      <c r="GP69" s="19"/>
      <c r="GQ69" s="19"/>
      <c r="GR69" s="19"/>
      <c r="GS69" s="19"/>
      <c r="GT69" s="19"/>
      <c r="GU69" s="19"/>
      <c r="GV69" s="19"/>
      <c r="GW69" s="19"/>
      <c r="GX69" s="19"/>
      <c r="GY69" s="19"/>
      <c r="GZ69" s="19"/>
      <c r="HA69" s="19"/>
      <c r="HB69" s="19"/>
      <c r="HC69" s="19"/>
      <c r="HD69" s="19"/>
      <c r="HE69" s="19"/>
      <c r="HF69" s="19"/>
      <c r="HG69" s="19"/>
      <c r="HH69" s="19"/>
    </row>
    <row r="70" spans="1:216" s="138" customFormat="1" ht="24" customHeight="1" x14ac:dyDescent="0.2">
      <c r="B70" s="19"/>
      <c r="C70" s="875"/>
      <c r="D70" s="874"/>
      <c r="E70" s="134"/>
      <c r="F70" s="202" t="s">
        <v>168</v>
      </c>
      <c r="G70" s="134"/>
      <c r="H70" s="202" t="s">
        <v>168</v>
      </c>
      <c r="I70" s="134"/>
      <c r="J70" s="202" t="s">
        <v>169</v>
      </c>
      <c r="K70" s="134"/>
      <c r="L70" s="202" t="s">
        <v>169</v>
      </c>
      <c r="M70" s="135"/>
      <c r="N70" s="58"/>
      <c r="P70" s="42"/>
      <c r="Q70" s="42"/>
      <c r="R70" s="42"/>
      <c r="S70" s="42"/>
      <c r="T70" s="42"/>
      <c r="U70" s="42"/>
      <c r="V70" s="42"/>
      <c r="W70" s="42"/>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19"/>
      <c r="EG70" s="19"/>
      <c r="EH70" s="19"/>
      <c r="EI70" s="19"/>
      <c r="EJ70" s="19"/>
      <c r="EK70" s="19"/>
      <c r="EL70" s="19"/>
      <c r="EM70" s="19"/>
      <c r="EN70" s="19"/>
      <c r="EO70" s="19"/>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9"/>
      <c r="FP70" s="19"/>
      <c r="FQ70" s="19"/>
      <c r="FR70" s="19"/>
      <c r="FS70" s="19"/>
      <c r="FT70" s="19"/>
      <c r="FU70" s="19"/>
      <c r="FV70" s="19"/>
      <c r="FW70" s="19"/>
      <c r="FX70" s="19"/>
      <c r="FY70" s="19"/>
      <c r="FZ70" s="19"/>
      <c r="GA70" s="19"/>
      <c r="GB70" s="19"/>
      <c r="GC70" s="19"/>
      <c r="GD70" s="19"/>
      <c r="GE70" s="19"/>
      <c r="GF70" s="19"/>
      <c r="GG70" s="19"/>
      <c r="GH70" s="19"/>
      <c r="GI70" s="19"/>
      <c r="GJ70" s="19"/>
      <c r="GK70" s="19"/>
      <c r="GL70" s="19"/>
      <c r="GM70" s="19"/>
      <c r="GN70" s="19"/>
      <c r="GO70" s="19"/>
      <c r="GP70" s="19"/>
      <c r="GQ70" s="19"/>
      <c r="GR70" s="19"/>
      <c r="GS70" s="19"/>
      <c r="GT70" s="19"/>
      <c r="GU70" s="19"/>
      <c r="GV70" s="19"/>
      <c r="GW70" s="19"/>
      <c r="GX70" s="19"/>
      <c r="GY70" s="19"/>
      <c r="GZ70" s="19"/>
      <c r="HA70" s="19"/>
      <c r="HB70" s="19"/>
      <c r="HC70" s="19"/>
      <c r="HD70" s="19"/>
      <c r="HE70" s="19"/>
      <c r="HF70" s="19"/>
      <c r="HG70" s="19"/>
      <c r="HH70" s="19"/>
    </row>
    <row r="71" spans="1:216" s="2" customFormat="1" ht="61.5" customHeight="1" x14ac:dyDescent="0.25">
      <c r="A71" s="1"/>
      <c r="C71" s="219" t="s">
        <v>759</v>
      </c>
      <c r="D71" s="307"/>
      <c r="E71" s="642" t="s">
        <v>760</v>
      </c>
      <c r="F71" s="642"/>
      <c r="G71" s="290"/>
      <c r="H71" s="643" t="s">
        <v>761</v>
      </c>
      <c r="I71" s="644"/>
      <c r="J71" s="832"/>
      <c r="K71" s="826"/>
      <c r="L71" s="826"/>
      <c r="M71" s="377"/>
      <c r="O71" s="1"/>
      <c r="Q71" s="42"/>
    </row>
    <row r="72" spans="1:216" s="138" customFormat="1" ht="15" customHeight="1" x14ac:dyDescent="0.2">
      <c r="B72" s="19"/>
      <c r="C72" s="876" t="s">
        <v>172</v>
      </c>
      <c r="D72" s="877"/>
      <c r="E72" s="877"/>
      <c r="F72" s="877"/>
      <c r="G72" s="877"/>
      <c r="H72" s="877"/>
      <c r="I72" s="877"/>
      <c r="J72" s="878"/>
      <c r="K72" s="880"/>
      <c r="L72" s="881"/>
      <c r="M72" s="135"/>
      <c r="N72" s="58"/>
      <c r="P72" s="42"/>
      <c r="Q72" s="42"/>
      <c r="R72" s="42"/>
      <c r="S72" s="42"/>
      <c r="T72" s="42"/>
      <c r="U72" s="42"/>
      <c r="V72" s="42"/>
      <c r="W72" s="42"/>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C72" s="19"/>
      <c r="DD72" s="19"/>
      <c r="DE72" s="19"/>
      <c r="DF72" s="19"/>
      <c r="DG72" s="19"/>
      <c r="DH72" s="19"/>
      <c r="DI72" s="19"/>
      <c r="DJ72" s="19"/>
      <c r="DK72" s="19"/>
      <c r="DL72" s="19"/>
      <c r="DM72" s="19"/>
      <c r="DN72" s="19"/>
      <c r="DO72" s="19"/>
      <c r="DP72" s="19"/>
      <c r="DQ72" s="19"/>
      <c r="DR72" s="19"/>
      <c r="DS72" s="19"/>
      <c r="DT72" s="19"/>
      <c r="DU72" s="19"/>
      <c r="DV72" s="19"/>
      <c r="DW72" s="19"/>
      <c r="DX72" s="19"/>
      <c r="DY72" s="19"/>
      <c r="DZ72" s="19"/>
      <c r="EA72" s="19"/>
      <c r="EB72" s="19"/>
      <c r="EC72" s="19"/>
      <c r="ED72" s="19"/>
      <c r="EE72" s="19"/>
      <c r="EF72" s="19"/>
      <c r="EG72" s="19"/>
      <c r="EH72" s="19"/>
      <c r="EI72" s="19"/>
      <c r="EJ72" s="19"/>
      <c r="EK72" s="19"/>
      <c r="EL72" s="19"/>
      <c r="EM72" s="19"/>
      <c r="EN72" s="19"/>
      <c r="EO72" s="19"/>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9"/>
      <c r="FP72" s="19"/>
      <c r="FQ72" s="19"/>
      <c r="FR72" s="19"/>
      <c r="FS72" s="19"/>
      <c r="FT72" s="19"/>
      <c r="FU72" s="19"/>
      <c r="FV72" s="19"/>
      <c r="FW72" s="19"/>
      <c r="FX72" s="19"/>
      <c r="FY72" s="19"/>
      <c r="FZ72" s="19"/>
      <c r="GA72" s="19"/>
      <c r="GB72" s="19"/>
      <c r="GC72" s="19"/>
      <c r="GD72" s="19"/>
      <c r="GE72" s="19"/>
      <c r="GF72" s="19"/>
      <c r="GG72" s="19"/>
      <c r="GH72" s="19"/>
      <c r="GI72" s="19"/>
      <c r="GJ72" s="19"/>
      <c r="GK72" s="19"/>
      <c r="GL72" s="19"/>
      <c r="GM72" s="19"/>
      <c r="GN72" s="19"/>
      <c r="GO72" s="19"/>
      <c r="GP72" s="19"/>
      <c r="GQ72" s="19"/>
      <c r="GR72" s="19"/>
      <c r="GS72" s="19"/>
      <c r="GT72" s="19"/>
      <c r="GU72" s="19"/>
      <c r="GV72" s="19"/>
      <c r="GW72" s="19"/>
      <c r="GX72" s="19"/>
      <c r="GY72" s="19"/>
      <c r="GZ72" s="19"/>
      <c r="HA72" s="19"/>
      <c r="HB72" s="19"/>
      <c r="HC72" s="19"/>
      <c r="HD72" s="19"/>
      <c r="HE72" s="19"/>
      <c r="HF72" s="19"/>
      <c r="HG72" s="19"/>
      <c r="HH72" s="19"/>
    </row>
    <row r="73" spans="1:216" s="138" customFormat="1" ht="9.75" customHeight="1" x14ac:dyDescent="0.2">
      <c r="B73" s="19"/>
      <c r="C73" s="116"/>
      <c r="D73" s="116"/>
      <c r="E73" s="116"/>
      <c r="F73" s="199"/>
      <c r="G73" s="116"/>
      <c r="H73" s="199"/>
      <c r="I73" s="19"/>
      <c r="J73" s="19"/>
      <c r="K73" s="19"/>
      <c r="L73" s="19"/>
      <c r="M73" s="142"/>
      <c r="N73" s="115"/>
      <c r="P73" s="42"/>
      <c r="Q73" s="42"/>
      <c r="R73" s="42"/>
      <c r="S73" s="42"/>
      <c r="T73" s="42"/>
      <c r="U73" s="42"/>
      <c r="V73" s="42"/>
      <c r="W73" s="42"/>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C73" s="19"/>
      <c r="DD73" s="19"/>
      <c r="DE73" s="19"/>
      <c r="DF73" s="19"/>
      <c r="DG73" s="19"/>
      <c r="DH73" s="19"/>
      <c r="DI73" s="19"/>
      <c r="DJ73" s="19"/>
      <c r="DK73" s="19"/>
      <c r="DL73" s="19"/>
      <c r="DM73" s="19"/>
      <c r="DN73" s="19"/>
      <c r="DO73" s="19"/>
      <c r="DP73" s="19"/>
      <c r="DQ73" s="19"/>
      <c r="DR73" s="19"/>
      <c r="DS73" s="19"/>
      <c r="DT73" s="19"/>
      <c r="DU73" s="19"/>
      <c r="DV73" s="19"/>
      <c r="DW73" s="19"/>
      <c r="DX73" s="19"/>
      <c r="DY73" s="19"/>
      <c r="DZ73" s="19"/>
      <c r="EA73" s="19"/>
      <c r="EB73" s="19"/>
      <c r="EC73" s="19"/>
      <c r="ED73" s="19"/>
      <c r="EE73" s="19"/>
      <c r="EF73" s="19"/>
      <c r="EG73" s="19"/>
      <c r="EH73" s="19"/>
      <c r="EI73" s="19"/>
      <c r="EJ73" s="19"/>
      <c r="EK73" s="19"/>
      <c r="EL73" s="19"/>
      <c r="EM73" s="19"/>
      <c r="EN73" s="19"/>
      <c r="EO73" s="19"/>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9"/>
      <c r="FP73" s="19"/>
      <c r="FQ73" s="19"/>
      <c r="FR73" s="19"/>
      <c r="FS73" s="19"/>
      <c r="FT73" s="19"/>
      <c r="FU73" s="19"/>
      <c r="FV73" s="19"/>
      <c r="FW73" s="19"/>
      <c r="FX73" s="19"/>
      <c r="FY73" s="19"/>
      <c r="FZ73" s="19"/>
      <c r="GA73" s="19"/>
      <c r="GB73" s="19"/>
      <c r="GC73" s="19"/>
      <c r="GD73" s="19"/>
      <c r="GE73" s="19"/>
      <c r="GF73" s="19"/>
      <c r="GG73" s="19"/>
      <c r="GH73" s="19"/>
      <c r="GI73" s="19"/>
      <c r="GJ73" s="19"/>
      <c r="GK73" s="19"/>
      <c r="GL73" s="19"/>
      <c r="GM73" s="19"/>
      <c r="GN73" s="19"/>
      <c r="GO73" s="19"/>
      <c r="GP73" s="19"/>
      <c r="GQ73" s="19"/>
      <c r="GR73" s="19"/>
      <c r="GS73" s="19"/>
      <c r="GT73" s="19"/>
      <c r="GU73" s="19"/>
      <c r="GV73" s="19"/>
      <c r="GW73" s="19"/>
      <c r="GX73" s="19"/>
      <c r="GY73" s="19"/>
      <c r="GZ73" s="19"/>
      <c r="HA73" s="19"/>
      <c r="HB73" s="19"/>
      <c r="HC73" s="19"/>
      <c r="HD73" s="19"/>
      <c r="HE73" s="19"/>
      <c r="HF73" s="19"/>
      <c r="HG73" s="19"/>
      <c r="HH73" s="19"/>
    </row>
    <row r="74" spans="1:216" s="138" customFormat="1" ht="20.25" customHeight="1" x14ac:dyDescent="0.2">
      <c r="B74" s="19"/>
      <c r="C74" s="730" t="s">
        <v>310</v>
      </c>
      <c r="D74" s="730"/>
      <c r="E74" s="730"/>
      <c r="F74" s="730"/>
      <c r="G74" s="730"/>
      <c r="H74" s="730"/>
      <c r="I74" s="730"/>
      <c r="J74" s="730"/>
      <c r="K74" s="730"/>
      <c r="L74" s="195"/>
      <c r="M74" s="19"/>
      <c r="N74" s="115"/>
      <c r="P74" s="42"/>
      <c r="Q74" s="42"/>
      <c r="R74" s="42"/>
      <c r="S74" s="42"/>
      <c r="T74" s="42"/>
      <c r="U74" s="42"/>
      <c r="V74" s="42"/>
      <c r="W74" s="42"/>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C74" s="19"/>
      <c r="DD74" s="19"/>
      <c r="DE74" s="19"/>
      <c r="DF74" s="19"/>
      <c r="DG74" s="19"/>
      <c r="DH74" s="19"/>
      <c r="DI74" s="19"/>
      <c r="DJ74" s="19"/>
      <c r="DK74" s="19"/>
      <c r="DL74" s="19"/>
      <c r="DM74" s="19"/>
      <c r="DN74" s="19"/>
      <c r="DO74" s="19"/>
      <c r="DP74" s="19"/>
      <c r="DQ74" s="19"/>
      <c r="DR74" s="19"/>
      <c r="DS74" s="19"/>
      <c r="DT74" s="19"/>
      <c r="DU74" s="19"/>
      <c r="DV74" s="19"/>
      <c r="DW74" s="19"/>
      <c r="DX74" s="19"/>
      <c r="DY74" s="19"/>
      <c r="DZ74" s="19"/>
      <c r="EA74" s="19"/>
      <c r="EB74" s="19"/>
      <c r="EC74" s="19"/>
      <c r="ED74" s="19"/>
      <c r="EE74" s="19"/>
      <c r="EF74" s="19"/>
      <c r="EG74" s="19"/>
      <c r="EH74" s="19"/>
      <c r="EI74" s="19"/>
      <c r="EJ74" s="19"/>
      <c r="EK74" s="19"/>
      <c r="EL74" s="19"/>
      <c r="EM74" s="19"/>
      <c r="EN74" s="19"/>
      <c r="EO74" s="19"/>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9"/>
      <c r="FP74" s="19"/>
      <c r="FQ74" s="19"/>
      <c r="FR74" s="19"/>
      <c r="FS74" s="19"/>
      <c r="FT74" s="19"/>
      <c r="FU74" s="19"/>
      <c r="FV74" s="19"/>
      <c r="FW74" s="19"/>
      <c r="FX74" s="19"/>
      <c r="FY74" s="19"/>
      <c r="FZ74" s="19"/>
      <c r="GA74" s="19"/>
      <c r="GB74" s="19"/>
      <c r="GC74" s="19"/>
      <c r="GD74" s="19"/>
      <c r="GE74" s="19"/>
      <c r="GF74" s="19"/>
      <c r="GG74" s="19"/>
      <c r="GH74" s="19"/>
      <c r="GI74" s="19"/>
      <c r="GJ74" s="19"/>
      <c r="GK74" s="19"/>
      <c r="GL74" s="19"/>
      <c r="GM74" s="19"/>
      <c r="GN74" s="19"/>
      <c r="GO74" s="19"/>
      <c r="GP74" s="19"/>
      <c r="GQ74" s="19"/>
      <c r="GR74" s="19"/>
      <c r="GS74" s="19"/>
      <c r="GT74" s="19"/>
      <c r="GU74" s="19"/>
      <c r="GV74" s="19"/>
      <c r="GW74" s="19"/>
      <c r="GX74" s="19"/>
      <c r="GY74" s="19"/>
      <c r="GZ74" s="19"/>
      <c r="HA74" s="19"/>
      <c r="HB74" s="19"/>
      <c r="HC74" s="19"/>
      <c r="HD74" s="19"/>
      <c r="HE74" s="19"/>
      <c r="HF74" s="19"/>
      <c r="HG74" s="19"/>
      <c r="HH74" s="19"/>
    </row>
    <row r="75" spans="1:216" s="138" customFormat="1" ht="33.75" customHeight="1" x14ac:dyDescent="0.2">
      <c r="B75" s="19"/>
      <c r="C75" s="659" t="s">
        <v>311</v>
      </c>
      <c r="D75" s="660"/>
      <c r="E75" s="660"/>
      <c r="F75" s="660"/>
      <c r="G75" s="660"/>
      <c r="H75" s="661"/>
      <c r="I75" s="844" t="s">
        <v>178</v>
      </c>
      <c r="J75" s="845"/>
      <c r="K75" s="845"/>
      <c r="L75" s="846"/>
      <c r="M75" s="155" t="s">
        <v>15</v>
      </c>
      <c r="N75" s="115"/>
      <c r="P75" s="42"/>
      <c r="Q75" s="42"/>
      <c r="R75" s="42"/>
      <c r="S75" s="42"/>
      <c r="T75" s="42"/>
      <c r="U75" s="42"/>
      <c r="V75" s="42"/>
      <c r="W75" s="42"/>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J75" s="19"/>
      <c r="DK75" s="19"/>
      <c r="DL75" s="19"/>
      <c r="DM75" s="19"/>
      <c r="DN75" s="19"/>
      <c r="DO75" s="19"/>
      <c r="DP75" s="19"/>
      <c r="DQ75" s="19"/>
      <c r="DR75" s="19"/>
      <c r="DS75" s="19"/>
      <c r="DT75" s="19"/>
      <c r="DU75" s="19"/>
      <c r="DV75" s="19"/>
      <c r="DW75" s="19"/>
      <c r="DX75" s="19"/>
      <c r="DY75" s="19"/>
      <c r="DZ75" s="19"/>
      <c r="EA75" s="19"/>
      <c r="EB75" s="19"/>
      <c r="EC75" s="19"/>
      <c r="ED75" s="19"/>
      <c r="EE75" s="19"/>
      <c r="EF75" s="19"/>
      <c r="EG75" s="19"/>
      <c r="EH75" s="19"/>
      <c r="EI75" s="19"/>
      <c r="EJ75" s="19"/>
      <c r="EK75" s="19"/>
      <c r="EL75" s="19"/>
      <c r="EM75" s="19"/>
      <c r="EN75" s="19"/>
      <c r="EO75" s="19"/>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9"/>
      <c r="FP75" s="19"/>
      <c r="FQ75" s="19"/>
      <c r="FR75" s="19"/>
      <c r="FS75" s="19"/>
      <c r="FT75" s="19"/>
      <c r="FU75" s="19"/>
      <c r="FV75" s="19"/>
      <c r="FW75" s="19"/>
      <c r="FX75" s="19"/>
      <c r="FY75" s="19"/>
      <c r="FZ75" s="19"/>
      <c r="GA75" s="19"/>
      <c r="GB75" s="19"/>
      <c r="GC75" s="19"/>
      <c r="GD75" s="19"/>
      <c r="GE75" s="19"/>
      <c r="GF75" s="19"/>
      <c r="GG75" s="19"/>
      <c r="GH75" s="19"/>
      <c r="GI75" s="19"/>
      <c r="GJ75" s="19"/>
      <c r="GK75" s="19"/>
      <c r="GL75" s="19"/>
      <c r="GM75" s="19"/>
      <c r="GN75" s="19"/>
      <c r="GO75" s="19"/>
      <c r="GP75" s="19"/>
      <c r="GQ75" s="19"/>
      <c r="GR75" s="19"/>
      <c r="GS75" s="19"/>
      <c r="GT75" s="19"/>
      <c r="GU75" s="19"/>
      <c r="GV75" s="19"/>
      <c r="GW75" s="19"/>
      <c r="GX75" s="19"/>
      <c r="GY75" s="19"/>
      <c r="GZ75" s="19"/>
      <c r="HA75" s="19"/>
      <c r="HB75" s="19"/>
      <c r="HC75" s="19"/>
      <c r="HD75" s="19"/>
      <c r="HE75" s="19"/>
      <c r="HF75" s="19"/>
      <c r="HG75" s="19"/>
      <c r="HH75" s="19"/>
    </row>
    <row r="76" spans="1:216" s="138" customFormat="1" ht="20.25" customHeight="1" x14ac:dyDescent="0.2">
      <c r="B76" s="19"/>
      <c r="C76" s="838"/>
      <c r="D76" s="839"/>
      <c r="E76" s="839"/>
      <c r="F76" s="839"/>
      <c r="G76" s="839"/>
      <c r="H76" s="840"/>
      <c r="I76" s="841"/>
      <c r="J76" s="842"/>
      <c r="K76" s="842"/>
      <c r="L76" s="843"/>
      <c r="M76" s="135"/>
      <c r="N76" s="115"/>
      <c r="P76" s="42"/>
      <c r="Q76" s="42"/>
      <c r="R76" s="42"/>
      <c r="S76" s="42"/>
      <c r="T76" s="42"/>
      <c r="U76" s="42"/>
      <c r="V76" s="42"/>
      <c r="W76" s="42"/>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C76" s="19"/>
      <c r="DD76" s="19"/>
      <c r="DE76" s="19"/>
      <c r="DF76" s="19"/>
      <c r="DG76" s="19"/>
      <c r="DH76" s="19"/>
      <c r="DI76" s="19"/>
      <c r="DJ76" s="19"/>
      <c r="DK76" s="19"/>
      <c r="DL76" s="19"/>
      <c r="DM76" s="19"/>
      <c r="DN76" s="19"/>
      <c r="DO76" s="19"/>
      <c r="DP76" s="19"/>
      <c r="DQ76" s="19"/>
      <c r="DR76" s="19"/>
      <c r="DS76" s="19"/>
      <c r="DT76" s="19"/>
      <c r="DU76" s="19"/>
      <c r="DV76" s="19"/>
      <c r="DW76" s="19"/>
      <c r="DX76" s="19"/>
      <c r="DY76" s="19"/>
      <c r="DZ76" s="19"/>
      <c r="EA76" s="19"/>
      <c r="EB76" s="19"/>
      <c r="EC76" s="19"/>
      <c r="ED76" s="19"/>
      <c r="EE76" s="19"/>
      <c r="EF76" s="19"/>
      <c r="EG76" s="19"/>
      <c r="EH76" s="19"/>
      <c r="EI76" s="19"/>
      <c r="EJ76" s="19"/>
      <c r="EK76" s="19"/>
      <c r="EL76" s="19"/>
      <c r="EM76" s="19"/>
      <c r="EN76" s="19"/>
      <c r="EO76" s="19"/>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9"/>
      <c r="FP76" s="19"/>
      <c r="FQ76" s="19"/>
      <c r="FR76" s="19"/>
      <c r="FS76" s="19"/>
      <c r="FT76" s="19"/>
      <c r="FU76" s="19"/>
      <c r="FV76" s="19"/>
      <c r="FW76" s="19"/>
      <c r="FX76" s="19"/>
      <c r="FY76" s="19"/>
      <c r="FZ76" s="19"/>
      <c r="GA76" s="19"/>
      <c r="GB76" s="19"/>
      <c r="GC76" s="19"/>
      <c r="GD76" s="19"/>
      <c r="GE76" s="19"/>
      <c r="GF76" s="19"/>
      <c r="GG76" s="19"/>
      <c r="GH76" s="19"/>
      <c r="GI76" s="19"/>
      <c r="GJ76" s="19"/>
      <c r="GK76" s="19"/>
      <c r="GL76" s="19"/>
      <c r="GM76" s="19"/>
      <c r="GN76" s="19"/>
      <c r="GO76" s="19"/>
      <c r="GP76" s="19"/>
      <c r="GQ76" s="19"/>
      <c r="GR76" s="19"/>
      <c r="GS76" s="19"/>
      <c r="GT76" s="19"/>
      <c r="GU76" s="19"/>
      <c r="GV76" s="19"/>
      <c r="GW76" s="19"/>
      <c r="GX76" s="19"/>
      <c r="GY76" s="19"/>
      <c r="GZ76" s="19"/>
      <c r="HA76" s="19"/>
      <c r="HB76" s="19"/>
      <c r="HC76" s="19"/>
      <c r="HD76" s="19"/>
      <c r="HE76" s="19"/>
      <c r="HF76" s="19"/>
      <c r="HG76" s="19"/>
      <c r="HH76" s="19"/>
    </row>
    <row r="77" spans="1:216" s="138" customFormat="1" ht="15.75" customHeight="1" x14ac:dyDescent="0.2">
      <c r="B77" s="19"/>
      <c r="C77" s="116"/>
      <c r="D77" s="116"/>
      <c r="E77" s="116"/>
      <c r="F77" s="199"/>
      <c r="G77" s="116"/>
      <c r="H77" s="199"/>
      <c r="I77" s="19"/>
      <c r="J77" s="19"/>
      <c r="K77" s="19"/>
      <c r="L77" s="19"/>
      <c r="M77" s="142"/>
      <c r="N77" s="115"/>
      <c r="P77" s="42"/>
      <c r="Q77" s="42"/>
      <c r="R77" s="42"/>
      <c r="S77" s="42"/>
      <c r="T77" s="42"/>
      <c r="U77" s="42"/>
      <c r="V77" s="42"/>
      <c r="W77" s="42"/>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19"/>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9"/>
      <c r="EJ77" s="19"/>
      <c r="EK77" s="19"/>
      <c r="EL77" s="19"/>
      <c r="EM77" s="19"/>
      <c r="EN77" s="19"/>
      <c r="EO77" s="19"/>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9"/>
      <c r="FP77" s="19"/>
      <c r="FQ77" s="19"/>
      <c r="FR77" s="19"/>
      <c r="FS77" s="19"/>
      <c r="FT77" s="19"/>
      <c r="FU77" s="19"/>
      <c r="FV77" s="19"/>
      <c r="FW77" s="19"/>
      <c r="FX77" s="19"/>
      <c r="FY77" s="19"/>
      <c r="FZ77" s="19"/>
      <c r="GA77" s="19"/>
      <c r="GB77" s="19"/>
      <c r="GC77" s="19"/>
      <c r="GD77" s="19"/>
      <c r="GE77" s="19"/>
      <c r="GF77" s="19"/>
      <c r="GG77" s="19"/>
      <c r="GH77" s="19"/>
      <c r="GI77" s="19"/>
      <c r="GJ77" s="19"/>
      <c r="GK77" s="19"/>
      <c r="GL77" s="19"/>
      <c r="GM77" s="19"/>
      <c r="GN77" s="19"/>
      <c r="GO77" s="19"/>
      <c r="GP77" s="19"/>
      <c r="GQ77" s="19"/>
      <c r="GR77" s="19"/>
      <c r="GS77" s="19"/>
      <c r="GT77" s="19"/>
      <c r="GU77" s="19"/>
      <c r="GV77" s="19"/>
      <c r="GW77" s="19"/>
      <c r="GX77" s="19"/>
      <c r="GY77" s="19"/>
      <c r="GZ77" s="19"/>
      <c r="HA77" s="19"/>
      <c r="HB77" s="19"/>
      <c r="HC77" s="19"/>
      <c r="HD77" s="19"/>
      <c r="HE77" s="19"/>
      <c r="HF77" s="19"/>
      <c r="HG77" s="19"/>
      <c r="HH77" s="19"/>
    </row>
    <row r="78" spans="1:216" s="138" customFormat="1" ht="29.25" customHeight="1" x14ac:dyDescent="0.2">
      <c r="B78" s="19"/>
      <c r="C78" s="868" t="s">
        <v>462</v>
      </c>
      <c r="D78" s="868"/>
      <c r="E78" s="868"/>
      <c r="F78" s="868"/>
      <c r="G78" s="868"/>
      <c r="H78" s="868"/>
      <c r="I78" s="868"/>
      <c r="J78" s="868"/>
      <c r="K78" s="868"/>
      <c r="L78" s="868"/>
      <c r="M78" s="868"/>
      <c r="N78" s="115"/>
      <c r="P78" s="42"/>
      <c r="Q78" s="42"/>
      <c r="R78" s="42"/>
      <c r="S78" s="42"/>
      <c r="T78" s="42"/>
      <c r="U78" s="42"/>
      <c r="V78" s="42"/>
      <c r="W78" s="42"/>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c r="DS78" s="19"/>
      <c r="DT78" s="19"/>
      <c r="DU78" s="19"/>
      <c r="DV78" s="19"/>
      <c r="DW78" s="19"/>
      <c r="DX78" s="19"/>
      <c r="DY78" s="19"/>
      <c r="DZ78" s="19"/>
      <c r="EA78" s="19"/>
      <c r="EB78" s="19"/>
      <c r="EC78" s="19"/>
      <c r="ED78" s="19"/>
      <c r="EE78" s="19"/>
      <c r="EF78" s="19"/>
      <c r="EG78" s="19"/>
      <c r="EH78" s="19"/>
      <c r="EI78" s="19"/>
      <c r="EJ78" s="19"/>
      <c r="EK78" s="19"/>
      <c r="EL78" s="19"/>
      <c r="EM78" s="19"/>
      <c r="EN78" s="19"/>
      <c r="EO78" s="19"/>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9"/>
      <c r="FP78" s="19"/>
      <c r="FQ78" s="19"/>
      <c r="FR78" s="19"/>
      <c r="FS78" s="19"/>
      <c r="FT78" s="19"/>
      <c r="FU78" s="19"/>
      <c r="FV78" s="19"/>
      <c r="FW78" s="19"/>
      <c r="FX78" s="19"/>
      <c r="FY78" s="19"/>
      <c r="FZ78" s="19"/>
      <c r="GA78" s="19"/>
      <c r="GB78" s="19"/>
      <c r="GC78" s="19"/>
      <c r="GD78" s="19"/>
      <c r="GE78" s="19"/>
      <c r="GF78" s="19"/>
      <c r="GG78" s="19"/>
      <c r="GH78" s="19"/>
      <c r="GI78" s="19"/>
      <c r="GJ78" s="19"/>
      <c r="GK78" s="19"/>
      <c r="GL78" s="19"/>
      <c r="GM78" s="19"/>
      <c r="GN78" s="19"/>
      <c r="GO78" s="19"/>
      <c r="GP78" s="19"/>
      <c r="GQ78" s="19"/>
      <c r="GR78" s="19"/>
      <c r="GS78" s="19"/>
      <c r="GT78" s="19"/>
      <c r="GU78" s="19"/>
      <c r="GV78" s="19"/>
      <c r="GW78" s="19"/>
      <c r="GX78" s="19"/>
      <c r="GY78" s="19"/>
      <c r="GZ78" s="19"/>
      <c r="HA78" s="19"/>
      <c r="HB78" s="19"/>
      <c r="HC78" s="19"/>
      <c r="HD78" s="19"/>
      <c r="HE78" s="19"/>
      <c r="HF78" s="19"/>
      <c r="HG78" s="19"/>
      <c r="HH78" s="19"/>
    </row>
    <row r="79" spans="1:216" s="138" customFormat="1" ht="20.25" customHeight="1" x14ac:dyDescent="0.2">
      <c r="B79" s="19"/>
      <c r="C79" s="116"/>
      <c r="D79" s="116"/>
      <c r="E79" s="116"/>
      <c r="F79" s="199"/>
      <c r="G79" s="116"/>
      <c r="H79" s="199"/>
      <c r="I79" s="19"/>
      <c r="J79" s="19"/>
      <c r="K79" s="19"/>
      <c r="L79" s="19"/>
      <c r="M79" s="142"/>
      <c r="N79" s="115"/>
      <c r="P79" s="42"/>
      <c r="Q79" s="42"/>
      <c r="R79" s="42"/>
      <c r="S79" s="42"/>
      <c r="T79" s="42"/>
      <c r="U79" s="42"/>
      <c r="V79" s="42"/>
      <c r="W79" s="42"/>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9"/>
      <c r="EJ79" s="19"/>
      <c r="EK79" s="19"/>
      <c r="EL79" s="19"/>
      <c r="EM79" s="19"/>
      <c r="EN79" s="19"/>
      <c r="EO79" s="19"/>
      <c r="EP79" s="1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9"/>
      <c r="FP79" s="19"/>
      <c r="FQ79" s="19"/>
      <c r="FR79" s="19"/>
      <c r="FS79" s="19"/>
      <c r="FT79" s="19"/>
      <c r="FU79" s="19"/>
      <c r="FV79" s="19"/>
      <c r="FW79" s="19"/>
      <c r="FX79" s="19"/>
      <c r="FY79" s="19"/>
      <c r="FZ79" s="19"/>
      <c r="GA79" s="19"/>
      <c r="GB79" s="19"/>
      <c r="GC79" s="19"/>
      <c r="GD79" s="19"/>
      <c r="GE79" s="19"/>
      <c r="GF79" s="19"/>
      <c r="GG79" s="19"/>
      <c r="GH79" s="19"/>
      <c r="GI79" s="19"/>
      <c r="GJ79" s="19"/>
      <c r="GK79" s="19"/>
      <c r="GL79" s="19"/>
      <c r="GM79" s="19"/>
      <c r="GN79" s="19"/>
      <c r="GO79" s="19"/>
      <c r="GP79" s="19"/>
      <c r="GQ79" s="19"/>
      <c r="GR79" s="19"/>
      <c r="GS79" s="19"/>
      <c r="GT79" s="19"/>
      <c r="GU79" s="19"/>
      <c r="GV79" s="19"/>
      <c r="GW79" s="19"/>
      <c r="GX79" s="19"/>
      <c r="GY79" s="19"/>
      <c r="GZ79" s="19"/>
      <c r="HA79" s="19"/>
      <c r="HB79" s="19"/>
      <c r="HC79" s="19"/>
      <c r="HD79" s="19"/>
      <c r="HE79" s="19"/>
      <c r="HF79" s="19"/>
      <c r="HG79" s="19"/>
      <c r="HH79" s="19"/>
    </row>
    <row r="80" spans="1:216" s="138" customFormat="1" ht="20.25" customHeight="1" x14ac:dyDescent="0.2">
      <c r="B80" s="19"/>
      <c r="C80" s="116"/>
      <c r="D80" s="116"/>
      <c r="E80" s="116"/>
      <c r="F80" s="199"/>
      <c r="G80" s="116"/>
      <c r="H80" s="199"/>
      <c r="I80" s="19"/>
      <c r="J80" s="19"/>
      <c r="K80" s="19"/>
      <c r="L80" s="19"/>
      <c r="M80" s="142"/>
      <c r="N80" s="115"/>
      <c r="P80" s="42"/>
      <c r="Q80" s="42"/>
      <c r="R80" s="42"/>
      <c r="S80" s="42"/>
      <c r="T80" s="42"/>
      <c r="U80" s="42"/>
      <c r="V80" s="42"/>
      <c r="W80" s="42"/>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C80" s="19"/>
      <c r="DD80" s="19"/>
      <c r="DE80" s="19"/>
      <c r="DF80" s="19"/>
      <c r="DG80" s="19"/>
      <c r="DH80" s="19"/>
      <c r="DI80" s="19"/>
      <c r="DJ80" s="19"/>
      <c r="DK80" s="19"/>
      <c r="DL80" s="19"/>
      <c r="DM80" s="19"/>
      <c r="DN80" s="19"/>
      <c r="DO80" s="19"/>
      <c r="DP80" s="19"/>
      <c r="DQ80" s="19"/>
      <c r="DR80" s="19"/>
      <c r="DS80" s="19"/>
      <c r="DT80" s="19"/>
      <c r="DU80" s="19"/>
      <c r="DV80" s="19"/>
      <c r="DW80" s="19"/>
      <c r="DX80" s="19"/>
      <c r="DY80" s="19"/>
      <c r="DZ80" s="19"/>
      <c r="EA80" s="19"/>
      <c r="EB80" s="19"/>
      <c r="EC80" s="19"/>
      <c r="ED80" s="19"/>
      <c r="EE80" s="19"/>
      <c r="EF80" s="19"/>
      <c r="EG80" s="19"/>
      <c r="EH80" s="19"/>
      <c r="EI80" s="19"/>
      <c r="EJ80" s="19"/>
      <c r="EK80" s="19"/>
      <c r="EL80" s="19"/>
      <c r="EM80" s="19"/>
      <c r="EN80" s="19"/>
      <c r="EO80" s="19"/>
      <c r="EP80" s="1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9"/>
      <c r="FP80" s="19"/>
      <c r="FQ80" s="19"/>
      <c r="FR80" s="19"/>
      <c r="FS80" s="19"/>
      <c r="FT80" s="19"/>
      <c r="FU80" s="19"/>
      <c r="FV80" s="19"/>
      <c r="FW80" s="19"/>
      <c r="FX80" s="19"/>
      <c r="FY80" s="19"/>
      <c r="FZ80" s="19"/>
      <c r="GA80" s="19"/>
      <c r="GB80" s="19"/>
      <c r="GC80" s="19"/>
      <c r="GD80" s="19"/>
      <c r="GE80" s="19"/>
      <c r="GF80" s="19"/>
      <c r="GG80" s="19"/>
      <c r="GH80" s="19"/>
      <c r="GI80" s="19"/>
      <c r="GJ80" s="19"/>
      <c r="GK80" s="19"/>
      <c r="GL80" s="19"/>
      <c r="GM80" s="19"/>
      <c r="GN80" s="19"/>
      <c r="GO80" s="19"/>
      <c r="GP80" s="19"/>
      <c r="GQ80" s="19"/>
      <c r="GR80" s="19"/>
      <c r="GS80" s="19"/>
      <c r="GT80" s="19"/>
      <c r="GU80" s="19"/>
      <c r="GV80" s="19"/>
      <c r="GW80" s="19"/>
      <c r="GX80" s="19"/>
      <c r="GY80" s="19"/>
      <c r="GZ80" s="19"/>
      <c r="HA80" s="19"/>
      <c r="HB80" s="19"/>
      <c r="HC80" s="19"/>
      <c r="HD80" s="19"/>
      <c r="HE80" s="19"/>
      <c r="HF80" s="19"/>
      <c r="HG80" s="19"/>
      <c r="HH80" s="19"/>
    </row>
    <row r="81" spans="2:216" s="59" customFormat="1" ht="20.25" customHeight="1" x14ac:dyDescent="0.25">
      <c r="B81" s="52"/>
      <c r="C81" s="113"/>
      <c r="D81" s="113"/>
      <c r="E81" s="113"/>
      <c r="F81" s="113"/>
      <c r="G81" s="113"/>
      <c r="H81" s="113"/>
      <c r="I81" s="52"/>
      <c r="J81" s="52"/>
      <c r="K81" s="52"/>
      <c r="L81" s="52"/>
      <c r="M81" s="142"/>
      <c r="N81" s="153"/>
      <c r="P81" s="96"/>
      <c r="Q81" s="34"/>
      <c r="R81" s="34"/>
      <c r="S81" s="34"/>
      <c r="T81" s="34"/>
      <c r="U81" s="34"/>
      <c r="V81" s="34"/>
      <c r="W81" s="34"/>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c r="CH81" s="52"/>
      <c r="CI81" s="52"/>
      <c r="CJ81" s="52"/>
      <c r="CK81" s="52"/>
      <c r="CL81" s="52"/>
      <c r="CM81" s="52"/>
      <c r="CN81" s="52"/>
      <c r="CO81" s="52"/>
      <c r="CP81" s="52"/>
      <c r="CQ81" s="52"/>
      <c r="CR81" s="52"/>
      <c r="CS81" s="52"/>
      <c r="CT81" s="52"/>
      <c r="CU81" s="52"/>
      <c r="CV81" s="52"/>
      <c r="CW81" s="52"/>
      <c r="CX81" s="52"/>
      <c r="CY81" s="52"/>
      <c r="CZ81" s="52"/>
      <c r="DA81" s="52"/>
      <c r="DB81" s="52"/>
      <c r="DC81" s="52"/>
      <c r="DD81" s="52"/>
      <c r="DE81" s="52"/>
      <c r="DF81" s="52"/>
      <c r="DG81" s="52"/>
      <c r="DH81" s="52"/>
      <c r="DI81" s="52"/>
      <c r="DJ81" s="52"/>
      <c r="DK81" s="52"/>
      <c r="DL81" s="52"/>
      <c r="DM81" s="52"/>
      <c r="DN81" s="52"/>
      <c r="DO81" s="52"/>
      <c r="DP81" s="52"/>
      <c r="DQ81" s="52"/>
      <c r="DR81" s="52"/>
      <c r="DS81" s="52"/>
      <c r="DT81" s="52"/>
      <c r="DU81" s="52"/>
      <c r="DV81" s="52"/>
      <c r="DW81" s="52"/>
      <c r="DX81" s="52"/>
      <c r="DY81" s="52"/>
      <c r="DZ81" s="52"/>
      <c r="EA81" s="52"/>
      <c r="EB81" s="52"/>
      <c r="EC81" s="52"/>
      <c r="ED81" s="52"/>
      <c r="EE81" s="52"/>
      <c r="EF81" s="52"/>
      <c r="EG81" s="52"/>
      <c r="EH81" s="52"/>
      <c r="EI81" s="52"/>
      <c r="EJ81" s="52"/>
      <c r="EK81" s="52"/>
      <c r="EL81" s="52"/>
      <c r="EM81" s="52"/>
      <c r="EN81" s="52"/>
      <c r="EO81" s="52"/>
      <c r="EP81" s="52"/>
      <c r="EQ81" s="52"/>
      <c r="ER81" s="52"/>
      <c r="ES81" s="52"/>
      <c r="ET81" s="52"/>
      <c r="EU81" s="52"/>
      <c r="EV81" s="52"/>
      <c r="EW81" s="52"/>
      <c r="EX81" s="52"/>
      <c r="EY81" s="52"/>
      <c r="EZ81" s="52"/>
      <c r="FA81" s="52"/>
      <c r="FB81" s="52"/>
      <c r="FC81" s="52"/>
      <c r="FD81" s="52"/>
      <c r="FE81" s="52"/>
      <c r="FF81" s="52"/>
      <c r="FG81" s="52"/>
      <c r="FH81" s="52"/>
      <c r="FI81" s="52"/>
      <c r="FJ81" s="52"/>
      <c r="FK81" s="52"/>
      <c r="FL81" s="52"/>
      <c r="FM81" s="52"/>
      <c r="FN81" s="52"/>
      <c r="FO81" s="52"/>
      <c r="FP81" s="52"/>
      <c r="FQ81" s="52"/>
      <c r="FR81" s="52"/>
      <c r="FS81" s="52"/>
      <c r="FT81" s="52"/>
      <c r="FU81" s="52"/>
      <c r="FV81" s="52"/>
      <c r="FW81" s="52"/>
      <c r="FX81" s="52"/>
      <c r="FY81" s="52"/>
      <c r="FZ81" s="52"/>
      <c r="GA81" s="52"/>
      <c r="GB81" s="52"/>
      <c r="GC81" s="52"/>
      <c r="GD81" s="52"/>
      <c r="GE81" s="52"/>
      <c r="GF81" s="52"/>
      <c r="GG81" s="52"/>
      <c r="GH81" s="52"/>
      <c r="GI81" s="52"/>
      <c r="GJ81" s="52"/>
      <c r="GK81" s="52"/>
      <c r="GL81" s="52"/>
      <c r="GM81" s="52"/>
      <c r="GN81" s="52"/>
      <c r="GO81" s="52"/>
      <c r="GP81" s="52"/>
      <c r="GQ81" s="52"/>
      <c r="GR81" s="52"/>
      <c r="GS81" s="52"/>
      <c r="GT81" s="52"/>
      <c r="GU81" s="52"/>
      <c r="GV81" s="52"/>
      <c r="GW81" s="52"/>
      <c r="GX81" s="52"/>
      <c r="GY81" s="52"/>
      <c r="GZ81" s="52"/>
      <c r="HA81" s="52"/>
      <c r="HB81" s="52"/>
      <c r="HC81" s="52"/>
      <c r="HD81" s="52"/>
      <c r="HE81" s="52"/>
      <c r="HF81" s="52"/>
      <c r="HG81" s="52"/>
      <c r="HH81" s="52"/>
    </row>
  </sheetData>
  <sheetProtection formatCells="0" formatRows="0" insertRows="0" deleteRows="0" selectLockedCells="1"/>
  <mergeCells count="124">
    <mergeCell ref="K16:L16"/>
    <mergeCell ref="I19:J19"/>
    <mergeCell ref="I18:J18"/>
    <mergeCell ref="I17:J17"/>
    <mergeCell ref="I16:J16"/>
    <mergeCell ref="C15:K15"/>
    <mergeCell ref="D16:E16"/>
    <mergeCell ref="D17:E17"/>
    <mergeCell ref="D18:E18"/>
    <mergeCell ref="D19:E19"/>
    <mergeCell ref="K19:L19"/>
    <mergeCell ref="K18:L18"/>
    <mergeCell ref="K17:L17"/>
    <mergeCell ref="F17:H17"/>
    <mergeCell ref="C41:M41"/>
    <mergeCell ref="K25:L25"/>
    <mergeCell ref="K24:L24"/>
    <mergeCell ref="K23:L23"/>
    <mergeCell ref="I25:J25"/>
    <mergeCell ref="I24:J24"/>
    <mergeCell ref="I23:J23"/>
    <mergeCell ref="C21:M21"/>
    <mergeCell ref="F19:H19"/>
    <mergeCell ref="E25:F25"/>
    <mergeCell ref="E24:F24"/>
    <mergeCell ref="E23:F23"/>
    <mergeCell ref="E22:F22"/>
    <mergeCell ref="G25:H25"/>
    <mergeCell ref="G24:H24"/>
    <mergeCell ref="G23:H23"/>
    <mergeCell ref="G22:H22"/>
    <mergeCell ref="G50:L50"/>
    <mergeCell ref="C50:F50"/>
    <mergeCell ref="C57:D57"/>
    <mergeCell ref="C58:D58"/>
    <mergeCell ref="I58:L58"/>
    <mergeCell ref="I57:L57"/>
    <mergeCell ref="I31:L31"/>
    <mergeCell ref="I30:L30"/>
    <mergeCell ref="I29:L29"/>
    <mergeCell ref="D29:H29"/>
    <mergeCell ref="G49:L49"/>
    <mergeCell ref="C49:F49"/>
    <mergeCell ref="C36:M36"/>
    <mergeCell ref="C38:L38"/>
    <mergeCell ref="D31:H31"/>
    <mergeCell ref="D30:H30"/>
    <mergeCell ref="C45:F45"/>
    <mergeCell ref="C44:F44"/>
    <mergeCell ref="C43:L43"/>
    <mergeCell ref="K39:L39"/>
    <mergeCell ref="G39:J39"/>
    <mergeCell ref="C39:F39"/>
    <mergeCell ref="K45:L45"/>
    <mergeCell ref="K44:L44"/>
    <mergeCell ref="C78:M78"/>
    <mergeCell ref="M63:M64"/>
    <mergeCell ref="C67:C68"/>
    <mergeCell ref="C65:C66"/>
    <mergeCell ref="D65:D66"/>
    <mergeCell ref="C69:C70"/>
    <mergeCell ref="D69:D70"/>
    <mergeCell ref="D67:D68"/>
    <mergeCell ref="C72:J72"/>
    <mergeCell ref="C63:C64"/>
    <mergeCell ref="D63:D64"/>
    <mergeCell ref="K64:L64"/>
    <mergeCell ref="I64:J64"/>
    <mergeCell ref="I63:L63"/>
    <mergeCell ref="G64:H64"/>
    <mergeCell ref="E64:F64"/>
    <mergeCell ref="E63:H63"/>
    <mergeCell ref="K72:L72"/>
    <mergeCell ref="E71:F71"/>
    <mergeCell ref="H71:I71"/>
    <mergeCell ref="J71:L71"/>
    <mergeCell ref="C62:L62"/>
    <mergeCell ref="C76:H76"/>
    <mergeCell ref="C75:H75"/>
    <mergeCell ref="I76:L76"/>
    <mergeCell ref="I75:L75"/>
    <mergeCell ref="G46:J46"/>
    <mergeCell ref="G45:J45"/>
    <mergeCell ref="G44:J44"/>
    <mergeCell ref="I56:L56"/>
    <mergeCell ref="I55:L55"/>
    <mergeCell ref="E58:H58"/>
    <mergeCell ref="E57:H57"/>
    <mergeCell ref="E56:H56"/>
    <mergeCell ref="E55:H55"/>
    <mergeCell ref="C48:L48"/>
    <mergeCell ref="K46:L46"/>
    <mergeCell ref="C46:F46"/>
    <mergeCell ref="C52:M52"/>
    <mergeCell ref="C54:K54"/>
    <mergeCell ref="C55:D55"/>
    <mergeCell ref="C59:L59"/>
    <mergeCell ref="C60:L60"/>
    <mergeCell ref="C74:K74"/>
    <mergeCell ref="C56:D56"/>
    <mergeCell ref="N32:N34"/>
    <mergeCell ref="C32:M32"/>
    <mergeCell ref="C33:K33"/>
    <mergeCell ref="C34:L34"/>
    <mergeCell ref="C8:M8"/>
    <mergeCell ref="C2:G2"/>
    <mergeCell ref="C3:M3"/>
    <mergeCell ref="C4:G4"/>
    <mergeCell ref="C5:K5"/>
    <mergeCell ref="C6:M6"/>
    <mergeCell ref="D9:G9"/>
    <mergeCell ref="D10:G10"/>
    <mergeCell ref="E11:G11"/>
    <mergeCell ref="H10:L10"/>
    <mergeCell ref="H9:L9"/>
    <mergeCell ref="D28:H28"/>
    <mergeCell ref="C27:K27"/>
    <mergeCell ref="K22:L22"/>
    <mergeCell ref="I22:J22"/>
    <mergeCell ref="I28:L28"/>
    <mergeCell ref="F18:H18"/>
    <mergeCell ref="F16:H16"/>
    <mergeCell ref="C12:L12"/>
    <mergeCell ref="C13:L13"/>
  </mergeCells>
  <dataValidations count="5">
    <dataValidation type="list" allowBlank="1" showInputMessage="1" showErrorMessage="1" sqref="K72 I76" xr:uid="{00000000-0002-0000-0800-000000000000}">
      <formula1>$W$3:$W$4</formula1>
    </dataValidation>
    <dataValidation type="list" allowBlank="1" showInputMessage="1" showErrorMessage="1" sqref="M60 M76 M65:M72 M29:M31 M34" xr:uid="{00000000-0002-0000-0800-000001000000}">
      <formula1>$R$7:$R$8</formula1>
    </dataValidation>
    <dataValidation type="list" allowBlank="1" showInputMessage="1" showErrorMessage="1" sqref="M10 M17:M19 M23:M25 M39 M49:M50 M44:M46 M13 M56 M58" xr:uid="{00000000-0002-0000-0800-000002000000}">
      <formula1>$R$8:$R$9</formula1>
    </dataValidation>
    <dataValidation type="list" allowBlank="1" showInputMessage="1" showErrorMessage="1" sqref="D71 C34:L34" xr:uid="{E3F1D7C8-39BB-4CFC-B4C8-86DB5F979670}">
      <formula1>$Q$3:$Q$4</formula1>
    </dataValidation>
    <dataValidation type="list" allowBlank="1" showInputMessage="1" showErrorMessage="1" sqref="M34" xr:uid="{4FEE048A-A5F8-4881-BF82-27EB0DE76000}">
      <formula1>$R$4:$R$5</formula1>
    </dataValidation>
  </dataValidations>
  <hyperlinks>
    <hyperlink ref="C8:M8" r:id="rId1" display="1. Specific End-Use: Identify the ODS (and/or other alternatives) used in the end-use or application and the quantity of proposed substitute needed to replace it for each end use (i.e., the replacement ratio). https://www.epa.gov/snap/substitutes-sterilants. The end-use for which you are applying is highlighted in yellow based on selections in Part I, Section B, Number 2." xr:uid="{8D1B0252-202E-42FC-BE0D-A3174DF576A6}"/>
  </hyperlinks>
  <printOptions horizontalCentered="1"/>
  <pageMargins left="0.25" right="0.25" top="0.75" bottom="0.75" header="0.3" footer="0.3"/>
  <pageSetup scale="67" fitToHeight="5" orientation="portrait" r:id="rId2"/>
  <headerFooter>
    <oddHeader>&amp;CPart IX: STERILANTS-SPECIFIC INFORMATION</oddHeader>
    <oddFooter>&amp;CNOTE: Please [Bracket] the information you claim as confidential
&amp;P of &amp;N</oddFooter>
  </headerFooter>
  <extLst>
    <ext xmlns:x14="http://schemas.microsoft.com/office/spreadsheetml/2009/9/main" uri="{78C0D931-6437-407d-A8EE-F0AAD7539E65}">
      <x14:conditionalFormattings>
        <x14:conditionalFormatting xmlns:xm="http://schemas.microsoft.com/office/excel/2006/main">
          <x14:cfRule type="expression" priority="116" id="{C6880CF7-15D3-41FC-80ED-2DE53FA531D8}">
            <xm:f>'Part I Introduction &amp; CBI'!#REF!&gt;0</xm:f>
            <x14:dxf>
              <fill>
                <patternFill>
                  <bgColor theme="7" tint="0.79998168889431442"/>
                </patternFill>
              </fill>
            </x14:dxf>
          </x14:cfRule>
          <xm:sqref>D10:M10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2020-07-02T17:18:57+00:00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FC74A2D666A44ADA9673866002688" ma:contentTypeVersion="11" ma:contentTypeDescription="Create a new document." ma:contentTypeScope="" ma:versionID="8b6cc369000f716f356dd7dd74388583">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af879a09-0cf9-4eea-9634-f7a2d445d5c1" targetNamespace="http://schemas.microsoft.com/office/2006/metadata/properties" ma:root="true" ma:fieldsID="645d50f75bc8d9a586bc737d5f13c55a" ns1:_="" ns3:_="" ns4:_="" ns5:_="" ns6:_="">
    <xsd:import namespace="http://schemas.microsoft.com/sharepoint/v3"/>
    <xsd:import namespace="4ffa91fb-a0ff-4ac5-b2db-65c790d184a4"/>
    <xsd:import namespace="http://schemas.microsoft.com/sharepoint.v3"/>
    <xsd:import namespace="http://schemas.microsoft.com/sharepoint/v3/fields"/>
    <xsd:import namespace="af879a09-0cf9-4eea-9634-f7a2d445d5c1"/>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MediaServiceMetadata" minOccurs="0"/>
                <xsd:element ref="ns6:MediaServiceFastMetadata" minOccurs="0"/>
                <xsd:element ref="ns6:MediaServiceDateTaken" minOccurs="0"/>
                <xsd:element ref="ns6:MediaServiceAutoTags" minOccurs="0"/>
                <xsd:element ref="ns6:MediaServiceGenerationTime" minOccurs="0"/>
                <xsd:element ref="ns6:MediaServiceEventHashCode" minOccurs="0"/>
                <xsd:element ref="ns6:MediaServiceOCR" minOccurs="0"/>
                <xsd:element ref="ns6:MediaServiceAutoKeyPoints" minOccurs="0"/>
                <xsd:element ref="ns6: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1ff4f7ee-2cec-4f75-8359-18fea5c1f072}" ma:internalName="TaxCatchAllLabel" ma:readOnly="true" ma:showField="CatchAllDataLabel" ma:web="9ff7ff4e-aef6-4ce7-8612-694feda45ae4">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1ff4f7ee-2cec-4f75-8359-18fea5c1f072}" ma:internalName="TaxCatchAll" ma:showField="CatchAllData" ma:web="9ff7ff4e-aef6-4ce7-8612-694feda45a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879a09-0cf9-4eea-9634-f7a2d445d5c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08BA91DF-4C7F-4510-90CA-D042F03D32E4}">
  <ds:schemaRefs>
    <ds:schemaRef ds:uri="http://schemas.microsoft.com/office/infopath/2007/PartnerControls"/>
    <ds:schemaRef ds:uri="4ffa91fb-a0ff-4ac5-b2db-65c790d184a4"/>
    <ds:schemaRef ds:uri="http://schemas.microsoft.com/office/2006/documentManagement/types"/>
    <ds:schemaRef ds:uri="http://schemas.microsoft.com/sharepoint/v3"/>
    <ds:schemaRef ds:uri="http://purl.org/dc/elements/1.1/"/>
    <ds:schemaRef ds:uri="http://purl.org/dc/terms/"/>
    <ds:schemaRef ds:uri="http://schemas.microsoft.com/sharepoint/v3/fields"/>
    <ds:schemaRef ds:uri="http://purl.org/dc/dcmitype/"/>
    <ds:schemaRef ds:uri="http://schemas.openxmlformats.org/package/2006/metadata/core-properties"/>
    <ds:schemaRef ds:uri="af879a09-0cf9-4eea-9634-f7a2d445d5c1"/>
    <ds:schemaRef ds:uri="http://schemas.microsoft.com/sharepoint.v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98D1E17-1E98-4C3F-9A27-9B6CE2224C8B}">
  <ds:schemaRefs>
    <ds:schemaRef ds:uri="http://schemas.microsoft.com/sharepoint/v3/contenttype/forms"/>
  </ds:schemaRefs>
</ds:datastoreItem>
</file>

<file path=customXml/itemProps3.xml><?xml version="1.0" encoding="utf-8"?>
<ds:datastoreItem xmlns:ds="http://schemas.openxmlformats.org/officeDocument/2006/customXml" ds:itemID="{A8021D77-DF3D-4570-A6F2-AE28A391FB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af879a09-0cf9-4eea-9634-f7a2d445d5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F1CE28A-A419-4E77-BEC1-37F73BFAF2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Part I Introduction &amp; CBI</vt:lpstr>
      <vt:lpstr>Part II Contact Information</vt:lpstr>
      <vt:lpstr>Part III General Information</vt:lpstr>
      <vt:lpstr>Part IV Refrigeration and AC</vt:lpstr>
      <vt:lpstr>Part V Foam Blowing</vt:lpstr>
      <vt:lpstr>Part VI Cleaning Solvents</vt:lpstr>
      <vt:lpstr>Part VII Fire Suppression</vt:lpstr>
      <vt:lpstr>Part VIII Aerosols</vt:lpstr>
      <vt:lpstr>Part IX Sterilants</vt:lpstr>
      <vt:lpstr>Part X Adhesives Coatings Inks</vt:lpstr>
      <vt:lpstr>Part XI Tobacco Expansion</vt:lpstr>
      <vt:lpstr>Part XII Toxicology Studies</vt:lpstr>
      <vt:lpstr>Part XIII Addtnl Information</vt:lpstr>
      <vt:lpstr>Part XIV Attachments</vt:lpstr>
      <vt:lpstr>Response Checker</vt:lpstr>
      <vt:lpstr>Part XV Certification</vt:lpstr>
      <vt:lpstr>Sectors and End-Uses</vt:lpstr>
      <vt:lpstr>Foams</vt:lpstr>
      <vt:lpstr>'Part I Introduction &amp; CBI'!Print_Area</vt:lpstr>
      <vt:lpstr>'Part II Contact Information'!Print_Area</vt:lpstr>
      <vt:lpstr>'Part III General Information'!Print_Area</vt:lpstr>
      <vt:lpstr>'Part IV Refrigeration and AC'!Print_Area</vt:lpstr>
      <vt:lpstr>'Part IX Sterilants'!Print_Area</vt:lpstr>
      <vt:lpstr>'Part V Foam Blowing'!Print_Area</vt:lpstr>
      <vt:lpstr>'Part VI Cleaning Solvents'!Print_Area</vt:lpstr>
      <vt:lpstr>'Part VII Fire Suppression'!Print_Area</vt:lpstr>
      <vt:lpstr>'Part VIII Aerosols'!Print_Area</vt:lpstr>
      <vt:lpstr>'Part X Adhesives Coatings Inks'!Print_Area</vt:lpstr>
      <vt:lpstr>'Part XI Tobacco Expansion'!Print_Area</vt:lpstr>
      <vt:lpstr>'Part XII Toxicology Studies'!Print_Area</vt:lpstr>
      <vt:lpstr>'Part XIII Addtnl Information'!Print_Area</vt:lpstr>
      <vt:lpstr>'Part XIV Attachments'!Print_Area</vt:lpstr>
      <vt:lpstr>'Part XV Certification'!Print_Area</vt:lpstr>
      <vt:lpstr>'Response Checker'!Print_Area</vt:lpstr>
      <vt:lpstr>RefAC</vt:lpstr>
    </vt:vector>
  </TitlesOfParts>
  <Company>Windows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Kasey Knoell</dc:creator>
  <cp:lastModifiedBy>Purdy, Mark</cp:lastModifiedBy>
  <cp:lastPrinted>2020-07-01T13:22:35Z</cp:lastPrinted>
  <dcterms:created xsi:type="dcterms:W3CDTF">2014-08-15T16:05:56Z</dcterms:created>
  <dcterms:modified xsi:type="dcterms:W3CDTF">2020-07-02T17:18:59Z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0x010100CC4FC74A2D666A44ADA9673866002688</vt:lpwstr>
  </property>
</Properties>
</file>