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ms-excel.sheet.macroEnabled.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vbaProject.bin" ContentType="application/vnd.ms-office.vbaProject"/>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730" codeName="{7A2D7E96-6E34-419A-AE5F-296B3A7E7977}"/>
  <workbookPr codeName="ThisWorkbook" defaultThemeVersion="124226"/>
  <mc:AlternateContent xmlns:mc="http://schemas.openxmlformats.org/markup-compatibility/2006">
    <mc:Choice Requires="x15">
      <x15ac:absPath xmlns:x15ac="http://schemas.microsoft.com/office/spreadsheetml/2010/11/ac" url="C:\Users\AGabbay\Documents\EPA\ODS\ODS Reporting Forms\2019-03-28\"/>
    </mc:Choice>
  </mc:AlternateContent>
  <xr:revisionPtr revIDLastSave="0" documentId="8_{19C69BB3-39B5-4C91-ADC8-A2DD6C16A0D5}" xr6:coauthVersionLast="36" xr6:coauthVersionMax="36" xr10:uidLastSave="{00000000-0000-0000-0000-000000000000}"/>
  <workbookProtection workbookAlgorithmName="SHA-512" workbookHashValue="9wzAz+spCk+/3PZR18AV9q4vCKt/8RJkEQYDvgasuF7ipNqFVCtjXTHC4Cp6MO5Do7KrgSbQKFalr2cqI2XJug==" workbookSaltValue="uFHaWxapPk3Lp0FbEfQZRw==" workbookSpinCount="100000" lockStructure="1"/>
  <bookViews>
    <workbookView xWindow="750" yWindow="660" windowWidth="20190" windowHeight="12210" tabRatio="843" xr2:uid="{00000000-000D-0000-FFFF-FFFF00000000}"/>
  </bookViews>
  <sheets>
    <sheet name="Instructions" sheetId="2" r:id="rId1"/>
    <sheet name="Section 1" sheetId="1" r:id="rId2"/>
    <sheet name="Section 2" sheetId="3" r:id="rId3"/>
    <sheet name="Section 3" sheetId="4" r:id="rId4"/>
    <sheet name="Summary" sheetId="8" r:id="rId5"/>
    <sheet name="Reference List" sheetId="11" r:id="rId6"/>
    <sheet name="Lists" sheetId="7" state="hidden" r:id="rId7"/>
    <sheet name="Checks" sheetId="9" state="hidden" r:id="rId8"/>
    <sheet name="OutputForCSV" sheetId="10" state="hidden" r:id="rId9"/>
    <sheet name="TempOutput" sheetId="12" state="hidden" r:id="rId10"/>
  </sheets>
  <definedNames>
    <definedName name="AllError">Checks!$D$16</definedName>
    <definedName name="ClassIIChemicals">Lists!$B$3:$B$44</definedName>
    <definedName name="CompName">OutputForCSV!$G$1</definedName>
    <definedName name="CSVDate">Lists!$H$3</definedName>
    <definedName name="CSVS2End">Lists!$R$3</definedName>
    <definedName name="CSVS3End">Lists!$R$5</definedName>
    <definedName name="CSVS3Start">Lists!$R$4</definedName>
    <definedName name="FormVersion">OutputForCSV!$E$1</definedName>
    <definedName name="LastCol">OutputForCSV!$L$1</definedName>
    <definedName name="LastRow">OutputForCSV!$B$22</definedName>
    <definedName name="LockStatus">Instructions!$H$13</definedName>
    <definedName name="MaxOutput">Lists!$R$6</definedName>
    <definedName name="_xlnm.Print_Area" localSheetId="0">Instructions!$B$2:$D$22</definedName>
    <definedName name="_xlnm.Print_Area" localSheetId="1">'Section 1'!$B$2:$G$13</definedName>
    <definedName name="_xlnm.Print_Area" localSheetId="2">'Section 2'!$C$2:$L$24</definedName>
    <definedName name="_xlnm.Print_Area" localSheetId="3">'Section 3'!$C$2:$H$26</definedName>
    <definedName name="_xlnm.Print_Area" localSheetId="4">Summary!$C$2:$H$18</definedName>
    <definedName name="Purpose">Lists!$G$3:$G$5</definedName>
    <definedName name="ReportingQuarter">Lists!$F$3:$F$6</definedName>
    <definedName name="ReportingYear">Lists!$D$3:$D$5</definedName>
    <definedName name="ReportQtr">'Section 1'!$D$12</definedName>
    <definedName name="ReportType">Lists!$I$3</definedName>
    <definedName name="ReportYr">'Section 1'!$D$11</definedName>
    <definedName name="Sec1Status">Checks!$D$3</definedName>
    <definedName name="Sec2Duplicates">Checks!$D$4</definedName>
    <definedName name="Sec2Error">Checks!$D$8</definedName>
    <definedName name="Sec2Filled">Checks!$D$9</definedName>
    <definedName name="Sec2GrProd">Checks!$D$6</definedName>
    <definedName name="Sec2inSec3">Checks!$D$14</definedName>
    <definedName name="Sec2Negatives">Checks!$D$5</definedName>
    <definedName name="Sec2ValidChem">Checks!$D$7</definedName>
    <definedName name="Sec3Complete">Checks!$D$12</definedName>
    <definedName name="Sec3Error">Checks!$D$13</definedName>
    <definedName name="Sec3inSec2">Checks!$D$15</definedName>
    <definedName name="Sec3PasteRow">Lists!$R$7</definedName>
    <definedName name="Sec3ValidChem">Checks!$D$10</definedName>
    <definedName name="Sec3ValidPurpose">Checks!$D$11</definedName>
    <definedName name="SubDate">'Section 1'!$D$5</definedName>
    <definedName name="SubmissionType">Lists!$C$3:$C$4</definedName>
    <definedName name="SubTSelection">'Section 1'!$D$10</definedName>
    <definedName name="VersionNumber">Lists!#REF!</definedName>
  </definedNames>
  <calcPr calcId="191029" concurrentCalc="0"/>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K15" i="3" l="1"/>
  <c r="K16" i="3"/>
  <c r="K17" i="3"/>
  <c r="K18" i="3"/>
  <c r="K19" i="3"/>
  <c r="K20" i="3"/>
  <c r="K21" i="3"/>
  <c r="K22" i="3"/>
  <c r="K23" i="3"/>
  <c r="K14" i="3"/>
  <c r="E3" i="7"/>
  <c r="G29" i="4"/>
  <c r="G28" i="4"/>
  <c r="G27" i="4"/>
  <c r="D60" i="4"/>
  <c r="D61" i="4"/>
  <c r="D62" i="4"/>
  <c r="D63" i="4"/>
  <c r="D64" i="4"/>
  <c r="D52" i="4"/>
  <c r="D53" i="4"/>
  <c r="D54" i="4"/>
  <c r="D55" i="4"/>
  <c r="D56" i="4"/>
  <c r="D57" i="4"/>
  <c r="D58" i="4"/>
  <c r="D59" i="4"/>
  <c r="D28" i="4"/>
  <c r="D29" i="4"/>
  <c r="D30" i="4"/>
  <c r="D31" i="4"/>
  <c r="D32" i="4"/>
  <c r="D33" i="4"/>
  <c r="D34" i="4"/>
  <c r="D35" i="4"/>
  <c r="D36" i="4"/>
  <c r="D37" i="4"/>
  <c r="D38" i="4"/>
  <c r="D39" i="4"/>
  <c r="D40" i="4"/>
  <c r="D41" i="4"/>
  <c r="D42" i="4"/>
  <c r="D43" i="4"/>
  <c r="D44" i="4"/>
  <c r="D45" i="4"/>
  <c r="D46" i="4"/>
  <c r="D47" i="4"/>
  <c r="D48" i="4"/>
  <c r="D49" i="4"/>
  <c r="D50" i="4"/>
  <c r="D51" i="4"/>
  <c r="D27" i="4"/>
  <c r="D62" i="3"/>
  <c r="D55" i="3"/>
  <c r="D56" i="3"/>
  <c r="D57" i="3"/>
  <c r="D58" i="3"/>
  <c r="D59" i="3"/>
  <c r="D60" i="3"/>
  <c r="D61" i="3"/>
  <c r="D26" i="3"/>
  <c r="D27" i="3"/>
  <c r="D28" i="3"/>
  <c r="D29" i="3"/>
  <c r="D30" i="3"/>
  <c r="D31" i="3"/>
  <c r="D32" i="3"/>
  <c r="D33" i="3"/>
  <c r="D34" i="3"/>
  <c r="D35" i="3"/>
  <c r="D36" i="3"/>
  <c r="D37" i="3"/>
  <c r="D38" i="3"/>
  <c r="D39" i="3"/>
  <c r="D40" i="3"/>
  <c r="D41" i="3"/>
  <c r="D42" i="3"/>
  <c r="D43" i="3"/>
  <c r="D44" i="3"/>
  <c r="D45" i="3"/>
  <c r="D46" i="3"/>
  <c r="D47" i="3"/>
  <c r="D48" i="3"/>
  <c r="D49" i="3"/>
  <c r="D50" i="3"/>
  <c r="D51" i="3"/>
  <c r="D52" i="3"/>
  <c r="D53" i="3"/>
  <c r="D54" i="3"/>
  <c r="D25" i="3"/>
  <c r="D14" i="1"/>
  <c r="D15" i="1"/>
  <c r="A510" i="12"/>
  <c r="A509" i="12"/>
  <c r="A508" i="12"/>
  <c r="A507" i="12"/>
  <c r="A506" i="12"/>
  <c r="A505" i="12"/>
  <c r="A504" i="12"/>
  <c r="A503" i="12"/>
  <c r="A502" i="12"/>
  <c r="A501" i="12"/>
  <c r="A500" i="12"/>
  <c r="A499" i="12"/>
  <c r="A498" i="12"/>
  <c r="A497" i="12"/>
  <c r="A496" i="12"/>
  <c r="A495" i="12"/>
  <c r="A494" i="12"/>
  <c r="A493" i="12"/>
  <c r="A492" i="12"/>
  <c r="A491" i="12"/>
  <c r="A490" i="12"/>
  <c r="A489" i="12"/>
  <c r="A488" i="12"/>
  <c r="A487" i="12"/>
  <c r="A486" i="12"/>
  <c r="A485" i="12"/>
  <c r="A484" i="12"/>
  <c r="A483" i="12"/>
  <c r="A482" i="12"/>
  <c r="A481" i="12"/>
  <c r="A480" i="12"/>
  <c r="A479" i="12"/>
  <c r="A478" i="12"/>
  <c r="A477" i="12"/>
  <c r="A476" i="12"/>
  <c r="A475" i="12"/>
  <c r="A474" i="12"/>
  <c r="A473" i="12"/>
  <c r="A472" i="12"/>
  <c r="A471" i="12"/>
  <c r="A470" i="12"/>
  <c r="A469" i="12"/>
  <c r="A468" i="12"/>
  <c r="A467" i="12"/>
  <c r="A466" i="12"/>
  <c r="A465" i="12"/>
  <c r="A464" i="12"/>
  <c r="A463" i="12"/>
  <c r="A462" i="12"/>
  <c r="A461" i="12"/>
  <c r="A460" i="12"/>
  <c r="A459" i="12"/>
  <c r="A458" i="12"/>
  <c r="A457" i="12"/>
  <c r="A456" i="12"/>
  <c r="A455" i="12"/>
  <c r="A454" i="12"/>
  <c r="A453" i="12"/>
  <c r="A452" i="12"/>
  <c r="A451" i="12"/>
  <c r="A450" i="12"/>
  <c r="A449" i="12"/>
  <c r="A448" i="12"/>
  <c r="A447" i="12"/>
  <c r="A446" i="12"/>
  <c r="A445" i="12"/>
  <c r="A444" i="12"/>
  <c r="A443" i="12"/>
  <c r="A442" i="12"/>
  <c r="A441" i="12"/>
  <c r="A440" i="12"/>
  <c r="A439" i="12"/>
  <c r="A438" i="12"/>
  <c r="A437" i="12"/>
  <c r="A436" i="12"/>
  <c r="A435" i="12"/>
  <c r="A434" i="12"/>
  <c r="A433" i="12"/>
  <c r="A432" i="12"/>
  <c r="A431" i="12"/>
  <c r="A430" i="12"/>
  <c r="A429" i="12"/>
  <c r="A428" i="12"/>
  <c r="A427" i="12"/>
  <c r="A426" i="12"/>
  <c r="A425" i="12"/>
  <c r="A424" i="12"/>
  <c r="A423" i="12"/>
  <c r="A422" i="12"/>
  <c r="A421" i="12"/>
  <c r="A420" i="12"/>
  <c r="A419" i="12"/>
  <c r="A418" i="12"/>
  <c r="A417" i="12"/>
  <c r="A416" i="12"/>
  <c r="A415" i="12"/>
  <c r="A414" i="12"/>
  <c r="A413" i="12"/>
  <c r="A412" i="12"/>
  <c r="A411" i="12"/>
  <c r="A410" i="12"/>
  <c r="A409" i="12"/>
  <c r="A408" i="12"/>
  <c r="A407" i="12"/>
  <c r="A406" i="12"/>
  <c r="A405" i="12"/>
  <c r="A404" i="12"/>
  <c r="A403" i="12"/>
  <c r="A402" i="12"/>
  <c r="A401" i="12"/>
  <c r="A400" i="12"/>
  <c r="A399" i="12"/>
  <c r="A398" i="12"/>
  <c r="A397" i="12"/>
  <c r="A396" i="12"/>
  <c r="A395" i="12"/>
  <c r="A394" i="12"/>
  <c r="A393" i="12"/>
  <c r="A392" i="12"/>
  <c r="A391" i="12"/>
  <c r="A390" i="12"/>
  <c r="A389" i="12"/>
  <c r="A388" i="12"/>
  <c r="A387" i="12"/>
  <c r="A386" i="12"/>
  <c r="A385" i="12"/>
  <c r="A384" i="12"/>
  <c r="A383" i="12"/>
  <c r="A382" i="12"/>
  <c r="A381" i="12"/>
  <c r="A380" i="12"/>
  <c r="A379" i="12"/>
  <c r="A378" i="12"/>
  <c r="A377" i="12"/>
  <c r="A376" i="12"/>
  <c r="A375" i="12"/>
  <c r="A374" i="12"/>
  <c r="A373" i="12"/>
  <c r="A372" i="12"/>
  <c r="A371" i="12"/>
  <c r="A370" i="12"/>
  <c r="A369" i="12"/>
  <c r="A368" i="12"/>
  <c r="A367" i="12"/>
  <c r="A366" i="12"/>
  <c r="A365" i="12"/>
  <c r="A364" i="12"/>
  <c r="A363" i="12"/>
  <c r="A362" i="12"/>
  <c r="A361" i="12"/>
  <c r="A360" i="12"/>
  <c r="A359" i="12"/>
  <c r="A358" i="12"/>
  <c r="A357" i="12"/>
  <c r="A356" i="12"/>
  <c r="A355" i="12"/>
  <c r="A354" i="12"/>
  <c r="A353" i="12"/>
  <c r="A352" i="12"/>
  <c r="A351" i="12"/>
  <c r="A350" i="12"/>
  <c r="A349" i="12"/>
  <c r="A348" i="12"/>
  <c r="A347" i="12"/>
  <c r="A346" i="12"/>
  <c r="A345" i="12"/>
  <c r="A344" i="12"/>
  <c r="A343" i="12"/>
  <c r="A342" i="12"/>
  <c r="A341" i="12"/>
  <c r="A340" i="12"/>
  <c r="A339" i="12"/>
  <c r="A338" i="12"/>
  <c r="A337" i="12"/>
  <c r="A336" i="12"/>
  <c r="A335" i="12"/>
  <c r="A334" i="12"/>
  <c r="A333" i="12"/>
  <c r="A332" i="12"/>
  <c r="A331" i="12"/>
  <c r="A330" i="12"/>
  <c r="A329" i="12"/>
  <c r="A328" i="12"/>
  <c r="A327" i="12"/>
  <c r="A326" i="12"/>
  <c r="A325" i="12"/>
  <c r="A324" i="12"/>
  <c r="A323" i="12"/>
  <c r="A322" i="12"/>
  <c r="A321" i="12"/>
  <c r="A320" i="12"/>
  <c r="A319" i="12"/>
  <c r="A318" i="12"/>
  <c r="A317" i="12"/>
  <c r="A316" i="12"/>
  <c r="A315" i="12"/>
  <c r="A314" i="12"/>
  <c r="A313" i="12"/>
  <c r="A312" i="12"/>
  <c r="A311" i="12"/>
  <c r="A310" i="12"/>
  <c r="A309" i="12"/>
  <c r="A308" i="12"/>
  <c r="A307" i="12"/>
  <c r="A306" i="12"/>
  <c r="A305" i="12"/>
  <c r="A304" i="12"/>
  <c r="A303" i="12"/>
  <c r="A302" i="12"/>
  <c r="A301" i="12"/>
  <c r="A300" i="12"/>
  <c r="A299" i="12"/>
  <c r="A298" i="12"/>
  <c r="A297" i="12"/>
  <c r="A296" i="12"/>
  <c r="A295" i="12"/>
  <c r="A294" i="12"/>
  <c r="A293" i="12"/>
  <c r="A292" i="12"/>
  <c r="A291" i="12"/>
  <c r="A290" i="12"/>
  <c r="A289" i="12"/>
  <c r="A288" i="12"/>
  <c r="A287" i="12"/>
  <c r="A286" i="12"/>
  <c r="A285" i="12"/>
  <c r="A284" i="12"/>
  <c r="A283" i="12"/>
  <c r="A282" i="12"/>
  <c r="A281" i="12"/>
  <c r="A280" i="12"/>
  <c r="A279" i="12"/>
  <c r="A278" i="12"/>
  <c r="A277" i="12"/>
  <c r="A276" i="12"/>
  <c r="A275" i="12"/>
  <c r="A274" i="12"/>
  <c r="A273" i="12"/>
  <c r="A272" i="12"/>
  <c r="A271" i="12"/>
  <c r="A270" i="12"/>
  <c r="A269" i="12"/>
  <c r="A268" i="12"/>
  <c r="A267" i="12"/>
  <c r="A266" i="12"/>
  <c r="A265" i="12"/>
  <c r="A264" i="12"/>
  <c r="A263" i="12"/>
  <c r="A262" i="12"/>
  <c r="A261" i="12"/>
  <c r="A260" i="12"/>
  <c r="A259" i="12"/>
  <c r="A258" i="12"/>
  <c r="A257" i="12"/>
  <c r="A256" i="12"/>
  <c r="A255" i="12"/>
  <c r="A254" i="12"/>
  <c r="A253" i="12"/>
  <c r="A252" i="12"/>
  <c r="A251" i="12"/>
  <c r="A250" i="12"/>
  <c r="A249" i="12"/>
  <c r="A248" i="12"/>
  <c r="A247" i="12"/>
  <c r="A246" i="12"/>
  <c r="A245" i="12"/>
  <c r="A244" i="12"/>
  <c r="A243" i="12"/>
  <c r="A242" i="12"/>
  <c r="A241" i="12"/>
  <c r="A240" i="12"/>
  <c r="A239" i="12"/>
  <c r="A238" i="12"/>
  <c r="A237" i="12"/>
  <c r="A236" i="12"/>
  <c r="A235" i="12"/>
  <c r="A234" i="12"/>
  <c r="A233" i="12"/>
  <c r="A232" i="12"/>
  <c r="A231" i="12"/>
  <c r="A230" i="12"/>
  <c r="A229" i="12"/>
  <c r="A228" i="12"/>
  <c r="A227" i="12"/>
  <c r="A226" i="12"/>
  <c r="A225" i="12"/>
  <c r="A224" i="12"/>
  <c r="A223" i="12"/>
  <c r="A222" i="12"/>
  <c r="A221" i="12"/>
  <c r="A220" i="12"/>
  <c r="A219" i="12"/>
  <c r="A218" i="12"/>
  <c r="A217" i="12"/>
  <c r="A216" i="12"/>
  <c r="A215" i="12"/>
  <c r="A214" i="12"/>
  <c r="A213" i="12"/>
  <c r="A212" i="12"/>
  <c r="A211" i="12"/>
  <c r="A210" i="12"/>
  <c r="A209" i="12"/>
  <c r="A208" i="12"/>
  <c r="A207" i="12"/>
  <c r="A206" i="12"/>
  <c r="A205" i="12"/>
  <c r="A204" i="12"/>
  <c r="A203" i="12"/>
  <c r="A202" i="12"/>
  <c r="A201" i="12"/>
  <c r="A200" i="12"/>
  <c r="A199" i="12"/>
  <c r="A198" i="12"/>
  <c r="A197" i="12"/>
  <c r="A196" i="12"/>
  <c r="A195" i="12"/>
  <c r="A194" i="12"/>
  <c r="A193" i="12"/>
  <c r="A192" i="12"/>
  <c r="A191" i="12"/>
  <c r="A190" i="12"/>
  <c r="A189" i="12"/>
  <c r="A188" i="12"/>
  <c r="A187" i="12"/>
  <c r="A186" i="12"/>
  <c r="A185" i="12"/>
  <c r="A184" i="12"/>
  <c r="A183" i="12"/>
  <c r="A182" i="12"/>
  <c r="A181" i="12"/>
  <c r="A180" i="12"/>
  <c r="A179" i="12"/>
  <c r="A178" i="12"/>
  <c r="A177" i="12"/>
  <c r="A176" i="12"/>
  <c r="A175" i="12"/>
  <c r="A174" i="12"/>
  <c r="A173" i="12"/>
  <c r="A172" i="12"/>
  <c r="A171" i="12"/>
  <c r="A170" i="12"/>
  <c r="A169" i="12"/>
  <c r="A168" i="12"/>
  <c r="A167" i="12"/>
  <c r="A166" i="12"/>
  <c r="A165" i="12"/>
  <c r="A164" i="12"/>
  <c r="A163" i="12"/>
  <c r="A162" i="12"/>
  <c r="A161" i="12"/>
  <c r="A160" i="12"/>
  <c r="A159" i="12"/>
  <c r="A158" i="12"/>
  <c r="A157" i="12"/>
  <c r="A156" i="12"/>
  <c r="A155" i="12"/>
  <c r="A154" i="12"/>
  <c r="A153" i="12"/>
  <c r="A152" i="12"/>
  <c r="A151" i="12"/>
  <c r="A150" i="12"/>
  <c r="A149" i="12"/>
  <c r="A148" i="12"/>
  <c r="A147" i="12"/>
  <c r="A146" i="12"/>
  <c r="A145" i="12"/>
  <c r="A144" i="12"/>
  <c r="A143" i="12"/>
  <c r="A142" i="12"/>
  <c r="A141" i="12"/>
  <c r="A140" i="12"/>
  <c r="A139" i="12"/>
  <c r="A138" i="12"/>
  <c r="A137" i="12"/>
  <c r="A136" i="12"/>
  <c r="A135" i="12"/>
  <c r="A134" i="12"/>
  <c r="A133" i="12"/>
  <c r="A132" i="12"/>
  <c r="A131" i="12"/>
  <c r="A130" i="12"/>
  <c r="A129" i="12"/>
  <c r="A128" i="12"/>
  <c r="A127" i="12"/>
  <c r="A126" i="12"/>
  <c r="A125" i="12"/>
  <c r="A124" i="12"/>
  <c r="A123" i="12"/>
  <c r="A122" i="12"/>
  <c r="A121" i="12"/>
  <c r="A120" i="12"/>
  <c r="A119" i="12"/>
  <c r="A118" i="12"/>
  <c r="A117" i="12"/>
  <c r="A116" i="12"/>
  <c r="A115" i="12"/>
  <c r="A114" i="12"/>
  <c r="A113" i="12"/>
  <c r="A112" i="12"/>
  <c r="A111" i="12"/>
  <c r="A110" i="12"/>
  <c r="A109" i="12"/>
  <c r="A108" i="12"/>
  <c r="A107" i="12"/>
  <c r="A106" i="12"/>
  <c r="A105" i="12"/>
  <c r="A104" i="12"/>
  <c r="A103" i="12"/>
  <c r="A102" i="12"/>
  <c r="A101" i="12"/>
  <c r="A100" i="12"/>
  <c r="A99" i="12"/>
  <c r="A98" i="12"/>
  <c r="A97" i="12"/>
  <c r="A96" i="12"/>
  <c r="A95" i="12"/>
  <c r="A94" i="12"/>
  <c r="A93" i="12"/>
  <c r="A92" i="12"/>
  <c r="A91" i="12"/>
  <c r="A90" i="12"/>
  <c r="A89" i="12"/>
  <c r="A88" i="12"/>
  <c r="A87" i="12"/>
  <c r="A86" i="12"/>
  <c r="A85" i="12"/>
  <c r="A84" i="12"/>
  <c r="A83" i="12"/>
  <c r="A82" i="12"/>
  <c r="A81" i="12"/>
  <c r="A80" i="12"/>
  <c r="A79" i="12"/>
  <c r="A78" i="12"/>
  <c r="A77" i="12"/>
  <c r="A76" i="12"/>
  <c r="A75" i="12"/>
  <c r="A74" i="12"/>
  <c r="A73" i="12"/>
  <c r="A72" i="12"/>
  <c r="A71" i="12"/>
  <c r="A70" i="12"/>
  <c r="A69" i="12"/>
  <c r="A68" i="12"/>
  <c r="A67" i="12"/>
  <c r="A66" i="12"/>
  <c r="A65" i="12"/>
  <c r="A64" i="12"/>
  <c r="A63" i="12"/>
  <c r="A62" i="12"/>
  <c r="A61" i="12"/>
  <c r="A60" i="12"/>
  <c r="A59" i="12"/>
  <c r="A58" i="12"/>
  <c r="A57" i="12"/>
  <c r="A56" i="12"/>
  <c r="A55" i="12"/>
  <c r="A54" i="12"/>
  <c r="A53" i="12"/>
  <c r="A52" i="12"/>
  <c r="A51" i="12"/>
  <c r="A50" i="12"/>
  <c r="A49" i="12"/>
  <c r="A48" i="12"/>
  <c r="A47" i="12"/>
  <c r="A46" i="12"/>
  <c r="A45" i="12"/>
  <c r="A44" i="12"/>
  <c r="A43" i="12"/>
  <c r="A42" i="12"/>
  <c r="A41" i="12"/>
  <c r="A40" i="12"/>
  <c r="A39" i="12"/>
  <c r="A38" i="12"/>
  <c r="A37" i="12"/>
  <c r="A36" i="12"/>
  <c r="A35" i="12"/>
  <c r="A34" i="12"/>
  <c r="A33" i="12"/>
  <c r="A32" i="12"/>
  <c r="A31" i="12"/>
  <c r="A30" i="12"/>
  <c r="A29" i="12"/>
  <c r="A28" i="12"/>
  <c r="A27" i="12"/>
  <c r="A26" i="12"/>
  <c r="A25" i="12"/>
  <c r="A24" i="12"/>
  <c r="A23" i="12"/>
  <c r="A22" i="12"/>
  <c r="A21" i="12"/>
  <c r="A20" i="12"/>
  <c r="A19" i="12"/>
  <c r="A18" i="12"/>
  <c r="A17" i="12"/>
  <c r="A16" i="12"/>
  <c r="A15" i="12"/>
  <c r="A14" i="12"/>
  <c r="A13" i="12"/>
  <c r="A12" i="12"/>
  <c r="A11" i="12"/>
  <c r="A10" i="12"/>
  <c r="A9" i="12"/>
  <c r="A8" i="12"/>
  <c r="A7" i="12"/>
  <c r="A6" i="12"/>
  <c r="A5" i="12"/>
  <c r="A4" i="12"/>
  <c r="A3" i="12"/>
  <c r="A2" i="12"/>
  <c r="J1" i="10"/>
  <c r="I1" i="10"/>
  <c r="H1" i="10"/>
  <c r="G1" i="10"/>
  <c r="D9" i="9"/>
  <c r="N9" i="7"/>
  <c r="N8" i="7"/>
  <c r="N7" i="7"/>
  <c r="N6" i="7"/>
  <c r="N5" i="7"/>
  <c r="N4" i="7"/>
  <c r="N3" i="7"/>
  <c r="I11" i="1"/>
  <c r="E6" i="8"/>
  <c r="E5" i="8"/>
  <c r="Q25" i="4"/>
  <c r="P25" i="4"/>
  <c r="O25" i="4"/>
  <c r="N25" i="4"/>
  <c r="M25" i="4"/>
  <c r="A25" i="4"/>
  <c r="L25" i="4"/>
  <c r="Q24" i="4"/>
  <c r="P24" i="4"/>
  <c r="O24" i="4"/>
  <c r="N24" i="4"/>
  <c r="M24" i="4"/>
  <c r="A24" i="4"/>
  <c r="L24" i="4"/>
  <c r="Q23" i="4"/>
  <c r="P23" i="4"/>
  <c r="O23" i="4"/>
  <c r="N23" i="4"/>
  <c r="M23" i="4"/>
  <c r="A23" i="4"/>
  <c r="L23" i="4"/>
  <c r="Q22" i="4"/>
  <c r="P22" i="4"/>
  <c r="O22" i="4"/>
  <c r="N22" i="4"/>
  <c r="M22" i="4"/>
  <c r="A22" i="4"/>
  <c r="L22" i="4"/>
  <c r="Q21" i="4"/>
  <c r="P21" i="4"/>
  <c r="O21" i="4"/>
  <c r="N21" i="4"/>
  <c r="M21" i="4"/>
  <c r="A21" i="4"/>
  <c r="L21" i="4"/>
  <c r="Q20" i="4"/>
  <c r="P20" i="4"/>
  <c r="O20" i="4"/>
  <c r="N20" i="4"/>
  <c r="M20" i="4"/>
  <c r="A20" i="4"/>
  <c r="L20" i="4"/>
  <c r="Q19" i="4"/>
  <c r="P19" i="4"/>
  <c r="O19" i="4"/>
  <c r="N19" i="4"/>
  <c r="M19" i="4"/>
  <c r="A19" i="4"/>
  <c r="L19" i="4"/>
  <c r="Q18" i="4"/>
  <c r="P18" i="4"/>
  <c r="O18" i="4"/>
  <c r="N18" i="4"/>
  <c r="M18" i="4"/>
  <c r="A18" i="4"/>
  <c r="L18" i="4"/>
  <c r="Q17" i="4"/>
  <c r="P17" i="4"/>
  <c r="O17" i="4"/>
  <c r="N17" i="4"/>
  <c r="M17" i="4"/>
  <c r="A17" i="4"/>
  <c r="L17" i="4"/>
  <c r="Q16" i="4"/>
  <c r="P16" i="4"/>
  <c r="O16" i="4"/>
  <c r="N16" i="4"/>
  <c r="M16" i="4"/>
  <c r="A16" i="4"/>
  <c r="E6" i="4"/>
  <c r="E5" i="4"/>
  <c r="S23" i="3"/>
  <c r="R23" i="3"/>
  <c r="Q23" i="3"/>
  <c r="P23" i="3"/>
  <c r="A23" i="3"/>
  <c r="O23" i="3"/>
  <c r="S22" i="3"/>
  <c r="R22" i="3"/>
  <c r="Q22" i="3"/>
  <c r="P22" i="3"/>
  <c r="A22" i="3"/>
  <c r="O22" i="3"/>
  <c r="S21" i="3"/>
  <c r="R21" i="3"/>
  <c r="Q21" i="3"/>
  <c r="P21" i="3"/>
  <c r="A21" i="3"/>
  <c r="O21" i="3"/>
  <c r="S20" i="3"/>
  <c r="R20" i="3"/>
  <c r="Q20" i="3"/>
  <c r="P20" i="3"/>
  <c r="A20" i="3"/>
  <c r="O20" i="3"/>
  <c r="S19" i="3"/>
  <c r="R19" i="3"/>
  <c r="Q19" i="3"/>
  <c r="P19" i="3"/>
  <c r="A19" i="3"/>
  <c r="O19" i="3"/>
  <c r="S18" i="3"/>
  <c r="R18" i="3"/>
  <c r="Q18" i="3"/>
  <c r="P18" i="3"/>
  <c r="A18" i="3"/>
  <c r="O18" i="3"/>
  <c r="S17" i="3"/>
  <c r="R17" i="3"/>
  <c r="Q17" i="3"/>
  <c r="P17" i="3"/>
  <c r="A17" i="3"/>
  <c r="O17" i="3"/>
  <c r="S16" i="3"/>
  <c r="R16" i="3"/>
  <c r="Q16" i="3"/>
  <c r="P16" i="3"/>
  <c r="A16" i="3"/>
  <c r="O16" i="3"/>
  <c r="S15" i="3"/>
  <c r="R15" i="3"/>
  <c r="Q15" i="3"/>
  <c r="P15" i="3"/>
  <c r="A15" i="3"/>
  <c r="O15" i="3"/>
  <c r="S14" i="3"/>
  <c r="R14" i="3"/>
  <c r="Q14" i="3"/>
  <c r="P14" i="3"/>
  <c r="A14" i="3"/>
  <c r="O14" i="3"/>
  <c r="K13" i="3"/>
  <c r="E6" i="3"/>
  <c r="E5" i="3"/>
  <c r="I12" i="1"/>
  <c r="F12" i="1"/>
  <c r="I10" i="1"/>
  <c r="F10" i="1"/>
  <c r="F9" i="1"/>
  <c r="D5" i="1"/>
  <c r="H3" i="7"/>
  <c r="G12" i="10"/>
  <c r="G13" i="10"/>
  <c r="G17" i="10"/>
  <c r="G21" i="10"/>
  <c r="G18" i="10"/>
  <c r="G15" i="10"/>
  <c r="G16" i="10"/>
  <c r="G20" i="10"/>
  <c r="G14" i="10"/>
  <c r="G19" i="10"/>
  <c r="D6" i="9"/>
  <c r="D12" i="9"/>
  <c r="D5" i="9"/>
  <c r="D21" i="10"/>
  <c r="C21" i="10"/>
  <c r="D12" i="10"/>
  <c r="F13" i="10"/>
  <c r="F15" i="10"/>
  <c r="D18" i="10"/>
  <c r="D20" i="10"/>
  <c r="D14" i="9"/>
  <c r="E12" i="10"/>
  <c r="E14" i="10"/>
  <c r="E16" i="10"/>
  <c r="E18" i="10"/>
  <c r="E20" i="10"/>
  <c r="E13" i="10"/>
  <c r="E15" i="10"/>
  <c r="E17" i="10"/>
  <c r="E19" i="10"/>
  <c r="E21" i="10"/>
  <c r="L16" i="4"/>
  <c r="D14" i="10"/>
  <c r="D16" i="10"/>
  <c r="F17" i="10"/>
  <c r="F19" i="10"/>
  <c r="F21" i="10"/>
  <c r="F12" i="10"/>
  <c r="D13" i="10"/>
  <c r="F14" i="10"/>
  <c r="D15" i="10"/>
  <c r="F16" i="10"/>
  <c r="D17" i="10"/>
  <c r="F18" i="10"/>
  <c r="D19" i="10"/>
  <c r="F20" i="10"/>
  <c r="D11" i="9"/>
  <c r="D10" i="9"/>
  <c r="D15" i="9"/>
  <c r="D4" i="9"/>
  <c r="G11" i="10"/>
  <c r="R6" i="7"/>
  <c r="D7" i="9"/>
  <c r="E2" i="10"/>
  <c r="I2" i="10"/>
  <c r="D3" i="10"/>
  <c r="H3" i="10"/>
  <c r="G4" i="10"/>
  <c r="F5" i="10"/>
  <c r="J5" i="10"/>
  <c r="E6" i="10"/>
  <c r="I6" i="10"/>
  <c r="D7" i="10"/>
  <c r="H7" i="10"/>
  <c r="G8" i="10"/>
  <c r="F9" i="10"/>
  <c r="J9" i="10"/>
  <c r="E10" i="10"/>
  <c r="I10" i="10"/>
  <c r="D11" i="10"/>
  <c r="H11" i="10"/>
  <c r="F2" i="10"/>
  <c r="J2" i="10"/>
  <c r="E3" i="10"/>
  <c r="I3" i="10"/>
  <c r="D4" i="10"/>
  <c r="H4" i="10"/>
  <c r="G5" i="10"/>
  <c r="F6" i="10"/>
  <c r="J6" i="10"/>
  <c r="E7" i="10"/>
  <c r="I7" i="10"/>
  <c r="D8" i="10"/>
  <c r="H8" i="10"/>
  <c r="G9" i="10"/>
  <c r="F10" i="10"/>
  <c r="J10" i="10"/>
  <c r="E11" i="10"/>
  <c r="I11" i="10"/>
  <c r="G2" i="10"/>
  <c r="F3" i="10"/>
  <c r="J3" i="10"/>
  <c r="E4" i="10"/>
  <c r="I4" i="10"/>
  <c r="D5" i="10"/>
  <c r="H5" i="10"/>
  <c r="G6" i="10"/>
  <c r="F7" i="10"/>
  <c r="J7" i="10"/>
  <c r="E8" i="10"/>
  <c r="I8" i="10"/>
  <c r="D9" i="10"/>
  <c r="H9" i="10"/>
  <c r="G10" i="10"/>
  <c r="F11" i="10"/>
  <c r="J11" i="10"/>
  <c r="D16" i="8"/>
  <c r="F16" i="8"/>
  <c r="D2" i="10"/>
  <c r="H2" i="10"/>
  <c r="G3" i="10"/>
  <c r="F4" i="10"/>
  <c r="J4" i="10"/>
  <c r="E5" i="10"/>
  <c r="I5" i="10"/>
  <c r="D6" i="10"/>
  <c r="H6" i="10"/>
  <c r="G7" i="10"/>
  <c r="F8" i="10"/>
  <c r="J8" i="10"/>
  <c r="E9" i="10"/>
  <c r="I9" i="10"/>
  <c r="D10" i="10"/>
  <c r="H10" i="10"/>
  <c r="D12" i="8"/>
  <c r="D14" i="8"/>
  <c r="D15" i="8"/>
  <c r="D17" i="8"/>
  <c r="D18" i="8"/>
  <c r="D13" i="8"/>
  <c r="F11" i="1"/>
  <c r="D3" i="9"/>
  <c r="F1" i="10"/>
  <c r="A21" i="10"/>
  <c r="D8" i="9"/>
  <c r="A13" i="10"/>
  <c r="C13" i="10"/>
  <c r="A20" i="10"/>
  <c r="C20" i="10"/>
  <c r="A12" i="10"/>
  <c r="C12" i="10"/>
  <c r="A16" i="10"/>
  <c r="C16" i="10"/>
  <c r="A18" i="10"/>
  <c r="C18" i="10"/>
  <c r="C19" i="10"/>
  <c r="A19" i="10"/>
  <c r="A15" i="10"/>
  <c r="C15" i="10"/>
  <c r="A14" i="10"/>
  <c r="C14" i="10"/>
  <c r="C17" i="10"/>
  <c r="A17" i="10"/>
  <c r="D22" i="9"/>
  <c r="D13" i="9"/>
  <c r="D16" i="9"/>
  <c r="D21" i="9"/>
  <c r="C6" i="10"/>
  <c r="A6" i="10"/>
  <c r="C5" i="10"/>
  <c r="A5" i="10"/>
  <c r="C7" i="10"/>
  <c r="A7" i="10"/>
  <c r="G16" i="8"/>
  <c r="C9" i="10"/>
  <c r="A9" i="10"/>
  <c r="E16" i="8"/>
  <c r="A8" i="10"/>
  <c r="C8" i="10"/>
  <c r="C10" i="10"/>
  <c r="A10" i="10"/>
  <c r="C11" i="10"/>
  <c r="A11" i="10"/>
  <c r="C2" i="10"/>
  <c r="A2" i="10"/>
  <c r="A4" i="10"/>
  <c r="C4" i="10"/>
  <c r="C3" i="10"/>
  <c r="A3" i="10"/>
  <c r="F17" i="8"/>
  <c r="E17" i="8"/>
  <c r="G17" i="8"/>
  <c r="F15" i="8"/>
  <c r="E15" i="8"/>
  <c r="G15" i="8"/>
  <c r="F13" i="8"/>
  <c r="E13" i="8"/>
  <c r="G13" i="8"/>
  <c r="F14" i="8"/>
  <c r="E14" i="8"/>
  <c r="G14" i="8"/>
  <c r="F18" i="8"/>
  <c r="E18" i="8"/>
  <c r="G18" i="8"/>
  <c r="F12" i="8"/>
  <c r="E12" i="8"/>
  <c r="G12" i="8"/>
  <c r="D23" i="9"/>
  <c r="R4" i="7"/>
  <c r="R5" i="7"/>
  <c r="R3" i="7"/>
  <c r="R7"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Emily Golla</author>
  </authors>
  <commentList>
    <comment ref="C9" authorId="0" shapeId="0" xr:uid="{00000000-0006-0000-0100-000001000000}">
      <text>
        <r>
          <rPr>
            <sz val="8"/>
            <color indexed="81"/>
            <rFont val="Tahoma"/>
            <family val="2"/>
          </rPr>
          <t>The company name must match the organization name under which this report is submitted to EPA through CDX.</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Daniel Lieberman</author>
    <author>Lauren Flinn</author>
    <author>ICF</author>
    <author>Cory Jemison</author>
  </authors>
  <commentList>
    <comment ref="D11" authorId="0" shapeId="0" xr:uid="{00000000-0006-0000-0200-000001000000}">
      <text>
        <r>
          <rPr>
            <sz val="8"/>
            <color indexed="81"/>
            <rFont val="Tahoma"/>
            <family val="2"/>
          </rPr>
          <t xml:space="preserve">Select the name of the chemical produced.  Each chemical should only appear once in the table.
If </t>
        </r>
        <r>
          <rPr>
            <b/>
            <sz val="8"/>
            <color indexed="81"/>
            <rFont val="Tahoma"/>
            <family val="2"/>
          </rPr>
          <t xml:space="preserve">copying and pasting data </t>
        </r>
        <r>
          <rPr>
            <sz val="8"/>
            <color indexed="81"/>
            <rFont val="Tahoma"/>
            <family val="2"/>
          </rPr>
          <t>into the table, please refer to the Reference List for the valid list of chemical names.</t>
        </r>
      </text>
    </comment>
    <comment ref="E11" authorId="1" shapeId="0" xr:uid="{00000000-0006-0000-0200-000002000000}">
      <text>
        <r>
          <rPr>
            <sz val="8"/>
            <color indexed="81"/>
            <rFont val="Tahoma"/>
            <family val="2"/>
          </rPr>
          <t>Enter the gross quantity (kg) of the chemical produced during the reporting period.</t>
        </r>
      </text>
    </comment>
    <comment ref="F11" authorId="0" shapeId="0" xr:uid="{00000000-0006-0000-0200-000003000000}">
      <text>
        <r>
          <rPr>
            <sz val="8"/>
            <color indexed="81"/>
            <rFont val="Tahoma"/>
            <family val="2"/>
          </rPr>
          <t xml:space="preserve">Enter the quantity (kg) of the chemical produced for in-house transformation during the reporting period. This quantity must be less than or equal to the gross quantity produced.  </t>
        </r>
      </text>
    </comment>
    <comment ref="G11" authorId="0" shapeId="0" xr:uid="{00000000-0006-0000-0200-000004000000}">
      <text>
        <r>
          <rPr>
            <sz val="8"/>
            <color indexed="81"/>
            <rFont val="Tahoma"/>
            <family val="2"/>
          </rPr>
          <t xml:space="preserve">Enter the quantity (kg) of the chemical produced for second party transformation during the reporting period. This quantity must be less than or equal to the gross quantity produced.  </t>
        </r>
      </text>
    </comment>
    <comment ref="H11" authorId="0" shapeId="0" xr:uid="{00000000-0006-0000-0200-000005000000}">
      <text>
        <r>
          <rPr>
            <sz val="8"/>
            <color indexed="81"/>
            <rFont val="Tahoma"/>
            <family val="2"/>
          </rPr>
          <t xml:space="preserve">Enter the quantity (kg) of the chemical produced for in-house destruction during the reporting period. This quantity must be less than or equal to the gross quantity produced.   </t>
        </r>
      </text>
    </comment>
    <comment ref="I11" authorId="0" shapeId="0" xr:uid="{00000000-0006-0000-0200-000006000000}">
      <text>
        <r>
          <rPr>
            <sz val="8"/>
            <color indexed="81"/>
            <rFont val="Tahoma"/>
            <family val="2"/>
          </rPr>
          <t xml:space="preserve">Enter the quantity (kg) of the chemical produced for second party destruction during the reporting period. This quantity must be less than or equal to the gross quantity produced.  </t>
        </r>
      </text>
    </comment>
    <comment ref="J11" authorId="1" shapeId="0" xr:uid="{00000000-0006-0000-0200-000007000000}">
      <text>
        <r>
          <rPr>
            <sz val="8"/>
            <color indexed="81"/>
            <rFont val="Tahoma"/>
            <family val="2"/>
          </rPr>
          <t xml:space="preserve">Enter the quantity (kg) of the chemical produced using Article 5 allowances during the reporting period. This quantity must be less than or equal to the gross quantity produced.  </t>
        </r>
      </text>
    </comment>
    <comment ref="K11" authorId="2" shapeId="0" xr:uid="{00000000-0006-0000-0200-000008000000}">
      <text>
        <r>
          <rPr>
            <sz val="8"/>
            <color indexed="81"/>
            <rFont val="Tahoma"/>
            <family val="2"/>
          </rPr>
          <t>Net production (kg) equals gross production - in-house transformation - 2nd party transformation - in-house destruction - 2nd party destruction - Article 5 production.  This field is autopopulated and cannot be negative.</t>
        </r>
      </text>
    </comment>
    <comment ref="P13" authorId="3" shapeId="0" xr:uid="{00000000-0006-0000-0200-000009000000}">
      <text>
        <r>
          <rPr>
            <b/>
            <sz val="9"/>
            <color indexed="81"/>
            <rFont val="Tahoma"/>
            <family val="2"/>
          </rPr>
          <t>Cory Jemison:</t>
        </r>
        <r>
          <rPr>
            <sz val="9"/>
            <color indexed="81"/>
            <rFont val="Tahoma"/>
            <family val="2"/>
          </rPr>
          <t xml:space="preserve">
These columns will be hidden</t>
        </r>
      </text>
    </comment>
    <comment ref="A14" authorId="3" shapeId="0" xr:uid="{00000000-0006-0000-0200-00000A000000}">
      <text>
        <r>
          <rPr>
            <b/>
            <sz val="9"/>
            <color indexed="81"/>
            <rFont val="Tahoma"/>
            <family val="2"/>
          </rPr>
          <t>Cory Jemison:</t>
        </r>
        <r>
          <rPr>
            <sz val="9"/>
            <color indexed="81"/>
            <rFont val="Tahoma"/>
            <family val="2"/>
          </rPr>
          <t xml:space="preserve">
This column will be hidden</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Daniel Lieberman</author>
    <author>Emily Golla</author>
  </authors>
  <commentList>
    <comment ref="D13" authorId="0" shapeId="0" xr:uid="{00000000-0006-0000-0300-000001000000}">
      <text>
        <r>
          <rPr>
            <sz val="8"/>
            <color indexed="81"/>
            <rFont val="Tahoma"/>
            <family val="2"/>
          </rPr>
          <t xml:space="preserve">Select the chemical name from the dropdown list if the controlled substance was produced during the reporting period and subsequently shipped to a second party for transformation or destruction, or produced with Article 5 allowances and sold domestically prior to export.  If the material was shipped to more than one company, enter the chemical name in more than one row.
If </t>
        </r>
        <r>
          <rPr>
            <b/>
            <sz val="8"/>
            <color indexed="81"/>
            <rFont val="Tahoma"/>
            <family val="2"/>
          </rPr>
          <t>copying and pasting data</t>
        </r>
        <r>
          <rPr>
            <sz val="8"/>
            <color indexed="81"/>
            <rFont val="Tahoma"/>
            <family val="2"/>
          </rPr>
          <t xml:space="preserve"> into the table, please refer to the Reference List for the valid list of chemical names.</t>
        </r>
      </text>
    </comment>
    <comment ref="E13" authorId="1" shapeId="0" xr:uid="{00000000-0006-0000-0300-000002000000}">
      <text>
        <r>
          <rPr>
            <sz val="8"/>
            <color indexed="81"/>
            <rFont val="Tahoma"/>
            <family val="2"/>
          </rPr>
          <t>Enter the name of the company that received or purchased material during the quarter for transformation, destruction, or Article 5 exports.</t>
        </r>
      </text>
    </comment>
    <comment ref="F13" authorId="1" shapeId="0" xr:uid="{00000000-0006-0000-0300-000003000000}">
      <text>
        <r>
          <rPr>
            <sz val="8"/>
            <color indexed="81"/>
            <rFont val="Tahoma"/>
            <family val="2"/>
          </rPr>
          <t xml:space="preserve">Enter the quantity (kg) of the chemical shipped to or purchased by the recipient company during the reporting period.  </t>
        </r>
      </text>
    </comment>
    <comment ref="G13" authorId="1" shapeId="0" xr:uid="{00000000-0006-0000-0300-000004000000}">
      <text>
        <r>
          <rPr>
            <sz val="8"/>
            <color indexed="81"/>
            <rFont val="Tahoma"/>
            <family val="2"/>
          </rPr>
          <t>Identify whether the material will be (1) transformed, (2) destroyed, or (3) exported by the recipient company to an Article 5 country.</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Cory Jemison</author>
  </authors>
  <commentList>
    <comment ref="B1" authorId="0" shapeId="0" xr:uid="{00000000-0006-0000-0800-000001000000}">
      <text>
        <r>
          <rPr>
            <b/>
            <sz val="9"/>
            <color indexed="81"/>
            <rFont val="Tahoma"/>
            <family val="2"/>
          </rPr>
          <t>Cory Jemison:</t>
        </r>
        <r>
          <rPr>
            <sz val="9"/>
            <color indexed="81"/>
            <rFont val="Tahoma"/>
            <family val="2"/>
          </rPr>
          <t xml:space="preserve">
This column is for formula purposes only and will not be brought into the actual CSV file.</t>
        </r>
      </text>
    </comment>
    <comment ref="L1" authorId="0" shapeId="0" xr:uid="{00000000-0006-0000-0800-000002000000}">
      <text>
        <r>
          <rPr>
            <b/>
            <sz val="9"/>
            <color indexed="81"/>
            <rFont val="Tahoma"/>
            <family val="2"/>
          </rPr>
          <t>Cory Jemison:</t>
        </r>
        <r>
          <rPr>
            <sz val="9"/>
            <color indexed="81"/>
            <rFont val="Tahoma"/>
            <family val="2"/>
          </rPr>
          <t xml:space="preserve">
Used for export to CSV</t>
        </r>
      </text>
    </comment>
    <comment ref="B22" authorId="0" shapeId="0" xr:uid="{00000000-0006-0000-0800-000003000000}">
      <text>
        <r>
          <rPr>
            <b/>
            <sz val="9"/>
            <color indexed="81"/>
            <rFont val="Tahoma"/>
            <family val="2"/>
          </rPr>
          <t>Cory Jemison:</t>
        </r>
        <r>
          <rPr>
            <sz val="9"/>
            <color indexed="81"/>
            <rFont val="Tahoma"/>
            <family val="2"/>
          </rPr>
          <t xml:space="preserve">
Used for Export to CSV</t>
        </r>
      </text>
    </comment>
  </commentList>
</comments>
</file>

<file path=xl/sharedStrings.xml><?xml version="1.0" encoding="utf-8"?>
<sst xmlns="http://schemas.openxmlformats.org/spreadsheetml/2006/main" count="312" uniqueCount="204">
  <si>
    <t>Stratospheric Ozone Protection Program</t>
  </si>
  <si>
    <t>U.S. Environmental Protection Agency</t>
  </si>
  <si>
    <t xml:space="preserve">Section 1: Report Identification Information </t>
  </si>
  <si>
    <t>Class II Producer Quarterly Report</t>
  </si>
  <si>
    <t>Class II Producer Quarterly Report 
(Sec 82.24)</t>
  </si>
  <si>
    <t>Instructions</t>
  </si>
  <si>
    <t>Section 2: Production Data</t>
  </si>
  <si>
    <t>Chemical Name</t>
  </si>
  <si>
    <t>Gross Production</t>
  </si>
  <si>
    <t>Net Production</t>
  </si>
  <si>
    <t>Selection</t>
  </si>
  <si>
    <t>kg</t>
  </si>
  <si>
    <t>HCFC-22</t>
  </si>
  <si>
    <t>HCFC-123a</t>
  </si>
  <si>
    <t>Recipient Company Name</t>
  </si>
  <si>
    <t>Quantity</t>
  </si>
  <si>
    <t>Purpose</t>
  </si>
  <si>
    <t>Text</t>
  </si>
  <si>
    <t>Company A</t>
  </si>
  <si>
    <t>Transformation</t>
  </si>
  <si>
    <t>Submission Type</t>
  </si>
  <si>
    <t>Reporting Year:</t>
  </si>
  <si>
    <t>Reporting Year</t>
  </si>
  <si>
    <t>Reporting Quarter</t>
  </si>
  <si>
    <t>Submission Type:</t>
  </si>
  <si>
    <t>Reporting Quarter:</t>
  </si>
  <si>
    <t>HCFC-21</t>
  </si>
  <si>
    <t>HCFC-123</t>
  </si>
  <si>
    <t>HCFC-124</t>
  </si>
  <si>
    <t>HCFC-124a</t>
  </si>
  <si>
    <t>HCFC-141b</t>
  </si>
  <si>
    <t>HCFC-142b</t>
  </si>
  <si>
    <t>HCFC-225ca</t>
  </si>
  <si>
    <t>HCFC-225cb</t>
  </si>
  <si>
    <t>HCFC-123b</t>
  </si>
  <si>
    <t>Original Submission</t>
  </si>
  <si>
    <t>Re-Submittal</t>
  </si>
  <si>
    <t>Destruction</t>
  </si>
  <si>
    <t xml:space="preserve">Company Name: </t>
  </si>
  <si>
    <t>Allowance Summary</t>
  </si>
  <si>
    <t xml:space="preserve">Consumption </t>
  </si>
  <si>
    <t xml:space="preserve">Production </t>
  </si>
  <si>
    <t>Article 5</t>
  </si>
  <si>
    <t>Complete all fields below.  No fields may be left blank.</t>
  </si>
  <si>
    <t>Form Type</t>
  </si>
  <si>
    <t>Current Year</t>
  </si>
  <si>
    <t>Section 1</t>
  </si>
  <si>
    <t>Entry</t>
  </si>
  <si>
    <t>Duplicate Check</t>
  </si>
  <si>
    <t>Section 2</t>
  </si>
  <si>
    <t>All</t>
  </si>
  <si>
    <t>Duplicates</t>
  </si>
  <si>
    <t>Negative Net Production</t>
  </si>
  <si>
    <r>
      <rPr>
        <b/>
        <sz val="11"/>
        <color theme="1"/>
        <rFont val="Calibri"/>
        <family val="2"/>
        <scheme val="minor"/>
      </rPr>
      <t>Status</t>
    </r>
    <r>
      <rPr>
        <sz val="11"/>
        <color theme="1"/>
        <rFont val="Calibri"/>
        <family val="2"/>
        <scheme val="minor"/>
      </rPr>
      <t xml:space="preserve"> (1 = Incomplete, 0 = Complete)</t>
    </r>
  </si>
  <si>
    <t>Production Check</t>
  </si>
  <si>
    <t>Gross Production Check</t>
  </si>
  <si>
    <t>Error Check</t>
  </si>
  <si>
    <t>Filled Out?</t>
  </si>
  <si>
    <t>Character Check</t>
  </si>
  <si>
    <t>Section 3</t>
  </si>
  <si>
    <t>Form Code</t>
  </si>
  <si>
    <t>Class II Producer</t>
  </si>
  <si>
    <t>Class I Producer</t>
  </si>
  <si>
    <t>Class I Importer</t>
  </si>
  <si>
    <t>Class II Importer</t>
  </si>
  <si>
    <t>Class I Exporter</t>
  </si>
  <si>
    <t>Class II Exporter</t>
  </si>
  <si>
    <t>Class I Lab Supplier</t>
  </si>
  <si>
    <t>Class I Destruction</t>
  </si>
  <si>
    <t>Class I Transformation</t>
  </si>
  <si>
    <t>Class II Destruction</t>
  </si>
  <si>
    <t>Class II Transformation</t>
  </si>
  <si>
    <t>MeBr Producer</t>
  </si>
  <si>
    <t>MeBr Importer</t>
  </si>
  <si>
    <t>MeBr Exporter</t>
  </si>
  <si>
    <t>MeBr Destruction</t>
  </si>
  <si>
    <t>MeBr Transformation</t>
  </si>
  <si>
    <t>MeBr Trades</t>
  </si>
  <si>
    <t>Class II Trades</t>
  </si>
  <si>
    <t>Class II RACA</t>
  </si>
  <si>
    <t>Petitions</t>
  </si>
  <si>
    <t>MeBr Distributor of QPS</t>
  </si>
  <si>
    <t>MeBr Pre-2005 Stocks</t>
  </si>
  <si>
    <t>MeBr Sales of CU</t>
  </si>
  <si>
    <t>MBQPS</t>
  </si>
  <si>
    <t>MB05S</t>
  </si>
  <si>
    <t>PETIT</t>
  </si>
  <si>
    <t>PROD1</t>
  </si>
  <si>
    <t>PROD2</t>
  </si>
  <si>
    <t>PROD3</t>
  </si>
  <si>
    <t>IMPT1</t>
  </si>
  <si>
    <t>IMPT3</t>
  </si>
  <si>
    <t>IMPT2</t>
  </si>
  <si>
    <t>EXPT1</t>
  </si>
  <si>
    <t>EXPT3</t>
  </si>
  <si>
    <t>EXPT2</t>
  </si>
  <si>
    <t>LABS1</t>
  </si>
  <si>
    <t>DEST2</t>
  </si>
  <si>
    <t>DEST3</t>
  </si>
  <si>
    <t>DEST1</t>
  </si>
  <si>
    <t>TRAN2</t>
  </si>
  <si>
    <t>TRAN3</t>
  </si>
  <si>
    <t>TRAN1</t>
  </si>
  <si>
    <t>RACA2</t>
  </si>
  <si>
    <t>TRAD2</t>
  </si>
  <si>
    <t>TRAD3</t>
  </si>
  <si>
    <t>MBCUE</t>
  </si>
  <si>
    <t>Company Name:</t>
  </si>
  <si>
    <t>Reporting Period:</t>
  </si>
  <si>
    <t>Section</t>
  </si>
  <si>
    <t>Allowances Expended (kg)</t>
  </si>
  <si>
    <t>Sec 3 Inclusion</t>
  </si>
  <si>
    <t>Sec2 2nd party trans/destruction reflected in Sec 3?</t>
  </si>
  <si>
    <t>Sec 2 Inclusion</t>
  </si>
  <si>
    <t>Sec 3 reflected in Sec 2?</t>
  </si>
  <si>
    <t>Check Description</t>
  </si>
  <si>
    <t>LastRow</t>
  </si>
  <si>
    <t>LastColumn</t>
  </si>
  <si>
    <t>Completeness check</t>
  </si>
  <si>
    <t>Complete?</t>
  </si>
  <si>
    <t>Autopopulated</t>
  </si>
  <si>
    <t>Valid Chem Name</t>
  </si>
  <si>
    <t>Selected?</t>
  </si>
  <si>
    <t>Chem List with Allowances</t>
  </si>
  <si>
    <t>Active Row?</t>
  </si>
  <si>
    <t>ActiveRow?</t>
  </si>
  <si>
    <t>Section 3 Quantity</t>
  </si>
  <si>
    <t>ALL</t>
  </si>
  <si>
    <t>TOTAL</t>
  </si>
  <si>
    <t>Numerical Checks against Output for CSV</t>
  </si>
  <si>
    <t xml:space="preserve">All information submitted to EPA will be treated as confidential in accordance with 40 CFR Part 2, Subpart B, and will only be disclosed by the means set forth in the subpart. </t>
  </si>
  <si>
    <t>Reference List</t>
  </si>
  <si>
    <r>
      <rPr>
        <b/>
        <i/>
        <sz val="10"/>
        <color theme="1"/>
        <rFont val="Calibri"/>
        <family val="2"/>
        <scheme val="minor"/>
      </rPr>
      <t xml:space="preserve">Note: </t>
    </r>
    <r>
      <rPr>
        <i/>
        <sz val="10"/>
        <color theme="1"/>
        <rFont val="Calibri"/>
        <family val="2"/>
        <scheme val="minor"/>
      </rPr>
      <t>Due to a potential time lag between the date of production and the date of shipment, it is recognized that for a given quarter the information in Section 3 may not match the information reported in Section 2; however, it is expected that all material produced for second party transformation or second party destruction will eventually be shipped to a second party and must be reported as such in the applicable quarterly report.</t>
    </r>
  </si>
  <si>
    <t>Section 3: Shipment/Sales Data</t>
  </si>
  <si>
    <t xml:space="preserve">In-House Transformation </t>
  </si>
  <si>
    <t xml:space="preserve">In-House Destruction </t>
  </si>
  <si>
    <t xml:space="preserve">Article 5 </t>
  </si>
  <si>
    <r>
      <t xml:space="preserve">In the table below, enter the quantity of each class II controlled substance that was produced during the reporting period.  If no controlled substances were produced, the table may be left blank.  As a reminder, </t>
    </r>
    <r>
      <rPr>
        <b/>
        <i/>
        <sz val="10"/>
        <color theme="1"/>
        <rFont val="Calibri"/>
        <family val="2"/>
        <scheme val="minor"/>
      </rPr>
      <t xml:space="preserve">if material was produced for second party transformation, second party destruction, or produced using Article 5 allowances (but sold domestically prior to export), </t>
    </r>
    <r>
      <rPr>
        <i/>
        <sz val="10"/>
        <color theme="1"/>
        <rFont val="Calibri"/>
        <family val="2"/>
        <scheme val="minor"/>
      </rPr>
      <t xml:space="preserve">a copy of the transformation, destruction, and/or Article 5 verification from each company for whom material was produced must be provided to EPA along with the submission of this report.
</t>
    </r>
    <r>
      <rPr>
        <b/>
        <i/>
        <sz val="10"/>
        <color theme="1"/>
        <rFont val="Calibri"/>
        <family val="2"/>
        <scheme val="minor"/>
      </rPr>
      <t/>
    </r>
  </si>
  <si>
    <r>
      <t xml:space="preserve">Identify the recipient company(s) of the material produced for second party transformation, second party destruction, or produced with Article 5 allowances (but sold domestically), and the amount shipped to each company during the quarter. </t>
    </r>
    <r>
      <rPr>
        <b/>
        <i/>
        <sz val="10"/>
        <color theme="1"/>
        <rFont val="Calibri"/>
        <family val="2"/>
        <scheme val="minor"/>
      </rPr>
      <t/>
    </r>
  </si>
  <si>
    <t>MaxRow</t>
  </si>
  <si>
    <t>Row #</t>
  </si>
  <si>
    <t>Variables for Data Submission</t>
  </si>
  <si>
    <t>Sec2End</t>
  </si>
  <si>
    <t>Sec3Start</t>
  </si>
  <si>
    <t>Sec3End</t>
  </si>
  <si>
    <t>MaxTempRow</t>
  </si>
  <si>
    <t>Sec3PasteRow</t>
  </si>
  <si>
    <r>
      <rPr>
        <i/>
        <sz val="10"/>
        <rFont val="Calibri"/>
        <family val="2"/>
        <scheme val="minor"/>
      </rPr>
      <t xml:space="preserve">If </t>
    </r>
    <r>
      <rPr>
        <b/>
        <i/>
        <sz val="10"/>
        <rFont val="Calibri"/>
        <family val="2"/>
        <scheme val="minor"/>
      </rPr>
      <t>copying and pasting data</t>
    </r>
    <r>
      <rPr>
        <i/>
        <sz val="10"/>
        <rFont val="Calibri"/>
        <family val="2"/>
        <scheme val="minor"/>
      </rPr>
      <t xml:space="preserve"> into the table, please refer to the</t>
    </r>
    <r>
      <rPr>
        <i/>
        <sz val="10"/>
        <color theme="10"/>
        <rFont val="Calibri"/>
        <family val="2"/>
        <scheme val="minor"/>
      </rPr>
      <t xml:space="preserve"> Reference List </t>
    </r>
    <r>
      <rPr>
        <i/>
        <sz val="10"/>
        <rFont val="Calibri"/>
        <family val="2"/>
        <scheme val="minor"/>
      </rPr>
      <t>and the accompanying instructions.</t>
    </r>
  </si>
  <si>
    <r>
      <rPr>
        <b/>
        <sz val="10"/>
        <color theme="1"/>
        <rFont val="Calibri"/>
        <family val="2"/>
        <scheme val="minor"/>
      </rPr>
      <t>Copying and Pasting Data:</t>
    </r>
    <r>
      <rPr>
        <sz val="10"/>
        <color theme="1"/>
        <rFont val="Calibri"/>
        <family val="2"/>
        <scheme val="minor"/>
      </rPr>
      <t xml:space="preserve"> If data are pasted into this reporting form from another spreadsheet, the formatting of specific cells must be consistent with the requirements of the form in order to be </t>
    </r>
  </si>
  <si>
    <r>
      <rPr>
        <sz val="10"/>
        <rFont val="Calibri"/>
        <family val="2"/>
        <scheme val="minor"/>
      </rPr>
      <t>accepted into EPA’s ODS Tracking System. Refer to the</t>
    </r>
    <r>
      <rPr>
        <sz val="10"/>
        <color theme="10"/>
        <rFont val="Calibri"/>
        <family val="2"/>
        <scheme val="minor"/>
      </rPr>
      <t xml:space="preserve"> </t>
    </r>
    <r>
      <rPr>
        <i/>
        <sz val="10"/>
        <color theme="10"/>
        <rFont val="Calibri"/>
        <family val="2"/>
        <scheme val="minor"/>
      </rPr>
      <t>Reference List</t>
    </r>
    <r>
      <rPr>
        <sz val="10"/>
        <color theme="10"/>
        <rFont val="Calibri"/>
        <family val="2"/>
        <scheme val="minor"/>
      </rPr>
      <t xml:space="preserve"> </t>
    </r>
    <r>
      <rPr>
        <sz val="10"/>
        <rFont val="Calibri"/>
        <family val="2"/>
        <scheme val="minor"/>
      </rPr>
      <t>to identify the valid naming scheme for specific data fields. Additionally, select "Paste As Values" when pasting data into the form.</t>
    </r>
  </si>
  <si>
    <t>Date for CSV Title</t>
  </si>
  <si>
    <t>Form Name for CSV Title</t>
  </si>
  <si>
    <t>The values in the table below are calculated based on data entered in Section 2 for chemicals that have allowances.  If the totals appear to be incorrect, please return to Section 2 to review your data.</t>
  </si>
  <si>
    <t xml:space="preserve">Second Party Transformation </t>
  </si>
  <si>
    <t xml:space="preserve">Second Party Destruction </t>
  </si>
  <si>
    <t>As a reminder, a copy of the transformation, destruction, and/or Article 5 verification from each company for which material was produced must be provided to EPA along with the submission of this report.</t>
  </si>
  <si>
    <t>Valid Purpose</t>
  </si>
  <si>
    <r>
      <t xml:space="preserve">Complete this form by filling in the data fields that are highlighted in </t>
    </r>
    <r>
      <rPr>
        <sz val="10"/>
        <color theme="4"/>
        <rFont val="Calibri"/>
        <family val="2"/>
        <scheme val="minor"/>
      </rPr>
      <t>blue</t>
    </r>
    <r>
      <rPr>
        <sz val="10"/>
        <color theme="1"/>
        <rFont val="Calibri"/>
        <family val="2"/>
        <scheme val="minor"/>
      </rPr>
      <t xml:space="preserve">.  Guidance on how to complete individual data fields are provided in comment bubbles. Use the arrows to navigate between the tabs. Once completed, use the 'prepare submission' button on the Summary tab to generate your CSV file.  </t>
    </r>
  </si>
  <si>
    <t>https://www.epa.gov/ods-phaseout/ods-recordkeeping-and-reporting</t>
  </si>
  <si>
    <t>Name of the Class II Chemical Produced</t>
  </si>
  <si>
    <t>EPA Form #5900-202</t>
  </si>
  <si>
    <t>HCFC-31</t>
  </si>
  <si>
    <t>HCFC-121</t>
  </si>
  <si>
    <t>HCFC-122</t>
  </si>
  <si>
    <t>HCFC-131</t>
  </si>
  <si>
    <t>HCFC-151</t>
  </si>
  <si>
    <t>HCFC-221</t>
  </si>
  <si>
    <t>HCFC-222</t>
  </si>
  <si>
    <t>HCFC-223</t>
  </si>
  <si>
    <t>HCFC-224</t>
  </si>
  <si>
    <t>HCFC-226</t>
  </si>
  <si>
    <t>HCFC-231</t>
  </si>
  <si>
    <t>HCFC-232</t>
  </si>
  <si>
    <t>HCFC-233</t>
  </si>
  <si>
    <t>HCFC-234</t>
  </si>
  <si>
    <t>HCFC-235</t>
  </si>
  <si>
    <t>HCFC-241</t>
  </si>
  <si>
    <t>HCFC-242</t>
  </si>
  <si>
    <t>HCFC-243</t>
  </si>
  <si>
    <t>HCFC-244</t>
  </si>
  <si>
    <t>HCFC-251</t>
  </si>
  <si>
    <t>HCFC-252</t>
  </si>
  <si>
    <t>HCFC-253</t>
  </si>
  <si>
    <t>HCFC-261</t>
  </si>
  <si>
    <t>HCFC-262</t>
  </si>
  <si>
    <t>HCFC-271</t>
  </si>
  <si>
    <r>
      <rPr>
        <b/>
        <i/>
        <sz val="10"/>
        <color theme="1"/>
        <rFont val="Calibri"/>
        <family val="2"/>
        <scheme val="minor"/>
      </rPr>
      <t xml:space="preserve">Copying and Pasting Data: </t>
    </r>
    <r>
      <rPr>
        <i/>
        <sz val="10"/>
        <color theme="1"/>
        <rFont val="Calibri"/>
        <family val="2"/>
        <scheme val="minor"/>
      </rPr>
      <t>If data are pasted into this reporting form from another spreadsheet, the formatting of specific cells must be consistent with the requirements of the form in order to be accepted into EPA’s ODS tracking system.  When copying and pasting data into the form, please ensure consistency with the formatting of the list below.</t>
    </r>
  </si>
  <si>
    <r>
      <rPr>
        <b/>
        <i/>
        <sz val="10"/>
        <color theme="1"/>
        <rFont val="Calibri"/>
        <family val="2"/>
        <scheme val="minor"/>
      </rPr>
      <t xml:space="preserve">Chemical Name List: </t>
    </r>
    <r>
      <rPr>
        <i/>
        <sz val="10"/>
        <color theme="1"/>
        <rFont val="Calibri"/>
        <family val="2"/>
        <scheme val="minor"/>
      </rPr>
      <t xml:space="preserve">The table below lists the valid chemical names that may be used when entering data into Section 2 and Section 3 of this form. </t>
    </r>
  </si>
  <si>
    <t>The public reporting and recordkeeping burden for this collection of information is estimated to average 2 hours per response.  Send comments on the Agency's need for this information, the accuracy of the provided burden estimates, and any suggested methods for minimizing respondent burden, including through the use of automated collection techniques to the Director, Collection Strategies Division, U.S. Environmental Protection Agency (2822T), 1200 Pennsylvania Avenue NW, Washington, D.C. 20460.  Include the OMB control number in any correspondence.  Do not send the completed form to this address.</t>
  </si>
  <si>
    <r>
      <rPr>
        <b/>
        <sz val="10"/>
        <color theme="1"/>
        <rFont val="Calibri"/>
        <family val="2"/>
        <scheme val="minor"/>
      </rPr>
      <t>Report Submission:</t>
    </r>
    <r>
      <rPr>
        <sz val="10"/>
        <color theme="1"/>
        <rFont val="Calibri"/>
        <family val="2"/>
        <scheme val="minor"/>
      </rPr>
      <t xml:space="preserve"> This Excel file, the generated CSV file, and all supporting attachments should be submitted to EPA through the Central Data Exchange (CDX). Refer to EPA's website for additional information on form submission:</t>
    </r>
  </si>
  <si>
    <t>x</t>
  </si>
  <si>
    <t>HCFC-141</t>
  </si>
  <si>
    <t>HCFC-141a</t>
  </si>
  <si>
    <t>HCFC-142</t>
  </si>
  <si>
    <t>HCFC-142a</t>
  </si>
  <si>
    <t xml:space="preserve">   Date Prepared:</t>
  </si>
  <si>
    <t>HCFC-133a</t>
  </si>
  <si>
    <t>HCFC-132b</t>
  </si>
  <si>
    <t>icf</t>
  </si>
  <si>
    <t>OMB Control Number: 2010-0170</t>
  </si>
  <si>
    <t>Expiration Date: 8/31/2021</t>
  </si>
  <si>
    <t>Version 3.0</t>
  </si>
  <si>
    <t>Last Updated: March 2019</t>
  </si>
  <si>
    <t>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</si>
</sst>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0.0"/>
    <numFmt numFmtId="165" formatCode="_(* #,##0_);_(* \(#,##0\);_(* &quot;-&quot;??_);_(@_)"/>
  </numFmts>
  <fonts count="43" x14ac:knownFonts="1">
    <font>
      <sz val="11"/>
      <color theme="1"/>
      <name val="Calibri"/>
      <family val="2"/>
      <scheme val="minor"/>
    </font>
    <font>
      <sz val="11"/>
      <color theme="1"/>
      <name val="Calibri"/>
      <family val="2"/>
      <scheme val="minor"/>
    </font>
    <font>
      <b/>
      <sz val="11"/>
      <color theme="1"/>
      <name val="Calibri"/>
      <family val="2"/>
      <scheme val="minor"/>
    </font>
    <font>
      <b/>
      <sz val="10"/>
      <name val="Calibri"/>
      <family val="2"/>
      <scheme val="minor"/>
    </font>
    <font>
      <b/>
      <sz val="12"/>
      <color theme="1"/>
      <name val="Calibri"/>
      <family val="2"/>
      <scheme val="minor"/>
    </font>
    <font>
      <b/>
      <sz val="14"/>
      <color theme="1"/>
      <name val="Calibri"/>
      <family val="2"/>
      <scheme val="minor"/>
    </font>
    <font>
      <sz val="14"/>
      <color theme="1"/>
      <name val="Calibri"/>
      <family val="2"/>
      <scheme val="minor"/>
    </font>
    <font>
      <i/>
      <sz val="14"/>
      <color theme="1"/>
      <name val="Calibri"/>
      <family val="2"/>
      <scheme val="minor"/>
    </font>
    <font>
      <sz val="10"/>
      <color theme="1"/>
      <name val="Calibri"/>
      <family val="2"/>
      <scheme val="minor"/>
    </font>
    <font>
      <sz val="13"/>
      <color theme="1"/>
      <name val="Calibri"/>
      <family val="2"/>
      <scheme val="minor"/>
    </font>
    <font>
      <i/>
      <sz val="10"/>
      <color theme="1"/>
      <name val="Calibri"/>
      <family val="2"/>
      <scheme val="minor"/>
    </font>
    <font>
      <i/>
      <sz val="9"/>
      <color theme="1"/>
      <name val="Calibri"/>
      <family val="2"/>
      <scheme val="minor"/>
    </font>
    <font>
      <b/>
      <sz val="10"/>
      <color theme="1"/>
      <name val="Calibri"/>
      <family val="2"/>
      <scheme val="minor"/>
    </font>
    <font>
      <sz val="8"/>
      <color indexed="81"/>
      <name val="Tahoma"/>
      <family val="2"/>
    </font>
    <font>
      <i/>
      <sz val="10"/>
      <name val="Arial"/>
      <family val="2"/>
    </font>
    <font>
      <b/>
      <sz val="8"/>
      <name val="Arial"/>
      <family val="2"/>
    </font>
    <font>
      <sz val="10"/>
      <color theme="1"/>
      <name val="Arial"/>
      <family val="2"/>
    </font>
    <font>
      <sz val="10"/>
      <name val="Calibri"/>
      <family val="2"/>
      <scheme val="minor"/>
    </font>
    <font>
      <sz val="10"/>
      <color indexed="8"/>
      <name val="Calibri"/>
      <family val="2"/>
      <scheme val="minor"/>
    </font>
    <font>
      <u/>
      <sz val="11"/>
      <color theme="10"/>
      <name val="Calibri"/>
      <family val="2"/>
      <scheme val="minor"/>
    </font>
    <font>
      <i/>
      <sz val="9"/>
      <name val="Calibri"/>
      <family val="2"/>
      <scheme val="minor"/>
    </font>
    <font>
      <b/>
      <i/>
      <sz val="12"/>
      <color theme="1"/>
      <name val="Calibri"/>
      <family val="2"/>
      <scheme val="minor"/>
    </font>
    <font>
      <sz val="10"/>
      <color rgb="FFC00000"/>
      <name val="Calibri"/>
      <family val="2"/>
      <scheme val="minor"/>
    </font>
    <font>
      <sz val="9"/>
      <color indexed="81"/>
      <name val="Tahoma"/>
      <family val="2"/>
    </font>
    <font>
      <sz val="11"/>
      <color rgb="FFFF0000"/>
      <name val="Calibri"/>
      <family val="2"/>
      <scheme val="minor"/>
    </font>
    <font>
      <b/>
      <sz val="9"/>
      <color indexed="81"/>
      <name val="Tahoma"/>
      <family val="2"/>
    </font>
    <font>
      <sz val="11"/>
      <color theme="0" tint="-4.9989318521683403E-2"/>
      <name val="Calibri"/>
      <family val="2"/>
      <scheme val="minor"/>
    </font>
    <font>
      <sz val="11"/>
      <color theme="0"/>
      <name val="Calibri"/>
      <family val="2"/>
      <scheme val="minor"/>
    </font>
    <font>
      <sz val="8"/>
      <color theme="1"/>
      <name val="Arial"/>
      <family val="2"/>
    </font>
    <font>
      <i/>
      <sz val="11"/>
      <color theme="1"/>
      <name val="Calibri"/>
      <family val="2"/>
      <scheme val="minor"/>
    </font>
    <font>
      <b/>
      <i/>
      <sz val="10"/>
      <color theme="1"/>
      <name val="Calibri"/>
      <family val="2"/>
      <scheme val="minor"/>
    </font>
    <font>
      <sz val="10"/>
      <color theme="4"/>
      <name val="Calibri"/>
      <family val="2"/>
      <scheme val="minor"/>
    </font>
    <font>
      <b/>
      <sz val="8"/>
      <color indexed="81"/>
      <name val="Tahoma"/>
      <family val="2"/>
    </font>
    <font>
      <sz val="10"/>
      <name val="Arial"/>
      <family val="2"/>
    </font>
    <font>
      <sz val="10"/>
      <color theme="10"/>
      <name val="Calibri"/>
      <family val="2"/>
      <scheme val="minor"/>
    </font>
    <font>
      <i/>
      <sz val="10"/>
      <color theme="10"/>
      <name val="Calibri"/>
      <family val="2"/>
      <scheme val="minor"/>
    </font>
    <font>
      <i/>
      <sz val="10"/>
      <name val="Calibri"/>
      <family val="2"/>
      <scheme val="minor"/>
    </font>
    <font>
      <b/>
      <i/>
      <sz val="10"/>
      <name val="Calibri"/>
      <family val="2"/>
      <scheme val="minor"/>
    </font>
    <font>
      <b/>
      <sz val="10"/>
      <color rgb="FF000000"/>
      <name val="Calibri"/>
      <family val="2"/>
    </font>
    <font>
      <sz val="10"/>
      <color rgb="FF000000"/>
      <name val="Calibri"/>
      <family val="2"/>
    </font>
    <font>
      <u/>
      <sz val="10"/>
      <color theme="10"/>
      <name val="Calibri"/>
      <family val="2"/>
      <scheme val="minor"/>
    </font>
    <font>
      <sz val="10"/>
      <color theme="1"/>
      <name val="Calibri"/>
      <family val="2"/>
    </font>
    <font>
      <sz val="10"/>
      <color theme="0"/>
      <name val="Calibri"/>
      <family val="2"/>
      <scheme val="minor"/>
    </font>
  </fonts>
  <fills count="7">
    <fill>
      <patternFill patternType="none"/>
    </fill>
    <fill>
      <patternFill patternType="gray125"/>
    </fill>
    <fill>
      <patternFill patternType="solid">
        <fgColor theme="0" tint="-4.9989318521683403E-2"/>
        <bgColor indexed="64"/>
      </patternFill>
    </fill>
    <fill>
      <patternFill patternType="solid">
        <fgColor theme="0" tint="-0.249977111117893"/>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rgb="FFD9D9D9"/>
        <bgColor rgb="FF000000"/>
      </patternFill>
    </fill>
  </fills>
  <borders count="14">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s>
  <cellStyleXfs count="5">
    <xf numFmtId="0" fontId="0" fillId="0" borderId="0"/>
    <xf numFmtId="43" fontId="1" fillId="0" borderId="0" applyFont="0" applyFill="0" applyBorder="0" applyAlignment="0" applyProtection="0"/>
    <xf numFmtId="0" fontId="19" fillId="0" borderId="0" applyNumberFormat="0" applyFill="0" applyBorder="0" applyAlignment="0" applyProtection="0"/>
    <xf numFmtId="0" fontId="33" fillId="0" borderId="0"/>
    <xf numFmtId="0" fontId="33" fillId="0" borderId="0"/>
  </cellStyleXfs>
  <cellXfs count="204">
    <xf numFmtId="0" fontId="0" fillId="0" borderId="0" xfId="0"/>
    <xf numFmtId="0" fontId="0" fillId="0" borderId="0" xfId="0" applyBorder="1"/>
    <xf numFmtId="0" fontId="2" fillId="0" borderId="0" xfId="0" applyFont="1" applyBorder="1" applyAlignment="1">
      <alignment horizontal="left"/>
    </xf>
    <xf numFmtId="0" fontId="8" fillId="0" borderId="0" xfId="0" applyFont="1"/>
    <xf numFmtId="0" fontId="9" fillId="0" borderId="0" xfId="0" applyFont="1" applyBorder="1" applyAlignment="1">
      <alignment horizontal="center"/>
    </xf>
    <xf numFmtId="0" fontId="8" fillId="0" borderId="0" xfId="0" applyFont="1" applyBorder="1"/>
    <xf numFmtId="0" fontId="4" fillId="0" borderId="0" xfId="0" applyFont="1" applyBorder="1" applyAlignment="1">
      <alignment vertical="center"/>
    </xf>
    <xf numFmtId="0" fontId="11" fillId="0" borderId="0" xfId="0" applyFont="1" applyBorder="1" applyAlignment="1">
      <alignment wrapText="1"/>
    </xf>
    <xf numFmtId="0" fontId="0" fillId="0" borderId="3" xfId="0" applyBorder="1"/>
    <xf numFmtId="0" fontId="5" fillId="0" borderId="4" xfId="0" applyFont="1" applyBorder="1" applyAlignment="1">
      <alignment horizontal="center"/>
    </xf>
    <xf numFmtId="0" fontId="0" fillId="0" borderId="5" xfId="0" applyBorder="1" applyAlignment="1"/>
    <xf numFmtId="0" fontId="0" fillId="0" borderId="6" xfId="0" applyBorder="1"/>
    <xf numFmtId="0" fontId="0" fillId="0" borderId="2" xfId="0" applyBorder="1"/>
    <xf numFmtId="0" fontId="0" fillId="0" borderId="2" xfId="0" applyFont="1" applyBorder="1" applyAlignment="1">
      <alignment horizontal="left"/>
    </xf>
    <xf numFmtId="0" fontId="0" fillId="0" borderId="6" xfId="0" applyFont="1" applyBorder="1"/>
    <xf numFmtId="0" fontId="0" fillId="0" borderId="2" xfId="0" applyFont="1" applyBorder="1"/>
    <xf numFmtId="164" fontId="0" fillId="0" borderId="2" xfId="0" applyNumberFormat="1" applyFont="1" applyBorder="1" applyAlignment="1">
      <alignment horizontal="left"/>
    </xf>
    <xf numFmtId="0" fontId="0" fillId="0" borderId="7" xfId="0" applyBorder="1"/>
    <xf numFmtId="0" fontId="0" fillId="0" borderId="8" xfId="0" applyBorder="1"/>
    <xf numFmtId="0" fontId="0" fillId="0" borderId="9" xfId="0" applyBorder="1"/>
    <xf numFmtId="0" fontId="11" fillId="0" borderId="0" xfId="0" applyFont="1"/>
    <xf numFmtId="0" fontId="0" fillId="2" borderId="0" xfId="0" applyFill="1"/>
    <xf numFmtId="0" fontId="6" fillId="2" borderId="0" xfId="0" applyFont="1" applyFill="1"/>
    <xf numFmtId="0" fontId="0" fillId="2" borderId="0" xfId="0" applyFill="1" applyBorder="1"/>
    <xf numFmtId="0" fontId="0" fillId="2" borderId="0" xfId="0" applyFont="1" applyFill="1"/>
    <xf numFmtId="0" fontId="6" fillId="0" borderId="3" xfId="0" applyFont="1" applyFill="1" applyBorder="1"/>
    <xf numFmtId="0" fontId="5" fillId="0" borderId="4" xfId="0" applyFont="1" applyFill="1" applyBorder="1"/>
    <xf numFmtId="0" fontId="6" fillId="0" borderId="4" xfId="0" applyFont="1" applyFill="1" applyBorder="1"/>
    <xf numFmtId="0" fontId="6" fillId="0" borderId="5" xfId="0" applyFont="1" applyFill="1" applyBorder="1"/>
    <xf numFmtId="0" fontId="6" fillId="0" borderId="6" xfId="0" applyFont="1" applyFill="1" applyBorder="1"/>
    <xf numFmtId="0" fontId="7" fillId="0" borderId="0" xfId="0" applyFont="1" applyFill="1" applyBorder="1"/>
    <xf numFmtId="0" fontId="6" fillId="0" borderId="0" xfId="0" applyFont="1" applyFill="1" applyBorder="1"/>
    <xf numFmtId="0" fontId="6" fillId="0" borderId="2" xfId="0" applyFont="1" applyFill="1" applyBorder="1"/>
    <xf numFmtId="0" fontId="0" fillId="0" borderId="6" xfId="0" applyFill="1" applyBorder="1"/>
    <xf numFmtId="0" fontId="0" fillId="0" borderId="0" xfId="0" applyFill="1" applyBorder="1"/>
    <xf numFmtId="0" fontId="0" fillId="0" borderId="2" xfId="0" applyFill="1" applyBorder="1"/>
    <xf numFmtId="0" fontId="4" fillId="0" borderId="0" xfId="0" applyFont="1" applyFill="1" applyBorder="1" applyAlignment="1">
      <alignment vertical="center"/>
    </xf>
    <xf numFmtId="0" fontId="0" fillId="0" borderId="7" xfId="0" applyFill="1" applyBorder="1"/>
    <xf numFmtId="0" fontId="0" fillId="0" borderId="9" xfId="0" applyFill="1" applyBorder="1"/>
    <xf numFmtId="0" fontId="14" fillId="2" borderId="0" xfId="0" applyFont="1" applyFill="1" applyBorder="1" applyProtection="1">
      <protection locked="0"/>
    </xf>
    <xf numFmtId="0" fontId="0" fillId="2" borderId="0" xfId="0" applyFill="1" applyProtection="1">
      <protection locked="0"/>
    </xf>
    <xf numFmtId="0" fontId="16" fillId="2" borderId="0" xfId="0" applyFont="1" applyFill="1" applyBorder="1" applyProtection="1">
      <protection locked="0"/>
    </xf>
    <xf numFmtId="39" fontId="17" fillId="4" borderId="1" xfId="1" applyNumberFormat="1" applyFont="1" applyFill="1" applyBorder="1" applyProtection="1">
      <protection locked="0"/>
    </xf>
    <xf numFmtId="0" fontId="8" fillId="0" borderId="0" xfId="0" applyFont="1" applyFill="1" applyBorder="1" applyAlignment="1">
      <alignment vertical="center" wrapText="1"/>
    </xf>
    <xf numFmtId="0" fontId="20" fillId="0" borderId="0" xfId="0" applyFont="1" applyBorder="1" applyAlignment="1">
      <alignment wrapText="1"/>
    </xf>
    <xf numFmtId="0" fontId="21" fillId="0" borderId="0" xfId="0" applyFont="1" applyBorder="1" applyAlignment="1">
      <alignment horizontal="left"/>
    </xf>
    <xf numFmtId="0" fontId="12" fillId="0" borderId="0" xfId="0" applyFont="1" applyFill="1" applyBorder="1" applyAlignment="1">
      <alignment horizontal="left"/>
    </xf>
    <xf numFmtId="164" fontId="8" fillId="0" borderId="0" xfId="0" applyNumberFormat="1" applyFont="1" applyFill="1" applyBorder="1" applyAlignment="1">
      <alignment horizontal="left"/>
    </xf>
    <xf numFmtId="0" fontId="8" fillId="0" borderId="0" xfId="0" applyFont="1" applyFill="1" applyBorder="1" applyAlignment="1">
      <alignment horizontal="left"/>
    </xf>
    <xf numFmtId="0" fontId="0" fillId="2" borderId="10" xfId="0" applyFill="1" applyBorder="1"/>
    <xf numFmtId="0" fontId="0" fillId="2" borderId="12" xfId="0" applyFill="1" applyBorder="1"/>
    <xf numFmtId="0" fontId="0" fillId="2" borderId="11" xfId="0" applyFill="1" applyBorder="1"/>
    <xf numFmtId="0" fontId="0" fillId="0" borderId="0" xfId="0" applyAlignment="1">
      <alignment horizontal="center"/>
    </xf>
    <xf numFmtId="0" fontId="12" fillId="0" borderId="1" xfId="0" applyFont="1" applyBorder="1"/>
    <xf numFmtId="0" fontId="8" fillId="0" borderId="1" xfId="0" applyFont="1" applyBorder="1"/>
    <xf numFmtId="0" fontId="27" fillId="0" borderId="0" xfId="0" applyFont="1" applyFill="1" applyAlignment="1">
      <alignment horizontal="left"/>
    </xf>
    <xf numFmtId="0" fontId="0" fillId="0" borderId="6" xfId="0" applyFill="1" applyBorder="1" applyProtection="1"/>
    <xf numFmtId="0" fontId="14" fillId="0" borderId="6" xfId="0" applyFont="1" applyFill="1" applyBorder="1" applyProtection="1"/>
    <xf numFmtId="0" fontId="16" fillId="0" borderId="6" xfId="0" applyFont="1" applyFill="1" applyBorder="1" applyProtection="1"/>
    <xf numFmtId="0" fontId="0" fillId="0" borderId="7" xfId="0" applyFill="1" applyBorder="1" applyProtection="1"/>
    <xf numFmtId="0" fontId="6" fillId="0" borderId="5" xfId="0" applyFont="1" applyFill="1" applyBorder="1" applyProtection="1"/>
    <xf numFmtId="0" fontId="6" fillId="0" borderId="2" xfId="0" applyFont="1" applyFill="1" applyBorder="1" applyProtection="1"/>
    <xf numFmtId="0" fontId="0" fillId="0" borderId="2" xfId="0" applyFill="1" applyBorder="1" applyProtection="1"/>
    <xf numFmtId="0" fontId="14" fillId="0" borderId="2" xfId="0" applyFont="1" applyFill="1" applyBorder="1" applyProtection="1"/>
    <xf numFmtId="0" fontId="16" fillId="0" borderId="2" xfId="0" applyFont="1" applyFill="1" applyBorder="1" applyProtection="1"/>
    <xf numFmtId="0" fontId="0" fillId="2" borderId="0" xfId="0" applyFill="1" applyProtection="1"/>
    <xf numFmtId="0" fontId="6" fillId="2" borderId="0" xfId="0" applyFont="1" applyFill="1" applyProtection="1"/>
    <xf numFmtId="0" fontId="14" fillId="2" borderId="0" xfId="0" applyFont="1" applyFill="1" applyBorder="1" applyProtection="1"/>
    <xf numFmtId="0" fontId="3" fillId="0" borderId="1" xfId="0" applyFont="1" applyBorder="1" applyAlignment="1">
      <alignment horizontal="left"/>
    </xf>
    <xf numFmtId="0" fontId="18" fillId="0" borderId="1" xfId="0" applyFont="1" applyBorder="1" applyAlignment="1">
      <alignment vertical="top"/>
    </xf>
    <xf numFmtId="0" fontId="28" fillId="0" borderId="1" xfId="0" applyFont="1" applyBorder="1"/>
    <xf numFmtId="0" fontId="12" fillId="0" borderId="1" xfId="0" applyFont="1" applyBorder="1" applyAlignment="1">
      <alignment horizontal="center" wrapText="1"/>
    </xf>
    <xf numFmtId="0" fontId="3" fillId="0" borderId="13" xfId="0" applyFont="1" applyBorder="1" applyAlignment="1">
      <alignment horizontal="left"/>
    </xf>
    <xf numFmtId="0" fontId="8" fillId="0" borderId="13" xfId="0" applyFont="1" applyBorder="1"/>
    <xf numFmtId="0" fontId="2" fillId="2" borderId="0" xfId="0" applyFont="1" applyFill="1" applyProtection="1">
      <protection locked="0"/>
    </xf>
    <xf numFmtId="0" fontId="3" fillId="0" borderId="1" xfId="0" applyFont="1" applyBorder="1" applyAlignment="1">
      <alignment horizontal="center" wrapText="1"/>
    </xf>
    <xf numFmtId="0" fontId="2" fillId="0" borderId="1" xfId="0" applyFont="1" applyBorder="1"/>
    <xf numFmtId="0" fontId="0" fillId="0" borderId="1" xfId="0" applyBorder="1" applyAlignment="1">
      <alignment horizontal="center" wrapText="1"/>
    </xf>
    <xf numFmtId="0" fontId="0" fillId="0" borderId="1" xfId="0" applyBorder="1"/>
    <xf numFmtId="0" fontId="0" fillId="0" borderId="1" xfId="0" applyBorder="1" applyAlignment="1">
      <alignment wrapText="1"/>
    </xf>
    <xf numFmtId="0" fontId="0" fillId="0" borderId="1" xfId="0" applyFont="1" applyBorder="1"/>
    <xf numFmtId="0" fontId="29" fillId="0" borderId="1" xfId="0" applyFont="1" applyBorder="1" applyAlignment="1">
      <alignment horizontal="right" wrapText="1"/>
    </xf>
    <xf numFmtId="0" fontId="8" fillId="2" borderId="0" xfId="0" applyFont="1" applyFill="1" applyProtection="1"/>
    <xf numFmtId="0" fontId="8" fillId="2" borderId="0" xfId="0" applyFont="1" applyFill="1" applyBorder="1" applyProtection="1"/>
    <xf numFmtId="0" fontId="0" fillId="2" borderId="10" xfId="0" applyFill="1" applyBorder="1" applyProtection="1"/>
    <xf numFmtId="0" fontId="0" fillId="2" borderId="12" xfId="0" applyFill="1" applyBorder="1" applyProtection="1"/>
    <xf numFmtId="0" fontId="0" fillId="2" borderId="11" xfId="0" applyFill="1" applyBorder="1" applyProtection="1"/>
    <xf numFmtId="0" fontId="8" fillId="2" borderId="0" xfId="0" applyFont="1" applyFill="1" applyAlignment="1" applyProtection="1">
      <alignment horizontal="right"/>
    </xf>
    <xf numFmtId="4" fontId="0" fillId="0" borderId="1" xfId="0" applyNumberFormat="1" applyBorder="1"/>
    <xf numFmtId="0" fontId="2" fillId="0" borderId="0" xfId="0" applyFont="1" applyAlignment="1">
      <alignment horizontal="right"/>
    </xf>
    <xf numFmtId="0" fontId="2" fillId="0" borderId="0" xfId="0" applyFont="1" applyAlignment="1"/>
    <xf numFmtId="0" fontId="8" fillId="0" borderId="6" xfId="0" applyFont="1" applyBorder="1"/>
    <xf numFmtId="164" fontId="8" fillId="0" borderId="2" xfId="0" applyNumberFormat="1" applyFont="1" applyBorder="1" applyAlignment="1">
      <alignment horizontal="left"/>
    </xf>
    <xf numFmtId="0" fontId="8" fillId="2" borderId="0" xfId="0" applyFont="1" applyFill="1"/>
    <xf numFmtId="0" fontId="8" fillId="0" borderId="0" xfId="0" applyFont="1" applyFill="1" applyBorder="1" applyAlignment="1">
      <alignment wrapText="1"/>
    </xf>
    <xf numFmtId="0" fontId="10" fillId="0" borderId="0" xfId="0" applyFont="1" applyBorder="1" applyAlignment="1">
      <alignment vertical="center" wrapText="1"/>
    </xf>
    <xf numFmtId="0" fontId="2" fillId="0" borderId="0" xfId="0" applyFont="1" applyFill="1" applyBorder="1" applyAlignment="1"/>
    <xf numFmtId="0" fontId="6" fillId="0" borderId="3" xfId="0" applyFont="1" applyFill="1" applyBorder="1" applyProtection="1"/>
    <xf numFmtId="0" fontId="6" fillId="0" borderId="6" xfId="0" applyFont="1" applyFill="1" applyBorder="1" applyProtection="1"/>
    <xf numFmtId="0" fontId="0" fillId="0" borderId="6" xfId="0" applyBorder="1" applyProtection="1"/>
    <xf numFmtId="0" fontId="0" fillId="2" borderId="0" xfId="0" applyFill="1" applyBorder="1" applyProtection="1"/>
    <xf numFmtId="0" fontId="26" fillId="2" borderId="0" xfId="0" applyFont="1" applyFill="1" applyAlignment="1" applyProtection="1">
      <alignment horizontal="left"/>
    </xf>
    <xf numFmtId="0" fontId="24" fillId="2" borderId="0" xfId="0" applyFont="1" applyFill="1" applyProtection="1"/>
    <xf numFmtId="0" fontId="6" fillId="0" borderId="3" xfId="0" applyFont="1" applyBorder="1" applyProtection="1"/>
    <xf numFmtId="0" fontId="5" fillId="0" borderId="4" xfId="0" applyFont="1" applyBorder="1" applyProtection="1"/>
    <xf numFmtId="0" fontId="6" fillId="0" borderId="4" xfId="0" applyFont="1" applyBorder="1" applyProtection="1"/>
    <xf numFmtId="0" fontId="6" fillId="0" borderId="5" xfId="0" applyFont="1" applyBorder="1" applyProtection="1"/>
    <xf numFmtId="0" fontId="6" fillId="0" borderId="6" xfId="0" applyFont="1" applyBorder="1" applyProtection="1"/>
    <xf numFmtId="0" fontId="7" fillId="0" borderId="0" xfId="0" applyFont="1" applyBorder="1" applyProtection="1"/>
    <xf numFmtId="0" fontId="6" fillId="0" borderId="0" xfId="0" applyFont="1" applyBorder="1" applyProtection="1"/>
    <xf numFmtId="0" fontId="6" fillId="0" borderId="2" xfId="0" applyFont="1" applyBorder="1" applyProtection="1"/>
    <xf numFmtId="0" fontId="12" fillId="0" borderId="0" xfId="0" applyNumberFormat="1" applyFont="1" applyFill="1" applyBorder="1" applyAlignment="1" applyProtection="1">
      <alignment horizontal="left" vertical="center"/>
    </xf>
    <xf numFmtId="14" fontId="8" fillId="0" borderId="0" xfId="0" applyNumberFormat="1" applyFont="1" applyBorder="1" applyAlignment="1" applyProtection="1">
      <alignment horizontal="left" vertical="center"/>
    </xf>
    <xf numFmtId="0" fontId="0" fillId="0" borderId="2" xfId="0" applyBorder="1" applyProtection="1"/>
    <xf numFmtId="0" fontId="12" fillId="0" borderId="0" xfId="0" applyFont="1" applyFill="1" applyBorder="1" applyAlignment="1" applyProtection="1">
      <alignment horizontal="left"/>
    </xf>
    <xf numFmtId="164" fontId="8" fillId="0" borderId="0" xfId="0" applyNumberFormat="1" applyFont="1" applyFill="1" applyBorder="1" applyAlignment="1" applyProtection="1">
      <alignment horizontal="left"/>
    </xf>
    <xf numFmtId="0" fontId="4" fillId="0" borderId="0" xfId="0" applyFont="1" applyBorder="1" applyAlignment="1" applyProtection="1">
      <alignment vertical="center"/>
    </xf>
    <xf numFmtId="0" fontId="0" fillId="0" borderId="0" xfId="0" applyBorder="1" applyProtection="1"/>
    <xf numFmtId="0" fontId="10" fillId="0" borderId="0" xfId="0" applyFont="1" applyFill="1" applyBorder="1" applyAlignment="1" applyProtection="1">
      <alignment horizontal="left" vertical="top" wrapText="1"/>
    </xf>
    <xf numFmtId="0" fontId="8" fillId="3" borderId="1" xfId="0" applyFont="1" applyFill="1" applyBorder="1" applyAlignment="1" applyProtection="1">
      <alignment horizontal="left" vertical="center" wrapText="1"/>
      <protection locked="0"/>
    </xf>
    <xf numFmtId="0" fontId="17" fillId="2" borderId="1" xfId="0" applyFont="1" applyFill="1" applyBorder="1" applyAlignment="1" applyProtection="1">
      <alignment horizontal="left" vertical="center" wrapText="1"/>
      <protection locked="0"/>
    </xf>
    <xf numFmtId="14" fontId="8" fillId="3" borderId="1" xfId="0" applyNumberFormat="1" applyFont="1" applyFill="1" applyBorder="1" applyAlignment="1" applyProtection="1">
      <alignment horizontal="left" vertical="center" wrapText="1"/>
      <protection locked="0"/>
    </xf>
    <xf numFmtId="0" fontId="0" fillId="0" borderId="0" xfId="0"/>
    <xf numFmtId="0" fontId="8" fillId="0" borderId="0" xfId="0" applyFont="1"/>
    <xf numFmtId="0" fontId="8" fillId="0" borderId="1" xfId="0" applyFont="1" applyBorder="1"/>
    <xf numFmtId="0" fontId="8" fillId="0" borderId="1" xfId="0" applyFont="1" applyBorder="1" applyAlignment="1">
      <alignment horizontal="center"/>
    </xf>
    <xf numFmtId="0" fontId="0" fillId="0" borderId="1" xfId="0" applyBorder="1"/>
    <xf numFmtId="0" fontId="0" fillId="0" borderId="0" xfId="0" applyProtection="1">
      <protection locked="0"/>
    </xf>
    <xf numFmtId="0" fontId="17" fillId="2" borderId="1" xfId="0" applyFont="1" applyFill="1" applyBorder="1" applyAlignment="1" applyProtection="1">
      <alignment horizontal="center" vertical="center" wrapText="1"/>
      <protection locked="0"/>
    </xf>
    <xf numFmtId="0" fontId="17" fillId="3" borderId="1" xfId="0" applyFont="1" applyFill="1" applyBorder="1" applyAlignment="1" applyProtection="1">
      <alignment horizontal="center" vertical="center" wrapText="1"/>
      <protection locked="0"/>
    </xf>
    <xf numFmtId="0" fontId="17" fillId="3" borderId="1" xfId="0" applyFont="1" applyFill="1" applyBorder="1" applyAlignment="1" applyProtection="1">
      <alignment horizontal="left" vertical="center" wrapText="1"/>
      <protection locked="0"/>
    </xf>
    <xf numFmtId="2" fontId="17" fillId="3" borderId="1" xfId="0" applyNumberFormat="1" applyFont="1" applyFill="1" applyBorder="1" applyAlignment="1" applyProtection="1">
      <alignment horizontal="center" vertical="center" wrapText="1"/>
      <protection locked="0"/>
    </xf>
    <xf numFmtId="0" fontId="8" fillId="3" borderId="1" xfId="0" applyFont="1" applyFill="1" applyBorder="1" applyAlignment="1" applyProtection="1">
      <alignment horizontal="center" vertical="center" wrapText="1"/>
      <protection locked="0"/>
    </xf>
    <xf numFmtId="0" fontId="0" fillId="0" borderId="0" xfId="0" applyAlignment="1" applyProtection="1">
      <alignment horizontal="center"/>
      <protection locked="0"/>
    </xf>
    <xf numFmtId="0" fontId="12" fillId="0" borderId="0" xfId="0" applyFont="1"/>
    <xf numFmtId="0" fontId="34" fillId="0" borderId="0" xfId="2" applyFont="1" applyFill="1" applyBorder="1" applyAlignment="1">
      <alignment vertical="top" wrapText="1"/>
    </xf>
    <xf numFmtId="49" fontId="8" fillId="3" borderId="1" xfId="0" applyNumberFormat="1" applyFont="1" applyFill="1" applyBorder="1" applyAlignment="1" applyProtection="1">
      <alignment horizontal="center" vertical="center" wrapText="1"/>
      <protection locked="0"/>
    </xf>
    <xf numFmtId="0" fontId="38" fillId="6" borderId="1" xfId="0" applyFont="1" applyFill="1" applyBorder="1" applyAlignment="1">
      <alignment horizontal="center" vertical="center" wrapText="1"/>
    </xf>
    <xf numFmtId="0" fontId="39" fillId="0" borderId="1" xfId="0" applyFont="1" applyFill="1" applyBorder="1"/>
    <xf numFmtId="0" fontId="16" fillId="2" borderId="0" xfId="0" applyFont="1" applyFill="1" applyBorder="1" applyProtection="1"/>
    <xf numFmtId="0" fontId="17" fillId="2" borderId="1" xfId="0" applyNumberFormat="1" applyFont="1" applyFill="1" applyBorder="1" applyAlignment="1" applyProtection="1">
      <alignment horizontal="left" vertical="center" wrapText="1"/>
      <protection locked="0"/>
    </xf>
    <xf numFmtId="0" fontId="17" fillId="3" borderId="1" xfId="0" applyNumberFormat="1" applyFont="1" applyFill="1" applyBorder="1" applyAlignment="1" applyProtection="1">
      <alignment horizontal="center" vertical="center" wrapText="1"/>
      <protection locked="0"/>
    </xf>
    <xf numFmtId="0" fontId="40" fillId="0" borderId="0" xfId="2" applyFont="1" applyFill="1" applyProtection="1"/>
    <xf numFmtId="0" fontId="0" fillId="2" borderId="0" xfId="0" applyFill="1" applyAlignment="1">
      <alignment vertical="top"/>
    </xf>
    <xf numFmtId="0" fontId="0" fillId="0" borderId="6" xfId="0" applyFill="1" applyBorder="1" applyAlignment="1" applyProtection="1">
      <alignment vertical="top"/>
    </xf>
    <xf numFmtId="0" fontId="0" fillId="0" borderId="2" xfId="0" applyFill="1" applyBorder="1" applyAlignment="1" applyProtection="1">
      <alignment vertical="top"/>
    </xf>
    <xf numFmtId="0" fontId="0" fillId="2" borderId="0" xfId="0" applyFill="1" applyAlignment="1" applyProtection="1">
      <alignment vertical="top"/>
    </xf>
    <xf numFmtId="0" fontId="41" fillId="0" borderId="1" xfId="0" applyFont="1" applyBorder="1" applyAlignment="1">
      <alignment vertical="center" wrapText="1"/>
    </xf>
    <xf numFmtId="0" fontId="41" fillId="0" borderId="10" xfId="0" applyFont="1" applyBorder="1" applyAlignment="1">
      <alignment vertical="center" wrapText="1"/>
    </xf>
    <xf numFmtId="0" fontId="8" fillId="0" borderId="0" xfId="0" applyFont="1" applyBorder="1" applyAlignment="1"/>
    <xf numFmtId="0" fontId="0" fillId="2" borderId="0" xfId="0" applyFill="1" applyBorder="1" applyAlignment="1">
      <alignment horizontal="left"/>
    </xf>
    <xf numFmtId="0" fontId="26" fillId="2" borderId="0" xfId="0" applyFont="1" applyFill="1" applyProtection="1"/>
    <xf numFmtId="0" fontId="0" fillId="2" borderId="0" xfId="0" applyFill="1" applyBorder="1" applyAlignment="1"/>
    <xf numFmtId="0" fontId="26" fillId="2" borderId="0" xfId="0" applyFont="1" applyFill="1" applyBorder="1" applyAlignment="1"/>
    <xf numFmtId="0" fontId="5" fillId="0" borderId="4" xfId="0" applyFont="1" applyFill="1" applyBorder="1" applyProtection="1"/>
    <xf numFmtId="0" fontId="6" fillId="0" borderId="4" xfId="0" applyFont="1" applyFill="1" applyBorder="1" applyProtection="1"/>
    <xf numFmtId="0" fontId="7" fillId="0" borderId="0" xfId="0" applyFont="1" applyFill="1" applyBorder="1" applyProtection="1"/>
    <xf numFmtId="0" fontId="6" fillId="0" borderId="0" xfId="0" applyFont="1" applyFill="1" applyBorder="1" applyProtection="1"/>
    <xf numFmtId="0" fontId="0" fillId="0" borderId="0" xfId="0" applyFill="1" applyBorder="1" applyProtection="1"/>
    <xf numFmtId="0" fontId="4" fillId="0" borderId="0" xfId="0" applyFont="1" applyFill="1" applyBorder="1" applyAlignment="1" applyProtection="1">
      <alignment vertical="center"/>
    </xf>
    <xf numFmtId="0" fontId="10" fillId="0" borderId="2" xfId="0" applyFont="1" applyFill="1" applyBorder="1" applyAlignment="1" applyProtection="1">
      <alignment vertical="top" wrapText="1"/>
    </xf>
    <xf numFmtId="0" fontId="10" fillId="0" borderId="2" xfId="0" applyFont="1" applyFill="1" applyBorder="1" applyAlignment="1" applyProtection="1">
      <alignment horizontal="left" vertical="top" wrapText="1"/>
    </xf>
    <xf numFmtId="0" fontId="0" fillId="0" borderId="9" xfId="0" applyFill="1" applyBorder="1" applyProtection="1"/>
    <xf numFmtId="0" fontId="26" fillId="2" borderId="0" xfId="0" applyFont="1" applyFill="1" applyBorder="1" applyAlignment="1" applyProtection="1"/>
    <xf numFmtId="0" fontId="0" fillId="2" borderId="0" xfId="0" applyFill="1" applyBorder="1" applyAlignment="1" applyProtection="1"/>
    <xf numFmtId="0" fontId="26" fillId="2" borderId="0" xfId="0" applyFont="1" applyFill="1" applyBorder="1" applyProtection="1"/>
    <xf numFmtId="0" fontId="0" fillId="2" borderId="0" xfId="0" applyFill="1" applyBorder="1" applyAlignment="1" applyProtection="1">
      <alignment horizontal="left"/>
    </xf>
    <xf numFmtId="0" fontId="27" fillId="0" borderId="8" xfId="0" quotePrefix="1" applyFont="1" applyBorder="1"/>
    <xf numFmtId="0" fontId="12" fillId="5" borderId="1" xfId="0" applyFont="1" applyFill="1" applyBorder="1" applyAlignment="1">
      <alignment horizontal="left"/>
    </xf>
    <xf numFmtId="0" fontId="8" fillId="4" borderId="1" xfId="0" applyFont="1" applyFill="1" applyBorder="1" applyAlignment="1" applyProtection="1">
      <alignment horizontal="left" wrapText="1"/>
      <protection locked="0"/>
    </xf>
    <xf numFmtId="0" fontId="8" fillId="4" borderId="1" xfId="0" applyFont="1" applyFill="1" applyBorder="1" applyAlignment="1" applyProtection="1">
      <alignment horizontal="left"/>
      <protection locked="0"/>
    </xf>
    <xf numFmtId="0" fontId="27" fillId="0" borderId="8" xfId="0" applyFont="1" applyFill="1" applyBorder="1" applyAlignment="1"/>
    <xf numFmtId="0" fontId="0" fillId="0" borderId="8" xfId="0" applyFill="1" applyBorder="1" applyAlignment="1"/>
    <xf numFmtId="164" fontId="0" fillId="0" borderId="8" xfId="0" applyNumberFormat="1" applyFill="1" applyBorder="1" applyAlignment="1">
      <alignment horizontal="left"/>
    </xf>
    <xf numFmtId="0" fontId="0" fillId="0" borderId="8" xfId="0" applyFill="1" applyBorder="1"/>
    <xf numFmtId="0" fontId="3" fillId="3" borderId="1" xfId="0" applyFont="1" applyFill="1" applyBorder="1" applyAlignment="1" applyProtection="1">
      <alignment horizontal="center" vertical="center" wrapText="1"/>
    </xf>
    <xf numFmtId="4" fontId="3" fillId="3" borderId="1" xfId="0" applyNumberFormat="1" applyFont="1" applyFill="1" applyBorder="1" applyAlignment="1" applyProtection="1">
      <alignment horizontal="center" vertical="center" wrapText="1"/>
    </xf>
    <xf numFmtId="0" fontId="15" fillId="3" borderId="1" xfId="0" applyFont="1" applyFill="1" applyBorder="1" applyAlignment="1" applyProtection="1">
      <alignment horizontal="center" vertical="center" wrapText="1"/>
    </xf>
    <xf numFmtId="0" fontId="22" fillId="3" borderId="1" xfId="0" applyFont="1" applyFill="1" applyBorder="1" applyProtection="1"/>
    <xf numFmtId="39" fontId="22" fillId="3" borderId="1" xfId="1" applyNumberFormat="1" applyFont="1" applyFill="1" applyBorder="1" applyProtection="1"/>
    <xf numFmtId="0" fontId="42" fillId="0" borderId="8" xfId="0" applyFont="1" applyFill="1" applyBorder="1" applyAlignment="1" applyProtection="1">
      <alignment wrapText="1"/>
    </xf>
    <xf numFmtId="0" fontId="8" fillId="0" borderId="8" xfId="0" applyFont="1" applyFill="1" applyBorder="1" applyAlignment="1" applyProtection="1">
      <alignment wrapText="1"/>
    </xf>
    <xf numFmtId="0" fontId="17" fillId="5" borderId="1" xfId="0" applyFont="1" applyFill="1" applyBorder="1" applyAlignment="1" applyProtection="1">
      <alignment horizontal="left"/>
    </xf>
    <xf numFmtId="39" fontId="17" fillId="5" borderId="1" xfId="1" applyNumberFormat="1" applyFont="1" applyFill="1" applyBorder="1" applyProtection="1"/>
    <xf numFmtId="39" fontId="18" fillId="4" borderId="1" xfId="1" applyNumberFormat="1" applyFont="1" applyFill="1" applyBorder="1" applyAlignment="1" applyProtection="1">
      <alignment vertical="top"/>
      <protection locked="0"/>
    </xf>
    <xf numFmtId="49" fontId="18" fillId="4" borderId="1" xfId="0" applyNumberFormat="1" applyFont="1" applyFill="1" applyBorder="1" applyAlignment="1" applyProtection="1">
      <alignment vertical="top"/>
      <protection locked="0"/>
    </xf>
    <xf numFmtId="49" fontId="17" fillId="4" borderId="1" xfId="1" applyNumberFormat="1" applyFont="1" applyFill="1" applyBorder="1" applyProtection="1">
      <protection locked="0"/>
    </xf>
    <xf numFmtId="49" fontId="18" fillId="4" borderId="1" xfId="0" applyNumberFormat="1" applyFont="1" applyFill="1" applyBorder="1" applyAlignment="1" applyProtection="1">
      <protection locked="0"/>
    </xf>
    <xf numFmtId="39" fontId="18" fillId="4" borderId="1" xfId="0" applyNumberFormat="1" applyFont="1" applyFill="1" applyBorder="1" applyAlignment="1" applyProtection="1">
      <alignment vertical="top"/>
      <protection locked="0"/>
    </xf>
    <xf numFmtId="165" fontId="8" fillId="5" borderId="1" xfId="1" applyNumberFormat="1" applyFont="1" applyFill="1" applyBorder="1" applyAlignment="1">
      <alignment horizontal="right" vertical="center"/>
    </xf>
    <xf numFmtId="0" fontId="18" fillId="4" borderId="1" xfId="0" applyFont="1" applyFill="1" applyBorder="1" applyAlignment="1" applyProtection="1">
      <alignment vertical="top"/>
    </xf>
    <xf numFmtId="0" fontId="10" fillId="0" borderId="0" xfId="0" applyFont="1" applyFill="1" applyBorder="1" applyAlignment="1" applyProtection="1">
      <alignment horizontal="left" vertical="top" wrapText="1"/>
    </xf>
    <xf numFmtId="0" fontId="10" fillId="0" borderId="0" xfId="0" applyFont="1" applyFill="1" applyBorder="1" applyAlignment="1">
      <alignment vertical="top" wrapText="1"/>
    </xf>
    <xf numFmtId="0" fontId="35" fillId="0" borderId="0" xfId="2" applyFont="1" applyFill="1" applyBorder="1" applyAlignment="1">
      <alignment horizontal="left" vertical="top"/>
    </xf>
    <xf numFmtId="0" fontId="19" fillId="0" borderId="0" xfId="2" applyFill="1" applyBorder="1" applyAlignment="1">
      <alignment horizontal="left" vertical="top"/>
    </xf>
    <xf numFmtId="0" fontId="10" fillId="0" borderId="0" xfId="0" applyFont="1" applyFill="1" applyBorder="1" applyAlignment="1" applyProtection="1">
      <alignment vertical="top" wrapText="1"/>
    </xf>
    <xf numFmtId="0" fontId="30" fillId="0" borderId="0" xfId="0" applyFont="1" applyFill="1" applyBorder="1" applyAlignment="1" applyProtection="1">
      <alignment vertical="top" wrapText="1"/>
    </xf>
    <xf numFmtId="0" fontId="35" fillId="0" borderId="0" xfId="2" applyFont="1" applyFill="1" applyBorder="1" applyAlignment="1" applyProtection="1">
      <alignment horizontal="left" vertical="top" wrapText="1"/>
    </xf>
    <xf numFmtId="0" fontId="12" fillId="3" borderId="1" xfId="0" applyFont="1" applyFill="1" applyBorder="1" applyAlignment="1">
      <alignment horizontal="center" vertical="center"/>
    </xf>
    <xf numFmtId="0" fontId="3" fillId="3" borderId="1" xfId="0" applyFont="1" applyFill="1" applyBorder="1" applyAlignment="1" applyProtection="1">
      <alignment horizontal="center" vertical="center" wrapText="1"/>
    </xf>
    <xf numFmtId="0" fontId="10" fillId="0" borderId="0" xfId="0" applyFont="1" applyFill="1" applyBorder="1" applyAlignment="1">
      <alignment horizontal="left" vertical="top" wrapText="1"/>
    </xf>
    <xf numFmtId="0" fontId="10" fillId="0" borderId="0" xfId="0" applyFont="1" applyBorder="1" applyAlignment="1">
      <alignment vertical="center" wrapText="1"/>
    </xf>
    <xf numFmtId="0" fontId="10" fillId="0" borderId="0" xfId="0" applyFont="1" applyBorder="1" applyAlignment="1">
      <alignment horizontal="left" vertical="top" wrapText="1"/>
    </xf>
    <xf numFmtId="0" fontId="3" fillId="5" borderId="1" xfId="0" applyFont="1" applyFill="1" applyBorder="1" applyAlignment="1">
      <alignment horizontal="center" vertical="center"/>
    </xf>
  </cellXfs>
  <cellStyles count="5">
    <cellStyle name="Comma" xfId="1" builtinId="3"/>
    <cellStyle name="Hyperlink" xfId="2" builtinId="8"/>
    <cellStyle name="Normal" xfId="0" builtinId="0"/>
    <cellStyle name="Normal 2" xfId="3" xr:uid="{00000000-0005-0000-0000-000003000000}"/>
    <cellStyle name="Normal 3" xfId="4" xr:uid="{00000000-0005-0000-0000-000004000000}"/>
  </cellStyles>
  <dxfs count="5">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microsoft.com/office/2006/relationships/vbaProject" Target="vbaProject.bin"/><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hyperlink" Target="#'Section 1'!A1"/></Relationships>
</file>

<file path=xl/drawings/_rels/drawing2.xml.rels><?xml version="1.0" encoding="UTF-8" standalone="yes"?>
<Relationships xmlns="http://schemas.openxmlformats.org/package/2006/relationships"><Relationship Id="rId1" Type="http://schemas.openxmlformats.org/officeDocument/2006/relationships/hyperlink" Target="#Instructions!A1"/></Relationships>
</file>

<file path=xl/drawings/_rels/drawing3.xml.rels><?xml version="1.0" encoding="UTF-8" standalone="yes"?>
<Relationships xmlns="http://schemas.openxmlformats.org/package/2006/relationships"><Relationship Id="rId1" Type="http://schemas.openxmlformats.org/officeDocument/2006/relationships/hyperlink" Target="#'Section 1'!A1"/></Relationships>
</file>

<file path=xl/drawings/_rels/drawing4.xml.rels><?xml version="1.0" encoding="UTF-8" standalone="yes"?>
<Relationships xmlns="http://schemas.openxmlformats.org/package/2006/relationships"><Relationship Id="rId1" Type="http://schemas.openxmlformats.org/officeDocument/2006/relationships/hyperlink" Target="#'Section 2'!A1"/></Relationships>
</file>

<file path=xl/drawings/_rels/drawing5.xml.rels><?xml version="1.0" encoding="UTF-8" standalone="yes"?>
<Relationships xmlns="http://schemas.openxmlformats.org/package/2006/relationships"><Relationship Id="rId2" Type="http://schemas.openxmlformats.org/officeDocument/2006/relationships/hyperlink" Target="#'Section 3'!A1"/><Relationship Id="rId1" Type="http://schemas.openxmlformats.org/officeDocument/2006/relationships/hyperlink" Target="#'Section 2'!A1"/></Relationships>
</file>

<file path=xl/drawings/_rels/drawing6.xml.rels><?xml version="1.0" encoding="UTF-8" standalone="yes"?>
<Relationships xmlns="http://schemas.openxmlformats.org/package/2006/relationships"><Relationship Id="rId2" Type="http://schemas.openxmlformats.org/officeDocument/2006/relationships/hyperlink" Target="#'Section 3'!A1"/><Relationship Id="rId1" Type="http://schemas.openxmlformats.org/officeDocument/2006/relationships/hyperlink" Target="#'Section 2'!A1"/></Relationships>
</file>

<file path=xl/drawings/drawing1.xml><?xml version="1.0" encoding="utf-8"?>
<xdr:wsDr xmlns:xdr="http://schemas.openxmlformats.org/drawingml/2006/spreadsheetDrawing" xmlns:a="http://schemas.openxmlformats.org/drawingml/2006/main">
  <xdr:twoCellAnchor>
    <xdr:from>
      <xdr:col>2</xdr:col>
      <xdr:colOff>3785235</xdr:colOff>
      <xdr:row>4</xdr:row>
      <xdr:rowOff>62864</xdr:rowOff>
    </xdr:from>
    <xdr:to>
      <xdr:col>2</xdr:col>
      <xdr:colOff>5339715</xdr:colOff>
      <xdr:row>7</xdr:row>
      <xdr:rowOff>121919</xdr:rowOff>
    </xdr:to>
    <xdr:sp macro="" textlink="">
      <xdr:nvSpPr>
        <xdr:cNvPr id="2" name="Right Arrow 1">
          <a:hlinkClick xmlns:r="http://schemas.openxmlformats.org/officeDocument/2006/relationships" r:id="rId1"/>
          <a:extLst>
            <a:ext uri="{FF2B5EF4-FFF2-40B4-BE49-F238E27FC236}">
              <a16:creationId xmlns:a16="http://schemas.microsoft.com/office/drawing/2014/main" id="{00000000-0008-0000-0000-000002000000}"/>
            </a:ext>
          </a:extLst>
        </xdr:cNvPr>
        <xdr:cNvSpPr/>
      </xdr:nvSpPr>
      <xdr:spPr>
        <a:xfrm>
          <a:off x="4181475" y="939164"/>
          <a:ext cx="1554480" cy="622935"/>
        </a:xfrm>
        <a:prstGeom prst="righ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l"/>
          <a:r>
            <a:rPr lang="en-US" sz="1100" b="1"/>
            <a:t>Proceed to Section 1</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2667001</xdr:colOff>
      <xdr:row>3</xdr:row>
      <xdr:rowOff>51434</xdr:rowOff>
    </xdr:from>
    <xdr:to>
      <xdr:col>5</xdr:col>
      <xdr:colOff>104776</xdr:colOff>
      <xdr:row>6</xdr:row>
      <xdr:rowOff>171449</xdr:rowOff>
    </xdr:to>
    <xdr:sp macro="[0]!GoToSection2" textlink="">
      <xdr:nvSpPr>
        <xdr:cNvPr id="3" name="Right Arrow 2">
          <a:extLst>
            <a:ext uri="{FF2B5EF4-FFF2-40B4-BE49-F238E27FC236}">
              <a16:creationId xmlns:a16="http://schemas.microsoft.com/office/drawing/2014/main" id="{00000000-0008-0000-0100-000003000000}"/>
            </a:ext>
          </a:extLst>
        </xdr:cNvPr>
        <xdr:cNvSpPr/>
      </xdr:nvSpPr>
      <xdr:spPr>
        <a:xfrm>
          <a:off x="4305301" y="832484"/>
          <a:ext cx="1581150" cy="691515"/>
        </a:xfrm>
        <a:prstGeom prst="righ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l"/>
          <a:r>
            <a:rPr lang="en-US" sz="1100" b="1"/>
            <a:t>Proceed to Section 2</a:t>
          </a:r>
        </a:p>
      </xdr:txBody>
    </xdr:sp>
    <xdr:clientData/>
  </xdr:twoCellAnchor>
  <xdr:twoCellAnchor>
    <xdr:from>
      <xdr:col>3</xdr:col>
      <xdr:colOff>2228848</xdr:colOff>
      <xdr:row>1</xdr:row>
      <xdr:rowOff>137160</xdr:rowOff>
    </xdr:from>
    <xdr:to>
      <xdr:col>3</xdr:col>
      <xdr:colOff>3783328</xdr:colOff>
      <xdr:row>3</xdr:row>
      <xdr:rowOff>186690</xdr:rowOff>
    </xdr:to>
    <xdr:sp macro="" textlink="">
      <xdr:nvSpPr>
        <xdr:cNvPr id="4" name="Left Arrow 3">
          <a:hlinkClick xmlns:r="http://schemas.openxmlformats.org/officeDocument/2006/relationships" r:id="rId1"/>
          <a:extLst>
            <a:ext uri="{FF2B5EF4-FFF2-40B4-BE49-F238E27FC236}">
              <a16:creationId xmlns:a16="http://schemas.microsoft.com/office/drawing/2014/main" id="{00000000-0008-0000-0100-000004000000}"/>
            </a:ext>
          </a:extLst>
        </xdr:cNvPr>
        <xdr:cNvSpPr/>
      </xdr:nvSpPr>
      <xdr:spPr>
        <a:xfrm>
          <a:off x="3867148" y="327660"/>
          <a:ext cx="1554480" cy="640080"/>
        </a:xfrm>
        <a:prstGeom prst="lef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b="1"/>
            <a:t>Instructions</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278130</xdr:colOff>
      <xdr:row>3</xdr:row>
      <xdr:rowOff>161926</xdr:rowOff>
    </xdr:from>
    <xdr:to>
      <xdr:col>10</xdr:col>
      <xdr:colOff>984885</xdr:colOff>
      <xdr:row>7</xdr:row>
      <xdr:rowOff>55246</xdr:rowOff>
    </xdr:to>
    <xdr:sp macro="[0]!GoToSection3" textlink="">
      <xdr:nvSpPr>
        <xdr:cNvPr id="2" name="Right Arrow 1">
          <a:extLst>
            <a:ext uri="{FF2B5EF4-FFF2-40B4-BE49-F238E27FC236}">
              <a16:creationId xmlns:a16="http://schemas.microsoft.com/office/drawing/2014/main" id="{00000000-0008-0000-0200-000002000000}"/>
            </a:ext>
          </a:extLst>
        </xdr:cNvPr>
        <xdr:cNvSpPr/>
      </xdr:nvSpPr>
      <xdr:spPr>
        <a:xfrm>
          <a:off x="6557010" y="923926"/>
          <a:ext cx="1644015" cy="640080"/>
        </a:xfrm>
        <a:prstGeom prst="righ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b="1"/>
            <a:t>Proceed to Section 3</a:t>
          </a:r>
        </a:p>
      </xdr:txBody>
    </xdr:sp>
    <xdr:clientData/>
  </xdr:twoCellAnchor>
  <xdr:twoCellAnchor>
    <xdr:from>
      <xdr:col>8</xdr:col>
      <xdr:colOff>680083</xdr:colOff>
      <xdr:row>1</xdr:row>
      <xdr:rowOff>184785</xdr:rowOff>
    </xdr:from>
    <xdr:to>
      <xdr:col>10</xdr:col>
      <xdr:colOff>405763</xdr:colOff>
      <xdr:row>4</xdr:row>
      <xdr:rowOff>55245</xdr:rowOff>
    </xdr:to>
    <xdr:sp macro="" textlink="">
      <xdr:nvSpPr>
        <xdr:cNvPr id="3" name="Left Arrow 2">
          <a:hlinkClick xmlns:r="http://schemas.openxmlformats.org/officeDocument/2006/relationships" r:id="rId1"/>
          <a:extLst>
            <a:ext uri="{FF2B5EF4-FFF2-40B4-BE49-F238E27FC236}">
              <a16:creationId xmlns:a16="http://schemas.microsoft.com/office/drawing/2014/main" id="{00000000-0008-0000-0200-000003000000}"/>
            </a:ext>
          </a:extLst>
        </xdr:cNvPr>
        <xdr:cNvSpPr/>
      </xdr:nvSpPr>
      <xdr:spPr>
        <a:xfrm>
          <a:off x="6021703" y="367665"/>
          <a:ext cx="1600200" cy="640080"/>
        </a:xfrm>
        <a:prstGeom prst="lef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b="1"/>
            <a:t>Return to Section 1</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3023235</xdr:colOff>
      <xdr:row>1</xdr:row>
      <xdr:rowOff>217169</xdr:rowOff>
    </xdr:from>
    <xdr:to>
      <xdr:col>6</xdr:col>
      <xdr:colOff>222123</xdr:colOff>
      <xdr:row>4</xdr:row>
      <xdr:rowOff>95249</xdr:rowOff>
    </xdr:to>
    <xdr:sp macro="" textlink="">
      <xdr:nvSpPr>
        <xdr:cNvPr id="3" name="Left Arrow 2">
          <a:hlinkClick xmlns:r="http://schemas.openxmlformats.org/officeDocument/2006/relationships" r:id="rId1"/>
          <a:extLst>
            <a:ext uri="{FF2B5EF4-FFF2-40B4-BE49-F238E27FC236}">
              <a16:creationId xmlns:a16="http://schemas.microsoft.com/office/drawing/2014/main" id="{00000000-0008-0000-0300-000003000000}"/>
            </a:ext>
          </a:extLst>
        </xdr:cNvPr>
        <xdr:cNvSpPr/>
      </xdr:nvSpPr>
      <xdr:spPr>
        <a:xfrm>
          <a:off x="4562475" y="400049"/>
          <a:ext cx="1618488" cy="640080"/>
        </a:xfrm>
        <a:prstGeom prst="lef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b="1"/>
            <a:t>Return to Section 2</a:t>
          </a:r>
        </a:p>
      </xdr:txBody>
    </xdr:sp>
    <xdr:clientData/>
  </xdr:twoCellAnchor>
  <xdr:twoCellAnchor>
    <xdr:from>
      <xdr:col>5</xdr:col>
      <xdr:colOff>390525</xdr:colOff>
      <xdr:row>3</xdr:row>
      <xdr:rowOff>146683</xdr:rowOff>
    </xdr:from>
    <xdr:to>
      <xdr:col>6</xdr:col>
      <xdr:colOff>942213</xdr:colOff>
      <xdr:row>6</xdr:row>
      <xdr:rowOff>222883</xdr:rowOff>
    </xdr:to>
    <xdr:sp macro="[0]!GoToSummary" textlink="">
      <xdr:nvSpPr>
        <xdr:cNvPr id="5" name="Right Arrow 4">
          <a:extLst>
            <a:ext uri="{FF2B5EF4-FFF2-40B4-BE49-F238E27FC236}">
              <a16:creationId xmlns:a16="http://schemas.microsoft.com/office/drawing/2014/main" id="{00000000-0008-0000-0300-000005000000}"/>
            </a:ext>
          </a:extLst>
        </xdr:cNvPr>
        <xdr:cNvSpPr/>
      </xdr:nvSpPr>
      <xdr:spPr>
        <a:xfrm>
          <a:off x="5282565" y="908683"/>
          <a:ext cx="1618488" cy="640080"/>
        </a:xfrm>
        <a:prstGeom prst="righ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b="1"/>
            <a:t>Review Summary</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922020</xdr:colOff>
      <xdr:row>2</xdr:row>
      <xdr:rowOff>220981</xdr:rowOff>
    </xdr:from>
    <xdr:to>
      <xdr:col>6</xdr:col>
      <xdr:colOff>1099185</xdr:colOff>
      <xdr:row>5</xdr:row>
      <xdr:rowOff>7621</xdr:rowOff>
    </xdr:to>
    <xdr:sp macro="[0]!PrepareSubmission" textlink="">
      <xdr:nvSpPr>
        <xdr:cNvPr id="2" name="Rectangle 1">
          <a:extLst>
            <a:ext uri="{FF2B5EF4-FFF2-40B4-BE49-F238E27FC236}">
              <a16:creationId xmlns:a16="http://schemas.microsoft.com/office/drawing/2014/main" id="{00000000-0008-0000-0400-000002000000}"/>
            </a:ext>
          </a:extLst>
        </xdr:cNvPr>
        <xdr:cNvSpPr/>
      </xdr:nvSpPr>
      <xdr:spPr>
        <a:xfrm>
          <a:off x="4145280" y="754381"/>
          <a:ext cx="1525905" cy="388620"/>
        </a:xfrm>
        <a:prstGeom prst="rect">
          <a:avLst/>
        </a:prstGeom>
        <a:solidFill>
          <a:schemeClr val="accent2">
            <a:lumMod val="75000"/>
          </a:schemeClr>
        </a:solidFill>
        <a:ln>
          <a:solidFill>
            <a:schemeClr val="accent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b="1"/>
            <a:t>Prepare Submission</a:t>
          </a:r>
        </a:p>
      </xdr:txBody>
    </xdr:sp>
    <xdr:clientData/>
  </xdr:twoCellAnchor>
  <xdr:twoCellAnchor>
    <xdr:from>
      <xdr:col>3</xdr:col>
      <xdr:colOff>813435</xdr:colOff>
      <xdr:row>18</xdr:row>
      <xdr:rowOff>108586</xdr:rowOff>
    </xdr:from>
    <xdr:to>
      <xdr:col>4</xdr:col>
      <xdr:colOff>1064895</xdr:colOff>
      <xdr:row>18</xdr:row>
      <xdr:rowOff>748666</xdr:rowOff>
    </xdr:to>
    <xdr:sp macro="" textlink="">
      <xdr:nvSpPr>
        <xdr:cNvPr id="8" name="Left Arrow 7">
          <a:hlinkClick xmlns:r="http://schemas.openxmlformats.org/officeDocument/2006/relationships" r:id="rId1"/>
          <a:extLst>
            <a:ext uri="{FF2B5EF4-FFF2-40B4-BE49-F238E27FC236}">
              <a16:creationId xmlns:a16="http://schemas.microsoft.com/office/drawing/2014/main" id="{00000000-0008-0000-0400-000008000000}"/>
            </a:ext>
          </a:extLst>
        </xdr:cNvPr>
        <xdr:cNvSpPr/>
      </xdr:nvSpPr>
      <xdr:spPr>
        <a:xfrm>
          <a:off x="1293495" y="3888106"/>
          <a:ext cx="1645920" cy="640080"/>
        </a:xfrm>
        <a:prstGeom prst="lef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b="1"/>
            <a:t>Return to Section 2</a:t>
          </a:r>
        </a:p>
      </xdr:txBody>
    </xdr:sp>
    <xdr:clientData/>
  </xdr:twoCellAnchor>
  <xdr:twoCellAnchor>
    <xdr:from>
      <xdr:col>5</xdr:col>
      <xdr:colOff>121920</xdr:colOff>
      <xdr:row>18</xdr:row>
      <xdr:rowOff>114300</xdr:rowOff>
    </xdr:from>
    <xdr:to>
      <xdr:col>6</xdr:col>
      <xdr:colOff>419100</xdr:colOff>
      <xdr:row>18</xdr:row>
      <xdr:rowOff>754380</xdr:rowOff>
    </xdr:to>
    <xdr:sp macro="" textlink="">
      <xdr:nvSpPr>
        <xdr:cNvPr id="5" name="Left Arrow 4">
          <a:hlinkClick xmlns:r="http://schemas.openxmlformats.org/officeDocument/2006/relationships" r:id="rId2"/>
          <a:extLst>
            <a:ext uri="{FF2B5EF4-FFF2-40B4-BE49-F238E27FC236}">
              <a16:creationId xmlns:a16="http://schemas.microsoft.com/office/drawing/2014/main" id="{00000000-0008-0000-0400-000005000000}"/>
            </a:ext>
          </a:extLst>
        </xdr:cNvPr>
        <xdr:cNvSpPr/>
      </xdr:nvSpPr>
      <xdr:spPr>
        <a:xfrm>
          <a:off x="3345180" y="3893820"/>
          <a:ext cx="1645920" cy="640080"/>
        </a:xfrm>
        <a:prstGeom prst="lef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b="1"/>
            <a:t>Return to Section 3</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xdr:col>
      <xdr:colOff>601980</xdr:colOff>
      <xdr:row>18</xdr:row>
      <xdr:rowOff>125730</xdr:rowOff>
    </xdr:from>
    <xdr:to>
      <xdr:col>4</xdr:col>
      <xdr:colOff>258699</xdr:colOff>
      <xdr:row>18</xdr:row>
      <xdr:rowOff>748665</xdr:rowOff>
    </xdr:to>
    <xdr:sp macro="" textlink="">
      <xdr:nvSpPr>
        <xdr:cNvPr id="2" name="Left Arrow 1">
          <a:hlinkClick xmlns:r="http://schemas.openxmlformats.org/officeDocument/2006/relationships" r:id="rId1"/>
          <a:extLst>
            <a:ext uri="{FF2B5EF4-FFF2-40B4-BE49-F238E27FC236}">
              <a16:creationId xmlns:a16="http://schemas.microsoft.com/office/drawing/2014/main" id="{00000000-0008-0000-0500-000002000000}"/>
            </a:ext>
          </a:extLst>
        </xdr:cNvPr>
        <xdr:cNvSpPr/>
      </xdr:nvSpPr>
      <xdr:spPr>
        <a:xfrm>
          <a:off x="1120140" y="4225290"/>
          <a:ext cx="1637919" cy="622935"/>
        </a:xfrm>
        <a:prstGeom prst="lef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b="1"/>
            <a:t>Return to Section 2</a:t>
          </a:r>
        </a:p>
      </xdr:txBody>
    </xdr:sp>
    <xdr:clientData/>
  </xdr:twoCellAnchor>
  <xdr:twoCellAnchor>
    <xdr:from>
      <xdr:col>4</xdr:col>
      <xdr:colOff>586740</xdr:colOff>
      <xdr:row>18</xdr:row>
      <xdr:rowOff>146685</xdr:rowOff>
    </xdr:from>
    <xdr:to>
      <xdr:col>6</xdr:col>
      <xdr:colOff>272034</xdr:colOff>
      <xdr:row>18</xdr:row>
      <xdr:rowOff>775335</xdr:rowOff>
    </xdr:to>
    <xdr:sp macro="" textlink="">
      <xdr:nvSpPr>
        <xdr:cNvPr id="3" name="Left Arrow 2">
          <a:hlinkClick xmlns:r="http://schemas.openxmlformats.org/officeDocument/2006/relationships" r:id="rId2"/>
          <a:extLst>
            <a:ext uri="{FF2B5EF4-FFF2-40B4-BE49-F238E27FC236}">
              <a16:creationId xmlns:a16="http://schemas.microsoft.com/office/drawing/2014/main" id="{00000000-0008-0000-0500-000003000000}"/>
            </a:ext>
          </a:extLst>
        </xdr:cNvPr>
        <xdr:cNvSpPr/>
      </xdr:nvSpPr>
      <xdr:spPr>
        <a:xfrm>
          <a:off x="3086100" y="4246245"/>
          <a:ext cx="1666494" cy="628650"/>
        </a:xfrm>
        <a:prstGeom prst="lef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b="1"/>
            <a:t>Return to Section 3</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epa.gov/ods-phaseout/ods-recordkeeping-and-reporting"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0" tint="-0.34998626667073579"/>
  </sheetPr>
  <dimension ref="B2:H22"/>
  <sheetViews>
    <sheetView showGridLines="0" tabSelected="1" zoomScaleNormal="100" zoomScaleSheetLayoutView="100" workbookViewId="0"/>
  </sheetViews>
  <sheetFormatPr defaultColWidth="9.140625" defaultRowHeight="15" x14ac:dyDescent="0.25"/>
  <cols>
    <col min="1" max="1" width="3.42578125" style="21" customWidth="1"/>
    <col min="2" max="2" width="2.28515625" style="21" customWidth="1"/>
    <col min="3" max="3" width="82.28515625" style="21" customWidth="1"/>
    <col min="4" max="4" width="2.42578125" style="21" customWidth="1"/>
    <col min="5" max="16384" width="9.140625" style="21"/>
  </cols>
  <sheetData>
    <row r="2" spans="2:8" ht="23.25" customHeight="1" x14ac:dyDescent="0.3">
      <c r="B2" s="8"/>
      <c r="C2" s="9" t="s">
        <v>1</v>
      </c>
      <c r="D2" s="10"/>
    </row>
    <row r="3" spans="2:8" ht="17.25" x14ac:dyDescent="0.3">
      <c r="B3" s="11"/>
      <c r="C3" s="4" t="s">
        <v>0</v>
      </c>
      <c r="D3" s="12"/>
    </row>
    <row r="4" spans="2:8" x14ac:dyDescent="0.25">
      <c r="B4" s="11"/>
      <c r="C4" s="2"/>
      <c r="D4" s="13"/>
    </row>
    <row r="5" spans="2:8" s="24" customFormat="1" ht="15.75" x14ac:dyDescent="0.25">
      <c r="B5" s="14"/>
      <c r="C5" s="45" t="s">
        <v>4</v>
      </c>
      <c r="D5" s="15"/>
    </row>
    <row r="6" spans="2:8" s="24" customFormat="1" x14ac:dyDescent="0.25">
      <c r="B6" s="14"/>
      <c r="C6" s="149" t="s">
        <v>201</v>
      </c>
      <c r="D6" s="16"/>
    </row>
    <row r="7" spans="2:8" s="24" customFormat="1" x14ac:dyDescent="0.25">
      <c r="B7" s="14"/>
      <c r="C7" s="149" t="s">
        <v>202</v>
      </c>
      <c r="D7" s="16"/>
    </row>
    <row r="8" spans="2:8" s="24" customFormat="1" x14ac:dyDescent="0.25">
      <c r="B8" s="14"/>
      <c r="C8" s="5"/>
      <c r="D8" s="16"/>
    </row>
    <row r="9" spans="2:8" s="24" customFormat="1" ht="15.75" x14ac:dyDescent="0.25">
      <c r="B9" s="14"/>
      <c r="C9" s="6" t="s">
        <v>5</v>
      </c>
      <c r="D9" s="16"/>
    </row>
    <row r="10" spans="2:8" s="24" customFormat="1" ht="48" customHeight="1" x14ac:dyDescent="0.25">
      <c r="B10" s="14"/>
      <c r="C10" s="43" t="s">
        <v>157</v>
      </c>
      <c r="D10" s="16"/>
    </row>
    <row r="11" spans="2:8" s="24" customFormat="1" ht="30" customHeight="1" x14ac:dyDescent="0.25">
      <c r="B11" s="14"/>
      <c r="C11" s="94" t="s">
        <v>148</v>
      </c>
      <c r="D11" s="16"/>
    </row>
    <row r="12" spans="2:8" s="24" customFormat="1" ht="31.5" customHeight="1" x14ac:dyDescent="0.25">
      <c r="B12" s="14"/>
      <c r="C12" s="135" t="s">
        <v>149</v>
      </c>
      <c r="D12" s="16"/>
    </row>
    <row r="13" spans="2:8" s="24" customFormat="1" ht="46.9" customHeight="1" x14ac:dyDescent="0.25">
      <c r="B13" s="14"/>
      <c r="C13" s="94" t="s">
        <v>189</v>
      </c>
      <c r="D13" s="16"/>
      <c r="H13" s="74"/>
    </row>
    <row r="14" spans="2:8" s="93" customFormat="1" ht="13.9" customHeight="1" x14ac:dyDescent="0.2">
      <c r="B14" s="91"/>
      <c r="C14" s="142" t="s">
        <v>158</v>
      </c>
      <c r="D14" s="92"/>
    </row>
    <row r="15" spans="2:8" x14ac:dyDescent="0.25">
      <c r="B15" s="11"/>
      <c r="C15" s="1"/>
      <c r="D15" s="12"/>
    </row>
    <row r="16" spans="2:8" ht="24.75" x14ac:dyDescent="0.25">
      <c r="B16" s="11"/>
      <c r="C16" s="7" t="s">
        <v>130</v>
      </c>
      <c r="D16" s="12"/>
    </row>
    <row r="17" spans="2:4" ht="74.25" customHeight="1" x14ac:dyDescent="0.25">
      <c r="B17" s="11"/>
      <c r="C17" s="44" t="s">
        <v>188</v>
      </c>
      <c r="D17" s="12"/>
    </row>
    <row r="18" spans="2:4" ht="12" customHeight="1" x14ac:dyDescent="0.25">
      <c r="B18" s="11"/>
      <c r="C18" s="7"/>
      <c r="D18" s="12"/>
    </row>
    <row r="19" spans="2:4" ht="12" customHeight="1" x14ac:dyDescent="0.25">
      <c r="B19" s="11"/>
      <c r="C19" s="20" t="s">
        <v>160</v>
      </c>
      <c r="D19" s="12"/>
    </row>
    <row r="20" spans="2:4" ht="12" customHeight="1" x14ac:dyDescent="0.25">
      <c r="B20" s="11"/>
      <c r="C20" s="20" t="s">
        <v>199</v>
      </c>
      <c r="D20" s="12"/>
    </row>
    <row r="21" spans="2:4" ht="12" customHeight="1" x14ac:dyDescent="0.25">
      <c r="B21" s="11"/>
      <c r="C21" s="20" t="s">
        <v>200</v>
      </c>
      <c r="D21" s="12"/>
    </row>
    <row r="22" spans="2:4" ht="9" customHeight="1" x14ac:dyDescent="0.25">
      <c r="B22" s="17"/>
      <c r="C22" s="18"/>
      <c r="D22" s="19"/>
    </row>
  </sheetData>
  <sheetProtection algorithmName="SHA-512" hashValue="UkMQcUmZLniM5k3XhJ4A1fl8N7NvDyyyaN7A00dZOxqTAJePaUu4tKP/uRn8hwsJIcLAodkh9tmzjVUjD/bllw==" saltValue="TG5mLDHapud5p3x0fHZncw==" spinCount="100000" sheet="1" objects="1" scenarios="1"/>
  <hyperlinks>
    <hyperlink ref="C12" location="'Reference List'!A1" display="accepted into EPA’s ODS Tracking System. Refer to the Reference List to identify the valid naming scheme for specific data fields. Additionally, select &quot;Paste As Values&quot; when pasting data into the form." xr:uid="{00000000-0004-0000-0000-000000000000}"/>
    <hyperlink ref="C14" r:id="rId1" xr:uid="{00000000-0004-0000-0000-000001000000}"/>
  </hyperlinks>
  <pageMargins left="0.7" right="0.7" top="0.75" bottom="0.75" header="0.3" footer="0.3"/>
  <pageSetup orientation="portrait" r:id="rId2"/>
  <colBreaks count="1" manualBreakCount="1">
    <brk id="1" max="1048575" man="1"/>
  </colBreaks>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1"/>
  <dimension ref="A1:AZ510"/>
  <sheetViews>
    <sheetView workbookViewId="0">
      <selection activeCell="B1" sqref="B1:J1"/>
    </sheetView>
  </sheetViews>
  <sheetFormatPr defaultColWidth="8.7109375" defaultRowHeight="15" x14ac:dyDescent="0.25"/>
  <cols>
    <col min="2" max="4" width="9.140625" style="127"/>
    <col min="5" max="5" width="10.42578125" style="127" bestFit="1" customWidth="1"/>
    <col min="6" max="6" width="10" style="127" customWidth="1"/>
    <col min="7" max="7" width="11.42578125" style="127" customWidth="1"/>
    <col min="8" max="8" width="12.7109375" style="127" customWidth="1"/>
    <col min="9" max="52" width="9.140625" style="127"/>
  </cols>
  <sheetData>
    <row r="1" spans="1:9" ht="25.5" x14ac:dyDescent="0.25">
      <c r="A1" s="126" t="s">
        <v>139</v>
      </c>
      <c r="B1" s="132">
        <v>1</v>
      </c>
      <c r="C1" s="119" t="s">
        <v>88</v>
      </c>
      <c r="D1" s="136" t="s">
        <v>203</v>
      </c>
      <c r="E1" s="121">
        <v>43545</v>
      </c>
      <c r="F1" s="119" t="s">
        <v>198</v>
      </c>
      <c r="G1" s="119" t="s">
        <v>35</v>
      </c>
      <c r="H1" s="119">
        <v>2018</v>
      </c>
      <c r="I1" s="119">
        <v>1</v>
      </c>
    </row>
    <row r="2" spans="1:9" x14ac:dyDescent="0.25">
      <c r="A2" s="126" t="str">
        <f>IF(OR(B2="",B2=0),"",ROWS($A$1:A2))</f>
        <v/>
      </c>
      <c r="B2" s="128"/>
      <c r="C2" s="120"/>
      <c r="D2" s="140"/>
      <c r="E2" s="140"/>
      <c r="F2" s="140"/>
      <c r="G2" s="140"/>
      <c r="H2" s="140"/>
      <c r="I2" s="140"/>
    </row>
    <row r="3" spans="1:9" x14ac:dyDescent="0.25">
      <c r="A3" s="126" t="str">
        <f>IF(OR(B3="",B3=0),"",ROWS($A$1:A3))</f>
        <v/>
      </c>
      <c r="B3" s="129"/>
      <c r="C3" s="130"/>
      <c r="D3" s="129"/>
      <c r="E3" s="141"/>
      <c r="F3" s="129"/>
    </row>
    <row r="4" spans="1:9" x14ac:dyDescent="0.25">
      <c r="A4" s="126" t="str">
        <f>IF(OR(B4="",B4=0),"",ROWS($A$1:A4))</f>
        <v/>
      </c>
      <c r="B4" s="129"/>
      <c r="C4" s="130"/>
      <c r="D4" s="129"/>
      <c r="E4" s="131"/>
      <c r="F4" s="129"/>
    </row>
    <row r="5" spans="1:9" x14ac:dyDescent="0.25">
      <c r="A5" s="126" t="str">
        <f>IF(OR(B5="",B5=0),"",ROWS($A$1:A5))</f>
        <v/>
      </c>
      <c r="B5" s="129"/>
      <c r="C5" s="130"/>
      <c r="D5" s="129"/>
      <c r="E5" s="131"/>
      <c r="F5" s="129"/>
    </row>
    <row r="6" spans="1:9" x14ac:dyDescent="0.25">
      <c r="A6" s="126" t="str">
        <f>IF(OR(B6="",B6=0),"",ROWS($A$1:A6))</f>
        <v/>
      </c>
      <c r="B6" s="129"/>
      <c r="C6" s="130"/>
      <c r="D6" s="129"/>
      <c r="E6" s="131"/>
      <c r="F6" s="129"/>
    </row>
    <row r="7" spans="1:9" x14ac:dyDescent="0.25">
      <c r="A7" s="126" t="str">
        <f>IF(OR(B7="",B7=0),"",ROWS($A$1:A7))</f>
        <v/>
      </c>
      <c r="B7" s="129"/>
      <c r="C7" s="130"/>
      <c r="D7" s="129"/>
      <c r="E7" s="131"/>
      <c r="F7" s="129"/>
    </row>
    <row r="8" spans="1:9" x14ac:dyDescent="0.25">
      <c r="A8" s="126" t="str">
        <f>IF(OR(B8="",B8=0),"",ROWS($A$1:A8))</f>
        <v/>
      </c>
      <c r="B8" s="129"/>
      <c r="C8" s="130"/>
      <c r="D8" s="129"/>
      <c r="E8" s="131"/>
      <c r="F8" s="129"/>
    </row>
    <row r="9" spans="1:9" x14ac:dyDescent="0.25">
      <c r="A9" s="126" t="str">
        <f>IF(OR(B9="",B9=0),"",ROWS($A$1:A9))</f>
        <v/>
      </c>
    </row>
    <row r="10" spans="1:9" x14ac:dyDescent="0.25">
      <c r="A10" s="126" t="str">
        <f>IF(OR(B10="",B10=0),"",ROWS($A$1:A10))</f>
        <v/>
      </c>
    </row>
    <row r="11" spans="1:9" x14ac:dyDescent="0.25">
      <c r="A11" s="126" t="str">
        <f>IF(OR(B11="",B11=0),"",ROWS($A$1:A11))</f>
        <v/>
      </c>
    </row>
    <row r="12" spans="1:9" x14ac:dyDescent="0.25">
      <c r="A12" s="126" t="str">
        <f>IF(OR(B12="",B12=0),"",ROWS($A$1:A12))</f>
        <v/>
      </c>
    </row>
    <row r="13" spans="1:9" x14ac:dyDescent="0.25">
      <c r="A13" s="126" t="str">
        <f>IF(OR(B13="",B13=0),"",ROWS($A$1:A13))</f>
        <v/>
      </c>
    </row>
    <row r="14" spans="1:9" x14ac:dyDescent="0.25">
      <c r="A14" s="126" t="str">
        <f>IF(OR(B14="",B14=0),"",ROWS($A$1:A14))</f>
        <v/>
      </c>
    </row>
    <row r="15" spans="1:9" x14ac:dyDescent="0.25">
      <c r="A15" s="126" t="str">
        <f>IF(OR(B15="",B15=0),"",ROWS($A$1:A15))</f>
        <v/>
      </c>
    </row>
    <row r="16" spans="1:9" x14ac:dyDescent="0.25">
      <c r="A16" s="126" t="str">
        <f>IF(OR(B16="",B16=0),"",ROWS($A$1:A16))</f>
        <v/>
      </c>
    </row>
    <row r="17" spans="1:1" x14ac:dyDescent="0.25">
      <c r="A17" s="126" t="str">
        <f>IF(OR(B17="",B17=0),"",ROWS($A$1:A17))</f>
        <v/>
      </c>
    </row>
    <row r="18" spans="1:1" x14ac:dyDescent="0.25">
      <c r="A18" s="126" t="str">
        <f>IF(OR(B18="",B18=0),"",ROWS($A$1:A18))</f>
        <v/>
      </c>
    </row>
    <row r="19" spans="1:1" x14ac:dyDescent="0.25">
      <c r="A19" s="126" t="str">
        <f>IF(OR(B19="",B19=0),"",ROWS($A$1:A19))</f>
        <v/>
      </c>
    </row>
    <row r="20" spans="1:1" x14ac:dyDescent="0.25">
      <c r="A20" s="126" t="str">
        <f>IF(OR(B20="",B20=0),"",ROWS($A$1:A20))</f>
        <v/>
      </c>
    </row>
    <row r="21" spans="1:1" x14ac:dyDescent="0.25">
      <c r="A21" s="126" t="str">
        <f>IF(OR(B21="",B21=0),"",ROWS($A$1:A21))</f>
        <v/>
      </c>
    </row>
    <row r="22" spans="1:1" x14ac:dyDescent="0.25">
      <c r="A22" s="126" t="str">
        <f>IF(OR(B22="",B22=0),"",ROWS($A$1:A22))</f>
        <v/>
      </c>
    </row>
    <row r="23" spans="1:1" x14ac:dyDescent="0.25">
      <c r="A23" s="126" t="str">
        <f>IF(OR(B23="",B23=0),"",ROWS($A$1:A23))</f>
        <v/>
      </c>
    </row>
    <row r="24" spans="1:1" x14ac:dyDescent="0.25">
      <c r="A24" s="126" t="str">
        <f>IF(OR(B24="",B24=0),"",ROWS($A$1:A24))</f>
        <v/>
      </c>
    </row>
    <row r="25" spans="1:1" x14ac:dyDescent="0.25">
      <c r="A25" s="126" t="str">
        <f>IF(OR(B25="",B25=0),"",ROWS($A$1:A25))</f>
        <v/>
      </c>
    </row>
    <row r="26" spans="1:1" x14ac:dyDescent="0.25">
      <c r="A26" s="126" t="str">
        <f>IF(OR(B26="",B26=0),"",ROWS($A$1:A26))</f>
        <v/>
      </c>
    </row>
    <row r="27" spans="1:1" x14ac:dyDescent="0.25">
      <c r="A27" s="126" t="str">
        <f>IF(OR(B27="",B27=0),"",ROWS($A$1:A27))</f>
        <v/>
      </c>
    </row>
    <row r="28" spans="1:1" x14ac:dyDescent="0.25">
      <c r="A28" s="126" t="str">
        <f>IF(OR(B28="",B28=0),"",ROWS($A$1:A28))</f>
        <v/>
      </c>
    </row>
    <row r="29" spans="1:1" x14ac:dyDescent="0.25">
      <c r="A29" s="126" t="str">
        <f>IF(OR(B29="",B29=0),"",ROWS($A$1:A29))</f>
        <v/>
      </c>
    </row>
    <row r="30" spans="1:1" x14ac:dyDescent="0.25">
      <c r="A30" s="126" t="str">
        <f>IF(OR(B30="",B30=0),"",ROWS($A$1:A30))</f>
        <v/>
      </c>
    </row>
    <row r="31" spans="1:1" x14ac:dyDescent="0.25">
      <c r="A31" s="126" t="str">
        <f>IF(OR(B31="",B31=0),"",ROWS($A$1:A31))</f>
        <v/>
      </c>
    </row>
    <row r="32" spans="1:1" x14ac:dyDescent="0.25">
      <c r="A32" s="126" t="str">
        <f>IF(OR(B32="",B32=0),"",ROWS($A$1:A32))</f>
        <v/>
      </c>
    </row>
    <row r="33" spans="1:1" x14ac:dyDescent="0.25">
      <c r="A33" s="126" t="str">
        <f>IF(OR(B33="",B33=0),"",ROWS($A$1:A33))</f>
        <v/>
      </c>
    </row>
    <row r="34" spans="1:1" x14ac:dyDescent="0.25">
      <c r="A34" s="126" t="str">
        <f>IF(OR(B34="",B34=0),"",ROWS($A$1:A34))</f>
        <v/>
      </c>
    </row>
    <row r="35" spans="1:1" x14ac:dyDescent="0.25">
      <c r="A35" s="126" t="str">
        <f>IF(OR(B35="",B35=0),"",ROWS($A$1:A35))</f>
        <v/>
      </c>
    </row>
    <row r="36" spans="1:1" x14ac:dyDescent="0.25">
      <c r="A36" s="126" t="str">
        <f>IF(OR(B36="",B36=0),"",ROWS($A$1:A36))</f>
        <v/>
      </c>
    </row>
    <row r="37" spans="1:1" x14ac:dyDescent="0.25">
      <c r="A37" s="126" t="str">
        <f>IF(OR(B37="",B37=0),"",ROWS($A$1:A37))</f>
        <v/>
      </c>
    </row>
    <row r="38" spans="1:1" x14ac:dyDescent="0.25">
      <c r="A38" s="126" t="str">
        <f>IF(OR(B38="",B38=0),"",ROWS($A$1:A38))</f>
        <v/>
      </c>
    </row>
    <row r="39" spans="1:1" x14ac:dyDescent="0.25">
      <c r="A39" s="126" t="str">
        <f>IF(OR(B39="",B39=0),"",ROWS($A$1:A39))</f>
        <v/>
      </c>
    </row>
    <row r="40" spans="1:1" x14ac:dyDescent="0.25">
      <c r="A40" s="126" t="str">
        <f>IF(OR(B40="",B40=0),"",ROWS($A$1:A40))</f>
        <v/>
      </c>
    </row>
    <row r="41" spans="1:1" x14ac:dyDescent="0.25">
      <c r="A41" s="126" t="str">
        <f>IF(OR(B41="",B41=0),"",ROWS($A$1:A41))</f>
        <v/>
      </c>
    </row>
    <row r="42" spans="1:1" x14ac:dyDescent="0.25">
      <c r="A42" s="126" t="str">
        <f>IF(OR(B42="",B42=0),"",ROWS($A$1:A42))</f>
        <v/>
      </c>
    </row>
    <row r="43" spans="1:1" x14ac:dyDescent="0.25">
      <c r="A43" s="126" t="str">
        <f>IF(OR(B43="",B43=0),"",ROWS($A$1:A43))</f>
        <v/>
      </c>
    </row>
    <row r="44" spans="1:1" x14ac:dyDescent="0.25">
      <c r="A44" s="126" t="str">
        <f>IF(OR(B44="",B44=0),"",ROWS($A$1:A44))</f>
        <v/>
      </c>
    </row>
    <row r="45" spans="1:1" x14ac:dyDescent="0.25">
      <c r="A45" s="126" t="str">
        <f>IF(OR(B45="",B45=0),"",ROWS($A$1:A45))</f>
        <v/>
      </c>
    </row>
    <row r="46" spans="1:1" x14ac:dyDescent="0.25">
      <c r="A46" s="126" t="str">
        <f>IF(OR(B46="",B46=0),"",ROWS($A$1:A46))</f>
        <v/>
      </c>
    </row>
    <row r="47" spans="1:1" x14ac:dyDescent="0.25">
      <c r="A47" s="126" t="str">
        <f>IF(OR(B47="",B47=0),"",ROWS($A$1:A47))</f>
        <v/>
      </c>
    </row>
    <row r="48" spans="1:1" x14ac:dyDescent="0.25">
      <c r="A48" s="126" t="str">
        <f>IF(OR(B48="",B48=0),"",ROWS($A$1:A48))</f>
        <v/>
      </c>
    </row>
    <row r="49" spans="1:1" x14ac:dyDescent="0.25">
      <c r="A49" s="126" t="str">
        <f>IF(OR(B49="",B49=0),"",ROWS($A$1:A49))</f>
        <v/>
      </c>
    </row>
    <row r="50" spans="1:1" x14ac:dyDescent="0.25">
      <c r="A50" s="126" t="str">
        <f>IF(OR(B50="",B50=0),"",ROWS($A$1:A50))</f>
        <v/>
      </c>
    </row>
    <row r="51" spans="1:1" x14ac:dyDescent="0.25">
      <c r="A51" s="126" t="str">
        <f>IF(OR(B51="",B51=0),"",ROWS($A$1:A51))</f>
        <v/>
      </c>
    </row>
    <row r="52" spans="1:1" x14ac:dyDescent="0.25">
      <c r="A52" s="126" t="str">
        <f>IF(OR(B52="",B52=0),"",ROWS($A$1:A52))</f>
        <v/>
      </c>
    </row>
    <row r="53" spans="1:1" x14ac:dyDescent="0.25">
      <c r="A53" s="126" t="str">
        <f>IF(OR(B53="",B53=0),"",ROWS($A$1:A53))</f>
        <v/>
      </c>
    </row>
    <row r="54" spans="1:1" x14ac:dyDescent="0.25">
      <c r="A54" s="126" t="str">
        <f>IF(OR(B54="",B54=0),"",ROWS($A$1:A54))</f>
        <v/>
      </c>
    </row>
    <row r="55" spans="1:1" x14ac:dyDescent="0.25">
      <c r="A55" s="126" t="str">
        <f>IF(OR(B55="",B55=0),"",ROWS($A$1:A55))</f>
        <v/>
      </c>
    </row>
    <row r="56" spans="1:1" x14ac:dyDescent="0.25">
      <c r="A56" s="126" t="str">
        <f>IF(OR(B56="",B56=0),"",ROWS($A$1:A56))</f>
        <v/>
      </c>
    </row>
    <row r="57" spans="1:1" x14ac:dyDescent="0.25">
      <c r="A57" s="126" t="str">
        <f>IF(OR(B57="",B57=0),"",ROWS($A$1:A57))</f>
        <v/>
      </c>
    </row>
    <row r="58" spans="1:1" x14ac:dyDescent="0.25">
      <c r="A58" s="126" t="str">
        <f>IF(OR(B58="",B58=0),"",ROWS($A$1:A58))</f>
        <v/>
      </c>
    </row>
    <row r="59" spans="1:1" x14ac:dyDescent="0.25">
      <c r="A59" s="126" t="str">
        <f>IF(OR(B59="",B59=0),"",ROWS($A$1:A59))</f>
        <v/>
      </c>
    </row>
    <row r="60" spans="1:1" x14ac:dyDescent="0.25">
      <c r="A60" s="126" t="str">
        <f>IF(OR(B60="",B60=0),"",ROWS($A$1:A60))</f>
        <v/>
      </c>
    </row>
    <row r="61" spans="1:1" x14ac:dyDescent="0.25">
      <c r="A61" s="126" t="str">
        <f>IF(OR(B61="",B61=0),"",ROWS($A$1:A61))</f>
        <v/>
      </c>
    </row>
    <row r="62" spans="1:1" x14ac:dyDescent="0.25">
      <c r="A62" s="126" t="str">
        <f>IF(OR(B62="",B62=0),"",ROWS($A$1:A62))</f>
        <v/>
      </c>
    </row>
    <row r="63" spans="1:1" x14ac:dyDescent="0.25">
      <c r="A63" s="126" t="str">
        <f>IF(OR(B63="",B63=0),"",ROWS($A$1:A63))</f>
        <v/>
      </c>
    </row>
    <row r="64" spans="1:1" x14ac:dyDescent="0.25">
      <c r="A64" s="126" t="str">
        <f>IF(OR(B64="",B64=0),"",ROWS($A$1:A64))</f>
        <v/>
      </c>
    </row>
    <row r="65" spans="1:1" x14ac:dyDescent="0.25">
      <c r="A65" s="126" t="str">
        <f>IF(OR(B65="",B65=0),"",ROWS($A$1:A65))</f>
        <v/>
      </c>
    </row>
    <row r="66" spans="1:1" x14ac:dyDescent="0.25">
      <c r="A66" s="126" t="str">
        <f>IF(OR(B66="",B66=0),"",ROWS($A$1:A66))</f>
        <v/>
      </c>
    </row>
    <row r="67" spans="1:1" x14ac:dyDescent="0.25">
      <c r="A67" s="126" t="str">
        <f>IF(OR(B67="",B67=0),"",ROWS($A$1:A67))</f>
        <v/>
      </c>
    </row>
    <row r="68" spans="1:1" x14ac:dyDescent="0.25">
      <c r="A68" s="126" t="str">
        <f>IF(OR(B68="",B68=0),"",ROWS($A$1:A68))</f>
        <v/>
      </c>
    </row>
    <row r="69" spans="1:1" x14ac:dyDescent="0.25">
      <c r="A69" s="126" t="str">
        <f>IF(OR(B69="",B69=0),"",ROWS($A$1:A69))</f>
        <v/>
      </c>
    </row>
    <row r="70" spans="1:1" x14ac:dyDescent="0.25">
      <c r="A70" s="126" t="str">
        <f>IF(OR(B70="",B70=0),"",ROWS($A$1:A70))</f>
        <v/>
      </c>
    </row>
    <row r="71" spans="1:1" x14ac:dyDescent="0.25">
      <c r="A71" s="126" t="str">
        <f>IF(OR(B71="",B71=0),"",ROWS($A$1:A71))</f>
        <v/>
      </c>
    </row>
    <row r="72" spans="1:1" x14ac:dyDescent="0.25">
      <c r="A72" s="126" t="str">
        <f>IF(OR(B72="",B72=0),"",ROWS($A$1:A72))</f>
        <v/>
      </c>
    </row>
    <row r="73" spans="1:1" x14ac:dyDescent="0.25">
      <c r="A73" s="126" t="str">
        <f>IF(OR(B73="",B73=0),"",ROWS($A$1:A73))</f>
        <v/>
      </c>
    </row>
    <row r="74" spans="1:1" x14ac:dyDescent="0.25">
      <c r="A74" s="126" t="str">
        <f>IF(OR(B74="",B74=0),"",ROWS($A$1:A74))</f>
        <v/>
      </c>
    </row>
    <row r="75" spans="1:1" x14ac:dyDescent="0.25">
      <c r="A75" s="126" t="str">
        <f>IF(OR(B75="",B75=0),"",ROWS($A$1:A75))</f>
        <v/>
      </c>
    </row>
    <row r="76" spans="1:1" x14ac:dyDescent="0.25">
      <c r="A76" s="126" t="str">
        <f>IF(OR(B76="",B76=0),"",ROWS($A$1:A76))</f>
        <v/>
      </c>
    </row>
    <row r="77" spans="1:1" x14ac:dyDescent="0.25">
      <c r="A77" s="126" t="str">
        <f>IF(OR(B77="",B77=0),"",ROWS($A$1:A77))</f>
        <v/>
      </c>
    </row>
    <row r="78" spans="1:1" x14ac:dyDescent="0.25">
      <c r="A78" s="126" t="str">
        <f>IF(OR(B78="",B78=0),"",ROWS($A$1:A78))</f>
        <v/>
      </c>
    </row>
    <row r="79" spans="1:1" x14ac:dyDescent="0.25">
      <c r="A79" s="126" t="str">
        <f>IF(OR(B79="",B79=0),"",ROWS($A$1:A79))</f>
        <v/>
      </c>
    </row>
    <row r="80" spans="1:1" x14ac:dyDescent="0.25">
      <c r="A80" s="126" t="str">
        <f>IF(OR(B80="",B80=0),"",ROWS($A$1:A80))</f>
        <v/>
      </c>
    </row>
    <row r="81" spans="1:1" x14ac:dyDescent="0.25">
      <c r="A81" s="126" t="str">
        <f>IF(OR(B81="",B81=0),"",ROWS($A$1:A81))</f>
        <v/>
      </c>
    </row>
    <row r="82" spans="1:1" x14ac:dyDescent="0.25">
      <c r="A82" s="126" t="str">
        <f>IF(OR(B82="",B82=0),"",ROWS($A$1:A82))</f>
        <v/>
      </c>
    </row>
    <row r="83" spans="1:1" x14ac:dyDescent="0.25">
      <c r="A83" s="126" t="str">
        <f>IF(OR(B83="",B83=0),"",ROWS($A$1:A83))</f>
        <v/>
      </c>
    </row>
    <row r="84" spans="1:1" x14ac:dyDescent="0.25">
      <c r="A84" s="126" t="str">
        <f>IF(OR(B84="",B84=0),"",ROWS($A$1:A84))</f>
        <v/>
      </c>
    </row>
    <row r="85" spans="1:1" x14ac:dyDescent="0.25">
      <c r="A85" s="126" t="str">
        <f>IF(OR(B85="",B85=0),"",ROWS($A$1:A85))</f>
        <v/>
      </c>
    </row>
    <row r="86" spans="1:1" x14ac:dyDescent="0.25">
      <c r="A86" s="126" t="str">
        <f>IF(OR(B86="",B86=0),"",ROWS($A$1:A86))</f>
        <v/>
      </c>
    </row>
    <row r="87" spans="1:1" x14ac:dyDescent="0.25">
      <c r="A87" s="126" t="str">
        <f>IF(OR(B87="",B87=0),"",ROWS($A$1:A87))</f>
        <v/>
      </c>
    </row>
    <row r="88" spans="1:1" x14ac:dyDescent="0.25">
      <c r="A88" s="126" t="str">
        <f>IF(OR(B88="",B88=0),"",ROWS($A$1:A88))</f>
        <v/>
      </c>
    </row>
    <row r="89" spans="1:1" x14ac:dyDescent="0.25">
      <c r="A89" s="126" t="str">
        <f>IF(OR(B89="",B89=0),"",ROWS($A$1:A89))</f>
        <v/>
      </c>
    </row>
    <row r="90" spans="1:1" x14ac:dyDescent="0.25">
      <c r="A90" s="126" t="str">
        <f>IF(OR(B90="",B90=0),"",ROWS($A$1:A90))</f>
        <v/>
      </c>
    </row>
    <row r="91" spans="1:1" x14ac:dyDescent="0.25">
      <c r="A91" s="126" t="str">
        <f>IF(OR(B91="",B91=0),"",ROWS($A$1:A91))</f>
        <v/>
      </c>
    </row>
    <row r="92" spans="1:1" x14ac:dyDescent="0.25">
      <c r="A92" s="126" t="str">
        <f>IF(OR(B92="",B92=0),"",ROWS($A$1:A92))</f>
        <v/>
      </c>
    </row>
    <row r="93" spans="1:1" x14ac:dyDescent="0.25">
      <c r="A93" s="126" t="str">
        <f>IF(OR(B93="",B93=0),"",ROWS($A$1:A93))</f>
        <v/>
      </c>
    </row>
    <row r="94" spans="1:1" x14ac:dyDescent="0.25">
      <c r="A94" s="126" t="str">
        <f>IF(OR(B94="",B94=0),"",ROWS($A$1:A94))</f>
        <v/>
      </c>
    </row>
    <row r="95" spans="1:1" x14ac:dyDescent="0.25">
      <c r="A95" s="126" t="str">
        <f>IF(OR(B95="",B95=0),"",ROWS($A$1:A95))</f>
        <v/>
      </c>
    </row>
    <row r="96" spans="1:1" x14ac:dyDescent="0.25">
      <c r="A96" s="126" t="str">
        <f>IF(OR(B96="",B96=0),"",ROWS($A$1:A96))</f>
        <v/>
      </c>
    </row>
    <row r="97" spans="1:1" x14ac:dyDescent="0.25">
      <c r="A97" s="126" t="str">
        <f>IF(OR(B97="",B97=0),"",ROWS($A$1:A97))</f>
        <v/>
      </c>
    </row>
    <row r="98" spans="1:1" x14ac:dyDescent="0.25">
      <c r="A98" s="126" t="str">
        <f>IF(OR(B98="",B98=0),"",ROWS($A$1:A98))</f>
        <v/>
      </c>
    </row>
    <row r="99" spans="1:1" x14ac:dyDescent="0.25">
      <c r="A99" s="126" t="str">
        <f>IF(OR(B99="",B99=0),"",ROWS($A$1:A99))</f>
        <v/>
      </c>
    </row>
    <row r="100" spans="1:1" x14ac:dyDescent="0.25">
      <c r="A100" s="126" t="str">
        <f>IF(OR(B100="",B100=0),"",ROWS($A$1:A100))</f>
        <v/>
      </c>
    </row>
    <row r="101" spans="1:1" x14ac:dyDescent="0.25">
      <c r="A101" s="126" t="str">
        <f>IF(OR(B101="",B101=0),"",ROWS($A$1:A101))</f>
        <v/>
      </c>
    </row>
    <row r="102" spans="1:1" x14ac:dyDescent="0.25">
      <c r="A102" s="126" t="str">
        <f>IF(OR(B102="",B102=0),"",ROWS($A$1:A102))</f>
        <v/>
      </c>
    </row>
    <row r="103" spans="1:1" x14ac:dyDescent="0.25">
      <c r="A103" s="126" t="str">
        <f>IF(OR(B103="",B103=0),"",ROWS($A$1:A103))</f>
        <v/>
      </c>
    </row>
    <row r="104" spans="1:1" x14ac:dyDescent="0.25">
      <c r="A104" s="126" t="str">
        <f>IF(OR(B104="",B104=0),"",ROWS($A$1:A104))</f>
        <v/>
      </c>
    </row>
    <row r="105" spans="1:1" x14ac:dyDescent="0.25">
      <c r="A105" s="126" t="str">
        <f>IF(OR(B105="",B105=0),"",ROWS($A$1:A105))</f>
        <v/>
      </c>
    </row>
    <row r="106" spans="1:1" x14ac:dyDescent="0.25">
      <c r="A106" s="126" t="str">
        <f>IF(OR(B106="",B106=0),"",ROWS($A$1:A106))</f>
        <v/>
      </c>
    </row>
    <row r="107" spans="1:1" x14ac:dyDescent="0.25">
      <c r="A107" s="126" t="str">
        <f>IF(OR(B107="",B107=0),"",ROWS($A$1:A107))</f>
        <v/>
      </c>
    </row>
    <row r="108" spans="1:1" x14ac:dyDescent="0.25">
      <c r="A108" s="126" t="str">
        <f>IF(OR(B108="",B108=0),"",ROWS($A$1:A108))</f>
        <v/>
      </c>
    </row>
    <row r="109" spans="1:1" x14ac:dyDescent="0.25">
      <c r="A109" s="126" t="str">
        <f>IF(OR(B109="",B109=0),"",ROWS($A$1:A109))</f>
        <v/>
      </c>
    </row>
    <row r="110" spans="1:1" x14ac:dyDescent="0.25">
      <c r="A110" s="126" t="str">
        <f>IF(OR(B110="",B110=0),"",ROWS($A$1:A110))</f>
        <v/>
      </c>
    </row>
    <row r="111" spans="1:1" x14ac:dyDescent="0.25">
      <c r="A111" s="126" t="str">
        <f>IF(OR(B111="",B111=0),"",ROWS($A$1:A111))</f>
        <v/>
      </c>
    </row>
    <row r="112" spans="1:1" x14ac:dyDescent="0.25">
      <c r="A112" s="126" t="str">
        <f>IF(OR(B112="",B112=0),"",ROWS($A$1:A112))</f>
        <v/>
      </c>
    </row>
    <row r="113" spans="1:1" x14ac:dyDescent="0.25">
      <c r="A113" s="126" t="str">
        <f>IF(OR(B113="",B113=0),"",ROWS($A$1:A113))</f>
        <v/>
      </c>
    </row>
    <row r="114" spans="1:1" x14ac:dyDescent="0.25">
      <c r="A114" s="126" t="str">
        <f>IF(OR(B114="",B114=0),"",ROWS($A$1:A114))</f>
        <v/>
      </c>
    </row>
    <row r="115" spans="1:1" x14ac:dyDescent="0.25">
      <c r="A115" s="126" t="str">
        <f>IF(OR(B115="",B115=0),"",ROWS($A$1:A115))</f>
        <v/>
      </c>
    </row>
    <row r="116" spans="1:1" x14ac:dyDescent="0.25">
      <c r="A116" s="126" t="str">
        <f>IF(OR(B116="",B116=0),"",ROWS($A$1:A116))</f>
        <v/>
      </c>
    </row>
    <row r="117" spans="1:1" x14ac:dyDescent="0.25">
      <c r="A117" s="126" t="str">
        <f>IF(OR(B117="",B117=0),"",ROWS($A$1:A117))</f>
        <v/>
      </c>
    </row>
    <row r="118" spans="1:1" x14ac:dyDescent="0.25">
      <c r="A118" s="126" t="str">
        <f>IF(OR(B118="",B118=0),"",ROWS($A$1:A118))</f>
        <v/>
      </c>
    </row>
    <row r="119" spans="1:1" x14ac:dyDescent="0.25">
      <c r="A119" s="126" t="str">
        <f>IF(OR(B119="",B119=0),"",ROWS($A$1:A119))</f>
        <v/>
      </c>
    </row>
    <row r="120" spans="1:1" x14ac:dyDescent="0.25">
      <c r="A120" s="126" t="str">
        <f>IF(OR(B120="",B120=0),"",ROWS($A$1:A120))</f>
        <v/>
      </c>
    </row>
    <row r="121" spans="1:1" x14ac:dyDescent="0.25">
      <c r="A121" s="126" t="str">
        <f>IF(OR(B121="",B121=0),"",ROWS($A$1:A121))</f>
        <v/>
      </c>
    </row>
    <row r="122" spans="1:1" x14ac:dyDescent="0.25">
      <c r="A122" s="126" t="str">
        <f>IF(OR(B122="",B122=0),"",ROWS($A$1:A122))</f>
        <v/>
      </c>
    </row>
    <row r="123" spans="1:1" x14ac:dyDescent="0.25">
      <c r="A123" s="126" t="str">
        <f>IF(OR(B123="",B123=0),"",ROWS($A$1:A123))</f>
        <v/>
      </c>
    </row>
    <row r="124" spans="1:1" x14ac:dyDescent="0.25">
      <c r="A124" s="126" t="str">
        <f>IF(OR(B124="",B124=0),"",ROWS($A$1:A124))</f>
        <v/>
      </c>
    </row>
    <row r="125" spans="1:1" x14ac:dyDescent="0.25">
      <c r="A125" s="126" t="str">
        <f>IF(OR(B125="",B125=0),"",ROWS($A$1:A125))</f>
        <v/>
      </c>
    </row>
    <row r="126" spans="1:1" x14ac:dyDescent="0.25">
      <c r="A126" s="126" t="str">
        <f>IF(OR(B126="",B126=0),"",ROWS($A$1:A126))</f>
        <v/>
      </c>
    </row>
    <row r="127" spans="1:1" x14ac:dyDescent="0.25">
      <c r="A127" s="126" t="str">
        <f>IF(OR(B127="",B127=0),"",ROWS($A$1:A127))</f>
        <v/>
      </c>
    </row>
    <row r="128" spans="1:1" x14ac:dyDescent="0.25">
      <c r="A128" s="126" t="str">
        <f>IF(OR(B128="",B128=0),"",ROWS($A$1:A128))</f>
        <v/>
      </c>
    </row>
    <row r="129" spans="1:1" x14ac:dyDescent="0.25">
      <c r="A129" s="126" t="str">
        <f>IF(OR(B129="",B129=0),"",ROWS($A$1:A129))</f>
        <v/>
      </c>
    </row>
    <row r="130" spans="1:1" x14ac:dyDescent="0.25">
      <c r="A130" s="126" t="str">
        <f>IF(OR(B130="",B130=0),"",ROWS($A$1:A130))</f>
        <v/>
      </c>
    </row>
    <row r="131" spans="1:1" x14ac:dyDescent="0.25">
      <c r="A131" s="126" t="str">
        <f>IF(OR(B131="",B131=0),"",ROWS($A$1:A131))</f>
        <v/>
      </c>
    </row>
    <row r="132" spans="1:1" x14ac:dyDescent="0.25">
      <c r="A132" s="126" t="str">
        <f>IF(OR(B132="",B132=0),"",ROWS($A$1:A132))</f>
        <v/>
      </c>
    </row>
    <row r="133" spans="1:1" x14ac:dyDescent="0.25">
      <c r="A133" s="126" t="str">
        <f>IF(OR(B133="",B133=0),"",ROWS($A$1:A133))</f>
        <v/>
      </c>
    </row>
    <row r="134" spans="1:1" x14ac:dyDescent="0.25">
      <c r="A134" s="126" t="str">
        <f>IF(OR(B134="",B134=0),"",ROWS($A$1:A134))</f>
        <v/>
      </c>
    </row>
    <row r="135" spans="1:1" x14ac:dyDescent="0.25">
      <c r="A135" s="126" t="str">
        <f>IF(OR(B135="",B135=0),"",ROWS($A$1:A135))</f>
        <v/>
      </c>
    </row>
    <row r="136" spans="1:1" x14ac:dyDescent="0.25">
      <c r="A136" s="126" t="str">
        <f>IF(OR(B136="",B136=0),"",ROWS($A$1:A136))</f>
        <v/>
      </c>
    </row>
    <row r="137" spans="1:1" x14ac:dyDescent="0.25">
      <c r="A137" s="126" t="str">
        <f>IF(OR(B137="",B137=0),"",ROWS($A$1:A137))</f>
        <v/>
      </c>
    </row>
    <row r="138" spans="1:1" x14ac:dyDescent="0.25">
      <c r="A138" s="126" t="str">
        <f>IF(OR(B138="",B138=0),"",ROWS($A$1:A138))</f>
        <v/>
      </c>
    </row>
    <row r="139" spans="1:1" x14ac:dyDescent="0.25">
      <c r="A139" s="126" t="str">
        <f>IF(OR(B139="",B139=0),"",ROWS($A$1:A139))</f>
        <v/>
      </c>
    </row>
    <row r="140" spans="1:1" x14ac:dyDescent="0.25">
      <c r="A140" s="126" t="str">
        <f>IF(OR(B140="",B140=0),"",ROWS($A$1:A140))</f>
        <v/>
      </c>
    </row>
    <row r="141" spans="1:1" x14ac:dyDescent="0.25">
      <c r="A141" s="126" t="str">
        <f>IF(OR(B141="",B141=0),"",ROWS($A$1:A141))</f>
        <v/>
      </c>
    </row>
    <row r="142" spans="1:1" x14ac:dyDescent="0.25">
      <c r="A142" s="126" t="str">
        <f>IF(OR(B142="",B142=0),"",ROWS($A$1:A142))</f>
        <v/>
      </c>
    </row>
    <row r="143" spans="1:1" x14ac:dyDescent="0.25">
      <c r="A143" s="126" t="str">
        <f>IF(OR(B143="",B143=0),"",ROWS($A$1:A143))</f>
        <v/>
      </c>
    </row>
    <row r="144" spans="1:1" x14ac:dyDescent="0.25">
      <c r="A144" s="126" t="str">
        <f>IF(OR(B144="",B144=0),"",ROWS($A$1:A144))</f>
        <v/>
      </c>
    </row>
    <row r="145" spans="1:1" x14ac:dyDescent="0.25">
      <c r="A145" s="126" t="str">
        <f>IF(OR(B145="",B145=0),"",ROWS($A$1:A145))</f>
        <v/>
      </c>
    </row>
    <row r="146" spans="1:1" x14ac:dyDescent="0.25">
      <c r="A146" s="126" t="str">
        <f>IF(OR(B146="",B146=0),"",ROWS($A$1:A146))</f>
        <v/>
      </c>
    </row>
    <row r="147" spans="1:1" x14ac:dyDescent="0.25">
      <c r="A147" s="126" t="str">
        <f>IF(OR(B147="",B147=0),"",ROWS($A$1:A147))</f>
        <v/>
      </c>
    </row>
    <row r="148" spans="1:1" x14ac:dyDescent="0.25">
      <c r="A148" s="126" t="str">
        <f>IF(OR(B148="",B148=0),"",ROWS($A$1:A148))</f>
        <v/>
      </c>
    </row>
    <row r="149" spans="1:1" x14ac:dyDescent="0.25">
      <c r="A149" s="126" t="str">
        <f>IF(OR(B149="",B149=0),"",ROWS($A$1:A149))</f>
        <v/>
      </c>
    </row>
    <row r="150" spans="1:1" x14ac:dyDescent="0.25">
      <c r="A150" s="126" t="str">
        <f>IF(OR(B150="",B150=0),"",ROWS($A$1:A150))</f>
        <v/>
      </c>
    </row>
    <row r="151" spans="1:1" x14ac:dyDescent="0.25">
      <c r="A151" s="126" t="str">
        <f>IF(OR(B151="",B151=0),"",ROWS($A$1:A151))</f>
        <v/>
      </c>
    </row>
    <row r="152" spans="1:1" x14ac:dyDescent="0.25">
      <c r="A152" s="126" t="str">
        <f>IF(OR(B152="",B152=0),"",ROWS($A$1:A152))</f>
        <v/>
      </c>
    </row>
    <row r="153" spans="1:1" x14ac:dyDescent="0.25">
      <c r="A153" s="126" t="str">
        <f>IF(OR(B153="",B153=0),"",ROWS($A$1:A153))</f>
        <v/>
      </c>
    </row>
    <row r="154" spans="1:1" x14ac:dyDescent="0.25">
      <c r="A154" s="126" t="str">
        <f>IF(OR(B154="",B154=0),"",ROWS($A$1:A154))</f>
        <v/>
      </c>
    </row>
    <row r="155" spans="1:1" x14ac:dyDescent="0.25">
      <c r="A155" s="126" t="str">
        <f>IF(OR(B155="",B155=0),"",ROWS($A$1:A155))</f>
        <v/>
      </c>
    </row>
    <row r="156" spans="1:1" x14ac:dyDescent="0.25">
      <c r="A156" s="126" t="str">
        <f>IF(OR(B156="",B156=0),"",ROWS($A$1:A156))</f>
        <v/>
      </c>
    </row>
    <row r="157" spans="1:1" x14ac:dyDescent="0.25">
      <c r="A157" s="126" t="str">
        <f>IF(OR(B157="",B157=0),"",ROWS($A$1:A157))</f>
        <v/>
      </c>
    </row>
    <row r="158" spans="1:1" x14ac:dyDescent="0.25">
      <c r="A158" s="126" t="str">
        <f>IF(OR(B158="",B158=0),"",ROWS($A$1:A158))</f>
        <v/>
      </c>
    </row>
    <row r="159" spans="1:1" x14ac:dyDescent="0.25">
      <c r="A159" s="126" t="str">
        <f>IF(OR(B159="",B159=0),"",ROWS($A$1:A159))</f>
        <v/>
      </c>
    </row>
    <row r="160" spans="1:1" x14ac:dyDescent="0.25">
      <c r="A160" s="126" t="str">
        <f>IF(OR(B160="",B160=0),"",ROWS($A$1:A160))</f>
        <v/>
      </c>
    </row>
    <row r="161" spans="1:1" x14ac:dyDescent="0.25">
      <c r="A161" s="126" t="str">
        <f>IF(OR(B161="",B161=0),"",ROWS($A$1:A161))</f>
        <v/>
      </c>
    </row>
    <row r="162" spans="1:1" x14ac:dyDescent="0.25">
      <c r="A162" s="126" t="str">
        <f>IF(OR(B162="",B162=0),"",ROWS($A$1:A162))</f>
        <v/>
      </c>
    </row>
    <row r="163" spans="1:1" x14ac:dyDescent="0.25">
      <c r="A163" s="126" t="str">
        <f>IF(OR(B163="",B163=0),"",ROWS($A$1:A163))</f>
        <v/>
      </c>
    </row>
    <row r="164" spans="1:1" x14ac:dyDescent="0.25">
      <c r="A164" s="126" t="str">
        <f>IF(OR(B164="",B164=0),"",ROWS($A$1:A164))</f>
        <v/>
      </c>
    </row>
    <row r="165" spans="1:1" x14ac:dyDescent="0.25">
      <c r="A165" s="126" t="str">
        <f>IF(OR(B165="",B165=0),"",ROWS($A$1:A165))</f>
        <v/>
      </c>
    </row>
    <row r="166" spans="1:1" x14ac:dyDescent="0.25">
      <c r="A166" s="126" t="str">
        <f>IF(OR(B166="",B166=0),"",ROWS($A$1:A166))</f>
        <v/>
      </c>
    </row>
    <row r="167" spans="1:1" x14ac:dyDescent="0.25">
      <c r="A167" s="126" t="str">
        <f>IF(OR(B167="",B167=0),"",ROWS($A$1:A167))</f>
        <v/>
      </c>
    </row>
    <row r="168" spans="1:1" x14ac:dyDescent="0.25">
      <c r="A168" s="126" t="str">
        <f>IF(OR(B168="",B168=0),"",ROWS($A$1:A168))</f>
        <v/>
      </c>
    </row>
    <row r="169" spans="1:1" x14ac:dyDescent="0.25">
      <c r="A169" s="126" t="str">
        <f>IF(OR(B169="",B169=0),"",ROWS($A$1:A169))</f>
        <v/>
      </c>
    </row>
    <row r="170" spans="1:1" x14ac:dyDescent="0.25">
      <c r="A170" s="126" t="str">
        <f>IF(OR(B170="",B170=0),"",ROWS($A$1:A170))</f>
        <v/>
      </c>
    </row>
    <row r="171" spans="1:1" x14ac:dyDescent="0.25">
      <c r="A171" s="126" t="str">
        <f>IF(OR(B171="",B171=0),"",ROWS($A$1:A171))</f>
        <v/>
      </c>
    </row>
    <row r="172" spans="1:1" x14ac:dyDescent="0.25">
      <c r="A172" s="126" t="str">
        <f>IF(OR(B172="",B172=0),"",ROWS($A$1:A172))</f>
        <v/>
      </c>
    </row>
    <row r="173" spans="1:1" x14ac:dyDescent="0.25">
      <c r="A173" s="126" t="str">
        <f>IF(OR(B173="",B173=0),"",ROWS($A$1:A173))</f>
        <v/>
      </c>
    </row>
    <row r="174" spans="1:1" x14ac:dyDescent="0.25">
      <c r="A174" s="126" t="str">
        <f>IF(OR(B174="",B174=0),"",ROWS($A$1:A174))</f>
        <v/>
      </c>
    </row>
    <row r="175" spans="1:1" x14ac:dyDescent="0.25">
      <c r="A175" s="126" t="str">
        <f>IF(OR(B175="",B175=0),"",ROWS($A$1:A175))</f>
        <v/>
      </c>
    </row>
    <row r="176" spans="1:1" x14ac:dyDescent="0.25">
      <c r="A176" s="126" t="str">
        <f>IF(OR(B176="",B176=0),"",ROWS($A$1:A176))</f>
        <v/>
      </c>
    </row>
    <row r="177" spans="1:1" x14ac:dyDescent="0.25">
      <c r="A177" s="126" t="str">
        <f>IF(OR(B177="",B177=0),"",ROWS($A$1:A177))</f>
        <v/>
      </c>
    </row>
    <row r="178" spans="1:1" x14ac:dyDescent="0.25">
      <c r="A178" s="126" t="str">
        <f>IF(OR(B178="",B178=0),"",ROWS($A$1:A178))</f>
        <v/>
      </c>
    </row>
    <row r="179" spans="1:1" x14ac:dyDescent="0.25">
      <c r="A179" s="126" t="str">
        <f>IF(OR(B179="",B179=0),"",ROWS($A$1:A179))</f>
        <v/>
      </c>
    </row>
    <row r="180" spans="1:1" x14ac:dyDescent="0.25">
      <c r="A180" s="126" t="str">
        <f>IF(OR(B180="",B180=0),"",ROWS($A$1:A180))</f>
        <v/>
      </c>
    </row>
    <row r="181" spans="1:1" x14ac:dyDescent="0.25">
      <c r="A181" s="126" t="str">
        <f>IF(OR(B181="",B181=0),"",ROWS($A$1:A181))</f>
        <v/>
      </c>
    </row>
    <row r="182" spans="1:1" x14ac:dyDescent="0.25">
      <c r="A182" s="126" t="str">
        <f>IF(OR(B182="",B182=0),"",ROWS($A$1:A182))</f>
        <v/>
      </c>
    </row>
    <row r="183" spans="1:1" x14ac:dyDescent="0.25">
      <c r="A183" s="126" t="str">
        <f>IF(OR(B183="",B183=0),"",ROWS($A$1:A183))</f>
        <v/>
      </c>
    </row>
    <row r="184" spans="1:1" x14ac:dyDescent="0.25">
      <c r="A184" s="126" t="str">
        <f>IF(OR(B184="",B184=0),"",ROWS($A$1:A184))</f>
        <v/>
      </c>
    </row>
    <row r="185" spans="1:1" x14ac:dyDescent="0.25">
      <c r="A185" s="126" t="str">
        <f>IF(OR(B185="",B185=0),"",ROWS($A$1:A185))</f>
        <v/>
      </c>
    </row>
    <row r="186" spans="1:1" x14ac:dyDescent="0.25">
      <c r="A186" s="126" t="str">
        <f>IF(OR(B186="",B186=0),"",ROWS($A$1:A186))</f>
        <v/>
      </c>
    </row>
    <row r="187" spans="1:1" x14ac:dyDescent="0.25">
      <c r="A187" s="126" t="str">
        <f>IF(OR(B187="",B187=0),"",ROWS($A$1:A187))</f>
        <v/>
      </c>
    </row>
    <row r="188" spans="1:1" x14ac:dyDescent="0.25">
      <c r="A188" s="126" t="str">
        <f>IF(OR(B188="",B188=0),"",ROWS($A$1:A188))</f>
        <v/>
      </c>
    </row>
    <row r="189" spans="1:1" x14ac:dyDescent="0.25">
      <c r="A189" s="126" t="str">
        <f>IF(OR(B189="",B189=0),"",ROWS($A$1:A189))</f>
        <v/>
      </c>
    </row>
    <row r="190" spans="1:1" x14ac:dyDescent="0.25">
      <c r="A190" s="126" t="str">
        <f>IF(OR(B190="",B190=0),"",ROWS($A$1:A190))</f>
        <v/>
      </c>
    </row>
    <row r="191" spans="1:1" x14ac:dyDescent="0.25">
      <c r="A191" s="126" t="str">
        <f>IF(OR(B191="",B191=0),"",ROWS($A$1:A191))</f>
        <v/>
      </c>
    </row>
    <row r="192" spans="1:1" x14ac:dyDescent="0.25">
      <c r="A192" s="126" t="str">
        <f>IF(OR(B192="",B192=0),"",ROWS($A$1:A192))</f>
        <v/>
      </c>
    </row>
    <row r="193" spans="1:1" x14ac:dyDescent="0.25">
      <c r="A193" s="126" t="str">
        <f>IF(OR(B193="",B193=0),"",ROWS($A$1:A193))</f>
        <v/>
      </c>
    </row>
    <row r="194" spans="1:1" x14ac:dyDescent="0.25">
      <c r="A194" s="126" t="str">
        <f>IF(OR(B194="",B194=0),"",ROWS($A$1:A194))</f>
        <v/>
      </c>
    </row>
    <row r="195" spans="1:1" x14ac:dyDescent="0.25">
      <c r="A195" s="126" t="str">
        <f>IF(OR(B195="",B195=0),"",ROWS($A$1:A195))</f>
        <v/>
      </c>
    </row>
    <row r="196" spans="1:1" x14ac:dyDescent="0.25">
      <c r="A196" s="126" t="str">
        <f>IF(OR(B196="",B196=0),"",ROWS($A$1:A196))</f>
        <v/>
      </c>
    </row>
    <row r="197" spans="1:1" x14ac:dyDescent="0.25">
      <c r="A197" s="126" t="str">
        <f>IF(OR(B197="",B197=0),"",ROWS($A$1:A197))</f>
        <v/>
      </c>
    </row>
    <row r="198" spans="1:1" x14ac:dyDescent="0.25">
      <c r="A198" s="126" t="str">
        <f>IF(OR(B198="",B198=0),"",ROWS($A$1:A198))</f>
        <v/>
      </c>
    </row>
    <row r="199" spans="1:1" x14ac:dyDescent="0.25">
      <c r="A199" s="126" t="str">
        <f>IF(OR(B199="",B199=0),"",ROWS($A$1:A199))</f>
        <v/>
      </c>
    </row>
    <row r="200" spans="1:1" x14ac:dyDescent="0.25">
      <c r="A200" s="126" t="str">
        <f>IF(OR(B200="",B200=0),"",ROWS($A$1:A200))</f>
        <v/>
      </c>
    </row>
    <row r="201" spans="1:1" x14ac:dyDescent="0.25">
      <c r="A201" s="126" t="str">
        <f>IF(OR(B201="",B201=0),"",ROWS($A$1:A201))</f>
        <v/>
      </c>
    </row>
    <row r="202" spans="1:1" x14ac:dyDescent="0.25">
      <c r="A202" s="126" t="str">
        <f>IF(OR(B202="",B202=0),"",ROWS($A$1:A202))</f>
        <v/>
      </c>
    </row>
    <row r="203" spans="1:1" x14ac:dyDescent="0.25">
      <c r="A203" s="126" t="str">
        <f>IF(OR(B203="",B203=0),"",ROWS($A$1:A203))</f>
        <v/>
      </c>
    </row>
    <row r="204" spans="1:1" x14ac:dyDescent="0.25">
      <c r="A204" s="126" t="str">
        <f>IF(OR(B204="",B204=0),"",ROWS($A$1:A204))</f>
        <v/>
      </c>
    </row>
    <row r="205" spans="1:1" x14ac:dyDescent="0.25">
      <c r="A205" s="126" t="str">
        <f>IF(OR(B205="",B205=0),"",ROWS($A$1:A205))</f>
        <v/>
      </c>
    </row>
    <row r="206" spans="1:1" x14ac:dyDescent="0.25">
      <c r="A206" s="126" t="str">
        <f>IF(OR(B206="",B206=0),"",ROWS($A$1:A206))</f>
        <v/>
      </c>
    </row>
    <row r="207" spans="1:1" x14ac:dyDescent="0.25">
      <c r="A207" s="126" t="str">
        <f>IF(OR(B207="",B207=0),"",ROWS($A$1:A207))</f>
        <v/>
      </c>
    </row>
    <row r="208" spans="1:1" x14ac:dyDescent="0.25">
      <c r="A208" s="126" t="str">
        <f>IF(OR(B208="",B208=0),"",ROWS($A$1:A208))</f>
        <v/>
      </c>
    </row>
    <row r="209" spans="1:1" x14ac:dyDescent="0.25">
      <c r="A209" s="126" t="str">
        <f>IF(OR(B209="",B209=0),"",ROWS($A$1:A209))</f>
        <v/>
      </c>
    </row>
    <row r="210" spans="1:1" x14ac:dyDescent="0.25">
      <c r="A210" s="126" t="str">
        <f>IF(OR(B210="",B210=0),"",ROWS($A$1:A210))</f>
        <v/>
      </c>
    </row>
    <row r="211" spans="1:1" x14ac:dyDescent="0.25">
      <c r="A211" s="126" t="str">
        <f>IF(OR(B211="",B211=0),"",ROWS($A$1:A211))</f>
        <v/>
      </c>
    </row>
    <row r="212" spans="1:1" x14ac:dyDescent="0.25">
      <c r="A212" s="126" t="str">
        <f>IF(OR(B212="",B212=0),"",ROWS($A$1:A212))</f>
        <v/>
      </c>
    </row>
    <row r="213" spans="1:1" x14ac:dyDescent="0.25">
      <c r="A213" s="126" t="str">
        <f>IF(OR(B213="",B213=0),"",ROWS($A$1:A213))</f>
        <v/>
      </c>
    </row>
    <row r="214" spans="1:1" x14ac:dyDescent="0.25">
      <c r="A214" s="126" t="str">
        <f>IF(OR(B214="",B214=0),"",ROWS($A$1:A214))</f>
        <v/>
      </c>
    </row>
    <row r="215" spans="1:1" x14ac:dyDescent="0.25">
      <c r="A215" s="126" t="str">
        <f>IF(OR(B215="",B215=0),"",ROWS($A$1:A215))</f>
        <v/>
      </c>
    </row>
    <row r="216" spans="1:1" x14ac:dyDescent="0.25">
      <c r="A216" s="126" t="str">
        <f>IF(OR(B216="",B216=0),"",ROWS($A$1:A216))</f>
        <v/>
      </c>
    </row>
    <row r="217" spans="1:1" x14ac:dyDescent="0.25">
      <c r="A217" s="126" t="str">
        <f>IF(OR(B217="",B217=0),"",ROWS($A$1:A217))</f>
        <v/>
      </c>
    </row>
    <row r="218" spans="1:1" x14ac:dyDescent="0.25">
      <c r="A218" s="126" t="str">
        <f>IF(OR(B218="",B218=0),"",ROWS($A$1:A218))</f>
        <v/>
      </c>
    </row>
    <row r="219" spans="1:1" x14ac:dyDescent="0.25">
      <c r="A219" s="126" t="str">
        <f>IF(OR(B219="",B219=0),"",ROWS($A$1:A219))</f>
        <v/>
      </c>
    </row>
    <row r="220" spans="1:1" x14ac:dyDescent="0.25">
      <c r="A220" s="126" t="str">
        <f>IF(OR(B220="",B220=0),"",ROWS($A$1:A220))</f>
        <v/>
      </c>
    </row>
    <row r="221" spans="1:1" x14ac:dyDescent="0.25">
      <c r="A221" s="126" t="str">
        <f>IF(OR(B221="",B221=0),"",ROWS($A$1:A221))</f>
        <v/>
      </c>
    </row>
    <row r="222" spans="1:1" x14ac:dyDescent="0.25">
      <c r="A222" s="126" t="str">
        <f>IF(OR(B222="",B222=0),"",ROWS($A$1:A222))</f>
        <v/>
      </c>
    </row>
    <row r="223" spans="1:1" x14ac:dyDescent="0.25">
      <c r="A223" s="126" t="str">
        <f>IF(OR(B223="",B223=0),"",ROWS($A$1:A223))</f>
        <v/>
      </c>
    </row>
    <row r="224" spans="1:1" x14ac:dyDescent="0.25">
      <c r="A224" s="126" t="str">
        <f>IF(OR(B224="",B224=0),"",ROWS($A$1:A224))</f>
        <v/>
      </c>
    </row>
    <row r="225" spans="1:1" x14ac:dyDescent="0.25">
      <c r="A225" s="126" t="str">
        <f>IF(OR(B225="",B225=0),"",ROWS($A$1:A225))</f>
        <v/>
      </c>
    </row>
    <row r="226" spans="1:1" x14ac:dyDescent="0.25">
      <c r="A226" s="126" t="str">
        <f>IF(OR(B226="",B226=0),"",ROWS($A$1:A226))</f>
        <v/>
      </c>
    </row>
    <row r="227" spans="1:1" x14ac:dyDescent="0.25">
      <c r="A227" s="126" t="str">
        <f>IF(OR(B227="",B227=0),"",ROWS($A$1:A227))</f>
        <v/>
      </c>
    </row>
    <row r="228" spans="1:1" x14ac:dyDescent="0.25">
      <c r="A228" s="126" t="str">
        <f>IF(OR(B228="",B228=0),"",ROWS($A$1:A228))</f>
        <v/>
      </c>
    </row>
    <row r="229" spans="1:1" x14ac:dyDescent="0.25">
      <c r="A229" s="126" t="str">
        <f>IF(OR(B229="",B229=0),"",ROWS($A$1:A229))</f>
        <v/>
      </c>
    </row>
    <row r="230" spans="1:1" x14ac:dyDescent="0.25">
      <c r="A230" s="126" t="str">
        <f>IF(OR(B230="",B230=0),"",ROWS($A$1:A230))</f>
        <v/>
      </c>
    </row>
    <row r="231" spans="1:1" x14ac:dyDescent="0.25">
      <c r="A231" s="126" t="str">
        <f>IF(OR(B231="",B231=0),"",ROWS($A$1:A231))</f>
        <v/>
      </c>
    </row>
    <row r="232" spans="1:1" x14ac:dyDescent="0.25">
      <c r="A232" s="126" t="str">
        <f>IF(OR(B232="",B232=0),"",ROWS($A$1:A232))</f>
        <v/>
      </c>
    </row>
    <row r="233" spans="1:1" x14ac:dyDescent="0.25">
      <c r="A233" s="126" t="str">
        <f>IF(OR(B233="",B233=0),"",ROWS($A$1:A233))</f>
        <v/>
      </c>
    </row>
    <row r="234" spans="1:1" x14ac:dyDescent="0.25">
      <c r="A234" s="126" t="str">
        <f>IF(OR(B234="",B234=0),"",ROWS($A$1:A234))</f>
        <v/>
      </c>
    </row>
    <row r="235" spans="1:1" x14ac:dyDescent="0.25">
      <c r="A235" s="126" t="str">
        <f>IF(OR(B235="",B235=0),"",ROWS($A$1:A235))</f>
        <v/>
      </c>
    </row>
    <row r="236" spans="1:1" x14ac:dyDescent="0.25">
      <c r="A236" s="126" t="str">
        <f>IF(OR(B236="",B236=0),"",ROWS($A$1:A236))</f>
        <v/>
      </c>
    </row>
    <row r="237" spans="1:1" x14ac:dyDescent="0.25">
      <c r="A237" s="126" t="str">
        <f>IF(OR(B237="",B237=0),"",ROWS($A$1:A237))</f>
        <v/>
      </c>
    </row>
    <row r="238" spans="1:1" x14ac:dyDescent="0.25">
      <c r="A238" s="126" t="str">
        <f>IF(OR(B238="",B238=0),"",ROWS($A$1:A238))</f>
        <v/>
      </c>
    </row>
    <row r="239" spans="1:1" x14ac:dyDescent="0.25">
      <c r="A239" s="126" t="str">
        <f>IF(OR(B239="",B239=0),"",ROWS($A$1:A239))</f>
        <v/>
      </c>
    </row>
    <row r="240" spans="1:1" x14ac:dyDescent="0.25">
      <c r="A240" s="126" t="str">
        <f>IF(OR(B240="",B240=0),"",ROWS($A$1:A240))</f>
        <v/>
      </c>
    </row>
    <row r="241" spans="1:1" x14ac:dyDescent="0.25">
      <c r="A241" s="126" t="str">
        <f>IF(OR(B241="",B241=0),"",ROWS($A$1:A241))</f>
        <v/>
      </c>
    </row>
    <row r="242" spans="1:1" x14ac:dyDescent="0.25">
      <c r="A242" s="126" t="str">
        <f>IF(OR(B242="",B242=0),"",ROWS($A$1:A242))</f>
        <v/>
      </c>
    </row>
    <row r="243" spans="1:1" x14ac:dyDescent="0.25">
      <c r="A243" s="126" t="str">
        <f>IF(OR(B243="",B243=0),"",ROWS($A$1:A243))</f>
        <v/>
      </c>
    </row>
    <row r="244" spans="1:1" x14ac:dyDescent="0.25">
      <c r="A244" s="126" t="str">
        <f>IF(OR(B244="",B244=0),"",ROWS($A$1:A244))</f>
        <v/>
      </c>
    </row>
    <row r="245" spans="1:1" x14ac:dyDescent="0.25">
      <c r="A245" s="126" t="str">
        <f>IF(OR(B245="",B245=0),"",ROWS($A$1:A245))</f>
        <v/>
      </c>
    </row>
    <row r="246" spans="1:1" x14ac:dyDescent="0.25">
      <c r="A246" s="126" t="str">
        <f>IF(OR(B246="",B246=0),"",ROWS($A$1:A246))</f>
        <v/>
      </c>
    </row>
    <row r="247" spans="1:1" x14ac:dyDescent="0.25">
      <c r="A247" s="126" t="str">
        <f>IF(OR(B247="",B247=0),"",ROWS($A$1:A247))</f>
        <v/>
      </c>
    </row>
    <row r="248" spans="1:1" x14ac:dyDescent="0.25">
      <c r="A248" s="126" t="str">
        <f>IF(OR(B248="",B248=0),"",ROWS($A$1:A248))</f>
        <v/>
      </c>
    </row>
    <row r="249" spans="1:1" x14ac:dyDescent="0.25">
      <c r="A249" s="126" t="str">
        <f>IF(OR(B249="",B249=0),"",ROWS($A$1:A249))</f>
        <v/>
      </c>
    </row>
    <row r="250" spans="1:1" x14ac:dyDescent="0.25">
      <c r="A250" s="126" t="str">
        <f>IF(OR(B250="",B250=0),"",ROWS($A$1:A250))</f>
        <v/>
      </c>
    </row>
    <row r="251" spans="1:1" x14ac:dyDescent="0.25">
      <c r="A251" s="126" t="str">
        <f>IF(OR(B251="",B251=0),"",ROWS($A$1:A251))</f>
        <v/>
      </c>
    </row>
    <row r="252" spans="1:1" x14ac:dyDescent="0.25">
      <c r="A252" s="126" t="str">
        <f>IF(OR(B252="",B252=0),"",ROWS($A$1:A252))</f>
        <v/>
      </c>
    </row>
    <row r="253" spans="1:1" x14ac:dyDescent="0.25">
      <c r="A253" s="126" t="str">
        <f>IF(OR(B253="",B253=0),"",ROWS($A$1:A253))</f>
        <v/>
      </c>
    </row>
    <row r="254" spans="1:1" x14ac:dyDescent="0.25">
      <c r="A254" s="126" t="str">
        <f>IF(OR(B254="",B254=0),"",ROWS($A$1:A254))</f>
        <v/>
      </c>
    </row>
    <row r="255" spans="1:1" x14ac:dyDescent="0.25">
      <c r="A255" s="126" t="str">
        <f>IF(OR(B255="",B255=0),"",ROWS($A$1:A255))</f>
        <v/>
      </c>
    </row>
    <row r="256" spans="1:1" x14ac:dyDescent="0.25">
      <c r="A256" s="126" t="str">
        <f>IF(OR(B256="",B256=0),"",ROWS($A$1:A256))</f>
        <v/>
      </c>
    </row>
    <row r="257" spans="1:1" x14ac:dyDescent="0.25">
      <c r="A257" s="126" t="str">
        <f>IF(OR(B257="",B257=0),"",ROWS($A$1:A257))</f>
        <v/>
      </c>
    </row>
    <row r="258" spans="1:1" x14ac:dyDescent="0.25">
      <c r="A258" s="126" t="str">
        <f>IF(OR(B258="",B258=0),"",ROWS($A$1:A258))</f>
        <v/>
      </c>
    </row>
    <row r="259" spans="1:1" x14ac:dyDescent="0.25">
      <c r="A259" s="126" t="str">
        <f>IF(OR(B259="",B259=0),"",ROWS($A$1:A259))</f>
        <v/>
      </c>
    </row>
    <row r="260" spans="1:1" x14ac:dyDescent="0.25">
      <c r="A260" s="126" t="str">
        <f>IF(OR(B260="",B260=0),"",ROWS($A$1:A260))</f>
        <v/>
      </c>
    </row>
    <row r="261" spans="1:1" x14ac:dyDescent="0.25">
      <c r="A261" s="126" t="str">
        <f>IF(OR(B261="",B261=0),"",ROWS($A$1:A261))</f>
        <v/>
      </c>
    </row>
    <row r="262" spans="1:1" x14ac:dyDescent="0.25">
      <c r="A262" s="126" t="str">
        <f>IF(OR(B262="",B262=0),"",ROWS($A$1:A262))</f>
        <v/>
      </c>
    </row>
    <row r="263" spans="1:1" x14ac:dyDescent="0.25">
      <c r="A263" s="126" t="str">
        <f>IF(OR(B263="",B263=0),"",ROWS($A$1:A263))</f>
        <v/>
      </c>
    </row>
    <row r="264" spans="1:1" x14ac:dyDescent="0.25">
      <c r="A264" s="126" t="str">
        <f>IF(OR(B264="",B264=0),"",ROWS($A$1:A264))</f>
        <v/>
      </c>
    </row>
    <row r="265" spans="1:1" x14ac:dyDescent="0.25">
      <c r="A265" s="126" t="str">
        <f>IF(OR(B265="",B265=0),"",ROWS($A$1:A265))</f>
        <v/>
      </c>
    </row>
    <row r="266" spans="1:1" x14ac:dyDescent="0.25">
      <c r="A266" s="126" t="str">
        <f>IF(OR(B266="",B266=0),"",ROWS($A$1:A266))</f>
        <v/>
      </c>
    </row>
    <row r="267" spans="1:1" x14ac:dyDescent="0.25">
      <c r="A267" s="126" t="str">
        <f>IF(OR(B267="",B267=0),"",ROWS($A$1:A267))</f>
        <v/>
      </c>
    </row>
    <row r="268" spans="1:1" x14ac:dyDescent="0.25">
      <c r="A268" s="126" t="str">
        <f>IF(OR(B268="",B268=0),"",ROWS($A$1:A268))</f>
        <v/>
      </c>
    </row>
    <row r="269" spans="1:1" x14ac:dyDescent="0.25">
      <c r="A269" s="126" t="str">
        <f>IF(OR(B269="",B269=0),"",ROWS($A$1:A269))</f>
        <v/>
      </c>
    </row>
    <row r="270" spans="1:1" x14ac:dyDescent="0.25">
      <c r="A270" s="126" t="str">
        <f>IF(OR(B270="",B270=0),"",ROWS($A$1:A270))</f>
        <v/>
      </c>
    </row>
    <row r="271" spans="1:1" x14ac:dyDescent="0.25">
      <c r="A271" s="126" t="str">
        <f>IF(OR(B271="",B271=0),"",ROWS($A$1:A271))</f>
        <v/>
      </c>
    </row>
    <row r="272" spans="1:1" x14ac:dyDescent="0.25">
      <c r="A272" s="126" t="str">
        <f>IF(OR(B272="",B272=0),"",ROWS($A$1:A272))</f>
        <v/>
      </c>
    </row>
    <row r="273" spans="1:1" x14ac:dyDescent="0.25">
      <c r="A273" s="126" t="str">
        <f>IF(OR(B273="",B273=0),"",ROWS($A$1:A273))</f>
        <v/>
      </c>
    </row>
    <row r="274" spans="1:1" x14ac:dyDescent="0.25">
      <c r="A274" s="126" t="str">
        <f>IF(OR(B274="",B274=0),"",ROWS($A$1:A274))</f>
        <v/>
      </c>
    </row>
    <row r="275" spans="1:1" x14ac:dyDescent="0.25">
      <c r="A275" s="126" t="str">
        <f>IF(OR(B275="",B275=0),"",ROWS($A$1:A275))</f>
        <v/>
      </c>
    </row>
    <row r="276" spans="1:1" x14ac:dyDescent="0.25">
      <c r="A276" s="126" t="str">
        <f>IF(OR(B276="",B276=0),"",ROWS($A$1:A276))</f>
        <v/>
      </c>
    </row>
    <row r="277" spans="1:1" x14ac:dyDescent="0.25">
      <c r="A277" s="126" t="str">
        <f>IF(OR(B277="",B277=0),"",ROWS($A$1:A277))</f>
        <v/>
      </c>
    </row>
    <row r="278" spans="1:1" x14ac:dyDescent="0.25">
      <c r="A278" s="126" t="str">
        <f>IF(OR(B278="",B278=0),"",ROWS($A$1:A278))</f>
        <v/>
      </c>
    </row>
    <row r="279" spans="1:1" x14ac:dyDescent="0.25">
      <c r="A279" s="126" t="str">
        <f>IF(OR(B279="",B279=0),"",ROWS($A$1:A279))</f>
        <v/>
      </c>
    </row>
    <row r="280" spans="1:1" x14ac:dyDescent="0.25">
      <c r="A280" s="126" t="str">
        <f>IF(OR(B280="",B280=0),"",ROWS($A$1:A280))</f>
        <v/>
      </c>
    </row>
    <row r="281" spans="1:1" x14ac:dyDescent="0.25">
      <c r="A281" s="126" t="str">
        <f>IF(OR(B281="",B281=0),"",ROWS($A$1:A281))</f>
        <v/>
      </c>
    </row>
    <row r="282" spans="1:1" x14ac:dyDescent="0.25">
      <c r="A282" s="126" t="str">
        <f>IF(OR(B282="",B282=0),"",ROWS($A$1:A282))</f>
        <v/>
      </c>
    </row>
    <row r="283" spans="1:1" x14ac:dyDescent="0.25">
      <c r="A283" s="126" t="str">
        <f>IF(OR(B283="",B283=0),"",ROWS($A$1:A283))</f>
        <v/>
      </c>
    </row>
    <row r="284" spans="1:1" x14ac:dyDescent="0.25">
      <c r="A284" s="126" t="str">
        <f>IF(OR(B284="",B284=0),"",ROWS($A$1:A284))</f>
        <v/>
      </c>
    </row>
    <row r="285" spans="1:1" x14ac:dyDescent="0.25">
      <c r="A285" s="126" t="str">
        <f>IF(OR(B285="",B285=0),"",ROWS($A$1:A285))</f>
        <v/>
      </c>
    </row>
    <row r="286" spans="1:1" x14ac:dyDescent="0.25">
      <c r="A286" s="126" t="str">
        <f>IF(OR(B286="",B286=0),"",ROWS($A$1:A286))</f>
        <v/>
      </c>
    </row>
    <row r="287" spans="1:1" x14ac:dyDescent="0.25">
      <c r="A287" s="126" t="str">
        <f>IF(OR(B287="",B287=0),"",ROWS($A$1:A287))</f>
        <v/>
      </c>
    </row>
    <row r="288" spans="1:1" x14ac:dyDescent="0.25">
      <c r="A288" s="126" t="str">
        <f>IF(OR(B288="",B288=0),"",ROWS($A$1:A288))</f>
        <v/>
      </c>
    </row>
    <row r="289" spans="1:1" x14ac:dyDescent="0.25">
      <c r="A289" s="126" t="str">
        <f>IF(OR(B289="",B289=0),"",ROWS($A$1:A289))</f>
        <v/>
      </c>
    </row>
    <row r="290" spans="1:1" x14ac:dyDescent="0.25">
      <c r="A290" s="126" t="str">
        <f>IF(OR(B290="",B290=0),"",ROWS($A$1:A290))</f>
        <v/>
      </c>
    </row>
    <row r="291" spans="1:1" x14ac:dyDescent="0.25">
      <c r="A291" s="126" t="str">
        <f>IF(OR(B291="",B291=0),"",ROWS($A$1:A291))</f>
        <v/>
      </c>
    </row>
    <row r="292" spans="1:1" x14ac:dyDescent="0.25">
      <c r="A292" s="126" t="str">
        <f>IF(OR(B292="",B292=0),"",ROWS($A$1:A292))</f>
        <v/>
      </c>
    </row>
    <row r="293" spans="1:1" x14ac:dyDescent="0.25">
      <c r="A293" s="126" t="str">
        <f>IF(OR(B293="",B293=0),"",ROWS($A$1:A293))</f>
        <v/>
      </c>
    </row>
    <row r="294" spans="1:1" x14ac:dyDescent="0.25">
      <c r="A294" s="126" t="str">
        <f>IF(OR(B294="",B294=0),"",ROWS($A$1:A294))</f>
        <v/>
      </c>
    </row>
    <row r="295" spans="1:1" x14ac:dyDescent="0.25">
      <c r="A295" s="126" t="str">
        <f>IF(OR(B295="",B295=0),"",ROWS($A$1:A295))</f>
        <v/>
      </c>
    </row>
    <row r="296" spans="1:1" x14ac:dyDescent="0.25">
      <c r="A296" s="126" t="str">
        <f>IF(OR(B296="",B296=0),"",ROWS($A$1:A296))</f>
        <v/>
      </c>
    </row>
    <row r="297" spans="1:1" x14ac:dyDescent="0.25">
      <c r="A297" s="126" t="str">
        <f>IF(OR(B297="",B297=0),"",ROWS($A$1:A297))</f>
        <v/>
      </c>
    </row>
    <row r="298" spans="1:1" x14ac:dyDescent="0.25">
      <c r="A298" s="126" t="str">
        <f>IF(OR(B298="",B298=0),"",ROWS($A$1:A298))</f>
        <v/>
      </c>
    </row>
    <row r="299" spans="1:1" x14ac:dyDescent="0.25">
      <c r="A299" s="126" t="str">
        <f>IF(OR(B299="",B299=0),"",ROWS($A$1:A299))</f>
        <v/>
      </c>
    </row>
    <row r="300" spans="1:1" x14ac:dyDescent="0.25">
      <c r="A300" s="126" t="str">
        <f>IF(OR(B300="",B300=0),"",ROWS($A$1:A300))</f>
        <v/>
      </c>
    </row>
    <row r="301" spans="1:1" x14ac:dyDescent="0.25">
      <c r="A301" s="126" t="str">
        <f>IF(OR(B301="",B301=0),"",ROWS($A$1:A301))</f>
        <v/>
      </c>
    </row>
    <row r="302" spans="1:1" x14ac:dyDescent="0.25">
      <c r="A302" s="126" t="str">
        <f>IF(OR(B302="",B302=0),"",ROWS($A$1:A302))</f>
        <v/>
      </c>
    </row>
    <row r="303" spans="1:1" x14ac:dyDescent="0.25">
      <c r="A303" s="126" t="str">
        <f>IF(OR(B303="",B303=0),"",ROWS($A$1:A303))</f>
        <v/>
      </c>
    </row>
    <row r="304" spans="1:1" x14ac:dyDescent="0.25">
      <c r="A304" s="126" t="str">
        <f>IF(OR(B304="",B304=0),"",ROWS($A$1:A304))</f>
        <v/>
      </c>
    </row>
    <row r="305" spans="1:1" x14ac:dyDescent="0.25">
      <c r="A305" s="126" t="str">
        <f>IF(OR(B305="",B305=0),"",ROWS($A$1:A305))</f>
        <v/>
      </c>
    </row>
    <row r="306" spans="1:1" x14ac:dyDescent="0.25">
      <c r="A306" s="126" t="str">
        <f>IF(OR(B306="",B306=0),"",ROWS($A$1:A306))</f>
        <v/>
      </c>
    </row>
    <row r="307" spans="1:1" x14ac:dyDescent="0.25">
      <c r="A307" s="126" t="str">
        <f>IF(OR(B307="",B307=0),"",ROWS($A$1:A307))</f>
        <v/>
      </c>
    </row>
    <row r="308" spans="1:1" x14ac:dyDescent="0.25">
      <c r="A308" s="126" t="str">
        <f>IF(OR(B308="",B308=0),"",ROWS($A$1:A308))</f>
        <v/>
      </c>
    </row>
    <row r="309" spans="1:1" x14ac:dyDescent="0.25">
      <c r="A309" s="126" t="str">
        <f>IF(OR(B309="",B309=0),"",ROWS($A$1:A309))</f>
        <v/>
      </c>
    </row>
    <row r="310" spans="1:1" x14ac:dyDescent="0.25">
      <c r="A310" s="126" t="str">
        <f>IF(OR(B310="",B310=0),"",ROWS($A$1:A310))</f>
        <v/>
      </c>
    </row>
    <row r="311" spans="1:1" x14ac:dyDescent="0.25">
      <c r="A311" s="126" t="str">
        <f>IF(OR(B311="",B311=0),"",ROWS($A$1:A311))</f>
        <v/>
      </c>
    </row>
    <row r="312" spans="1:1" x14ac:dyDescent="0.25">
      <c r="A312" s="126" t="str">
        <f>IF(OR(B312="",B312=0),"",ROWS($A$1:A312))</f>
        <v/>
      </c>
    </row>
    <row r="313" spans="1:1" x14ac:dyDescent="0.25">
      <c r="A313" s="126" t="str">
        <f>IF(OR(B313="",B313=0),"",ROWS($A$1:A313))</f>
        <v/>
      </c>
    </row>
    <row r="314" spans="1:1" x14ac:dyDescent="0.25">
      <c r="A314" s="126" t="str">
        <f>IF(OR(B314="",B314=0),"",ROWS($A$1:A314))</f>
        <v/>
      </c>
    </row>
    <row r="315" spans="1:1" x14ac:dyDescent="0.25">
      <c r="A315" s="126" t="str">
        <f>IF(OR(B315="",B315=0),"",ROWS($A$1:A315))</f>
        <v/>
      </c>
    </row>
    <row r="316" spans="1:1" x14ac:dyDescent="0.25">
      <c r="A316" s="126" t="str">
        <f>IF(OR(B316="",B316=0),"",ROWS($A$1:A316))</f>
        <v/>
      </c>
    </row>
    <row r="317" spans="1:1" x14ac:dyDescent="0.25">
      <c r="A317" s="126" t="str">
        <f>IF(OR(B317="",B317=0),"",ROWS($A$1:A317))</f>
        <v/>
      </c>
    </row>
    <row r="318" spans="1:1" x14ac:dyDescent="0.25">
      <c r="A318" s="126" t="str">
        <f>IF(OR(B318="",B318=0),"",ROWS($A$1:A318))</f>
        <v/>
      </c>
    </row>
    <row r="319" spans="1:1" x14ac:dyDescent="0.25">
      <c r="A319" s="126" t="str">
        <f>IF(OR(B319="",B319=0),"",ROWS($A$1:A319))</f>
        <v/>
      </c>
    </row>
    <row r="320" spans="1:1" x14ac:dyDescent="0.25">
      <c r="A320" s="126" t="str">
        <f>IF(OR(B320="",B320=0),"",ROWS($A$1:A320))</f>
        <v/>
      </c>
    </row>
    <row r="321" spans="1:1" x14ac:dyDescent="0.25">
      <c r="A321" s="126" t="str">
        <f>IF(OR(B321="",B321=0),"",ROWS($A$1:A321))</f>
        <v/>
      </c>
    </row>
    <row r="322" spans="1:1" x14ac:dyDescent="0.25">
      <c r="A322" s="126" t="str">
        <f>IF(OR(B322="",B322=0),"",ROWS($A$1:A322))</f>
        <v/>
      </c>
    </row>
    <row r="323" spans="1:1" x14ac:dyDescent="0.25">
      <c r="A323" s="126" t="str">
        <f>IF(OR(B323="",B323=0),"",ROWS($A$1:A323))</f>
        <v/>
      </c>
    </row>
    <row r="324" spans="1:1" x14ac:dyDescent="0.25">
      <c r="A324" s="126" t="str">
        <f>IF(OR(B324="",B324=0),"",ROWS($A$1:A324))</f>
        <v/>
      </c>
    </row>
    <row r="325" spans="1:1" x14ac:dyDescent="0.25">
      <c r="A325" s="126" t="str">
        <f>IF(OR(B325="",B325=0),"",ROWS($A$1:A325))</f>
        <v/>
      </c>
    </row>
    <row r="326" spans="1:1" x14ac:dyDescent="0.25">
      <c r="A326" s="126" t="str">
        <f>IF(OR(B326="",B326=0),"",ROWS($A$1:A326))</f>
        <v/>
      </c>
    </row>
    <row r="327" spans="1:1" x14ac:dyDescent="0.25">
      <c r="A327" s="126" t="str">
        <f>IF(OR(B327="",B327=0),"",ROWS($A$1:A327))</f>
        <v/>
      </c>
    </row>
    <row r="328" spans="1:1" x14ac:dyDescent="0.25">
      <c r="A328" s="126" t="str">
        <f>IF(OR(B328="",B328=0),"",ROWS($A$1:A328))</f>
        <v/>
      </c>
    </row>
    <row r="329" spans="1:1" x14ac:dyDescent="0.25">
      <c r="A329" s="126" t="str">
        <f>IF(OR(B329="",B329=0),"",ROWS($A$1:A329))</f>
        <v/>
      </c>
    </row>
    <row r="330" spans="1:1" x14ac:dyDescent="0.25">
      <c r="A330" s="126" t="str">
        <f>IF(OR(B330="",B330=0),"",ROWS($A$1:A330))</f>
        <v/>
      </c>
    </row>
    <row r="331" spans="1:1" x14ac:dyDescent="0.25">
      <c r="A331" s="126" t="str">
        <f>IF(OR(B331="",B331=0),"",ROWS($A$1:A331))</f>
        <v/>
      </c>
    </row>
    <row r="332" spans="1:1" x14ac:dyDescent="0.25">
      <c r="A332" s="126" t="str">
        <f>IF(OR(B332="",B332=0),"",ROWS($A$1:A332))</f>
        <v/>
      </c>
    </row>
    <row r="333" spans="1:1" x14ac:dyDescent="0.25">
      <c r="A333" s="126" t="str">
        <f>IF(OR(B333="",B333=0),"",ROWS($A$1:A333))</f>
        <v/>
      </c>
    </row>
    <row r="334" spans="1:1" x14ac:dyDescent="0.25">
      <c r="A334" s="126" t="str">
        <f>IF(OR(B334="",B334=0),"",ROWS($A$1:A334))</f>
        <v/>
      </c>
    </row>
    <row r="335" spans="1:1" x14ac:dyDescent="0.25">
      <c r="A335" s="126" t="str">
        <f>IF(OR(B335="",B335=0),"",ROWS($A$1:A335))</f>
        <v/>
      </c>
    </row>
    <row r="336" spans="1:1" x14ac:dyDescent="0.25">
      <c r="A336" s="126" t="str">
        <f>IF(OR(B336="",B336=0),"",ROWS($A$1:A336))</f>
        <v/>
      </c>
    </row>
    <row r="337" spans="1:1" x14ac:dyDescent="0.25">
      <c r="A337" s="126" t="str">
        <f>IF(OR(B337="",B337=0),"",ROWS($A$1:A337))</f>
        <v/>
      </c>
    </row>
    <row r="338" spans="1:1" x14ac:dyDescent="0.25">
      <c r="A338" s="126" t="str">
        <f>IF(OR(B338="",B338=0),"",ROWS($A$1:A338))</f>
        <v/>
      </c>
    </row>
    <row r="339" spans="1:1" x14ac:dyDescent="0.25">
      <c r="A339" s="126" t="str">
        <f>IF(OR(B339="",B339=0),"",ROWS($A$1:A339))</f>
        <v/>
      </c>
    </row>
    <row r="340" spans="1:1" x14ac:dyDescent="0.25">
      <c r="A340" s="126" t="str">
        <f>IF(OR(B340="",B340=0),"",ROWS($A$1:A340))</f>
        <v/>
      </c>
    </row>
    <row r="341" spans="1:1" x14ac:dyDescent="0.25">
      <c r="A341" s="126" t="str">
        <f>IF(OR(B341="",B341=0),"",ROWS($A$1:A341))</f>
        <v/>
      </c>
    </row>
    <row r="342" spans="1:1" x14ac:dyDescent="0.25">
      <c r="A342" s="126" t="str">
        <f>IF(OR(B342="",B342=0),"",ROWS($A$1:A342))</f>
        <v/>
      </c>
    </row>
    <row r="343" spans="1:1" x14ac:dyDescent="0.25">
      <c r="A343" s="126" t="str">
        <f>IF(OR(B343="",B343=0),"",ROWS($A$1:A343))</f>
        <v/>
      </c>
    </row>
    <row r="344" spans="1:1" x14ac:dyDescent="0.25">
      <c r="A344" s="126" t="str">
        <f>IF(OR(B344="",B344=0),"",ROWS($A$1:A344))</f>
        <v/>
      </c>
    </row>
    <row r="345" spans="1:1" x14ac:dyDescent="0.25">
      <c r="A345" s="126" t="str">
        <f>IF(OR(B345="",B345=0),"",ROWS($A$1:A345))</f>
        <v/>
      </c>
    </row>
    <row r="346" spans="1:1" x14ac:dyDescent="0.25">
      <c r="A346" s="126" t="str">
        <f>IF(OR(B346="",B346=0),"",ROWS($A$1:A346))</f>
        <v/>
      </c>
    </row>
    <row r="347" spans="1:1" x14ac:dyDescent="0.25">
      <c r="A347" s="126" t="str">
        <f>IF(OR(B347="",B347=0),"",ROWS($A$1:A347))</f>
        <v/>
      </c>
    </row>
    <row r="348" spans="1:1" x14ac:dyDescent="0.25">
      <c r="A348" s="126" t="str">
        <f>IF(OR(B348="",B348=0),"",ROWS($A$1:A348))</f>
        <v/>
      </c>
    </row>
    <row r="349" spans="1:1" x14ac:dyDescent="0.25">
      <c r="A349" s="126" t="str">
        <f>IF(OR(B349="",B349=0),"",ROWS($A$1:A349))</f>
        <v/>
      </c>
    </row>
    <row r="350" spans="1:1" x14ac:dyDescent="0.25">
      <c r="A350" s="126" t="str">
        <f>IF(OR(B350="",B350=0),"",ROWS($A$1:A350))</f>
        <v/>
      </c>
    </row>
    <row r="351" spans="1:1" x14ac:dyDescent="0.25">
      <c r="A351" s="126" t="str">
        <f>IF(OR(B351="",B351=0),"",ROWS($A$1:A351))</f>
        <v/>
      </c>
    </row>
    <row r="352" spans="1:1" x14ac:dyDescent="0.25">
      <c r="A352" s="126" t="str">
        <f>IF(OR(B352="",B352=0),"",ROWS($A$1:A352))</f>
        <v/>
      </c>
    </row>
    <row r="353" spans="1:1" x14ac:dyDescent="0.25">
      <c r="A353" s="126" t="str">
        <f>IF(OR(B353="",B353=0),"",ROWS($A$1:A353))</f>
        <v/>
      </c>
    </row>
    <row r="354" spans="1:1" x14ac:dyDescent="0.25">
      <c r="A354" s="126" t="str">
        <f>IF(OR(B354="",B354=0),"",ROWS($A$1:A354))</f>
        <v/>
      </c>
    </row>
    <row r="355" spans="1:1" x14ac:dyDescent="0.25">
      <c r="A355" s="126" t="str">
        <f>IF(OR(B355="",B355=0),"",ROWS($A$1:A355))</f>
        <v/>
      </c>
    </row>
    <row r="356" spans="1:1" x14ac:dyDescent="0.25">
      <c r="A356" s="126" t="str">
        <f>IF(OR(B356="",B356=0),"",ROWS($A$1:A356))</f>
        <v/>
      </c>
    </row>
    <row r="357" spans="1:1" x14ac:dyDescent="0.25">
      <c r="A357" s="126" t="str">
        <f>IF(OR(B357="",B357=0),"",ROWS($A$1:A357))</f>
        <v/>
      </c>
    </row>
    <row r="358" spans="1:1" x14ac:dyDescent="0.25">
      <c r="A358" s="126" t="str">
        <f>IF(OR(B358="",B358=0),"",ROWS($A$1:A358))</f>
        <v/>
      </c>
    </row>
    <row r="359" spans="1:1" x14ac:dyDescent="0.25">
      <c r="A359" s="126" t="str">
        <f>IF(OR(B359="",B359=0),"",ROWS($A$1:A359))</f>
        <v/>
      </c>
    </row>
    <row r="360" spans="1:1" x14ac:dyDescent="0.25">
      <c r="A360" s="126" t="str">
        <f>IF(OR(B360="",B360=0),"",ROWS($A$1:A360))</f>
        <v/>
      </c>
    </row>
    <row r="361" spans="1:1" x14ac:dyDescent="0.25">
      <c r="A361" s="126" t="str">
        <f>IF(OR(B361="",B361=0),"",ROWS($A$1:A361))</f>
        <v/>
      </c>
    </row>
    <row r="362" spans="1:1" x14ac:dyDescent="0.25">
      <c r="A362" s="126" t="str">
        <f>IF(OR(B362="",B362=0),"",ROWS($A$1:A362))</f>
        <v/>
      </c>
    </row>
    <row r="363" spans="1:1" x14ac:dyDescent="0.25">
      <c r="A363" s="126" t="str">
        <f>IF(OR(B363="",B363=0),"",ROWS($A$1:A363))</f>
        <v/>
      </c>
    </row>
    <row r="364" spans="1:1" x14ac:dyDescent="0.25">
      <c r="A364" s="126" t="str">
        <f>IF(OR(B364="",B364=0),"",ROWS($A$1:A364))</f>
        <v/>
      </c>
    </row>
    <row r="365" spans="1:1" x14ac:dyDescent="0.25">
      <c r="A365" s="126" t="str">
        <f>IF(OR(B365="",B365=0),"",ROWS($A$1:A365))</f>
        <v/>
      </c>
    </row>
    <row r="366" spans="1:1" x14ac:dyDescent="0.25">
      <c r="A366" s="126" t="str">
        <f>IF(OR(B366="",B366=0),"",ROWS($A$1:A366))</f>
        <v/>
      </c>
    </row>
    <row r="367" spans="1:1" x14ac:dyDescent="0.25">
      <c r="A367" s="126" t="str">
        <f>IF(OR(B367="",B367=0),"",ROWS($A$1:A367))</f>
        <v/>
      </c>
    </row>
    <row r="368" spans="1:1" x14ac:dyDescent="0.25">
      <c r="A368" s="126" t="str">
        <f>IF(OR(B368="",B368=0),"",ROWS($A$1:A368))</f>
        <v/>
      </c>
    </row>
    <row r="369" spans="1:1" x14ac:dyDescent="0.25">
      <c r="A369" s="126" t="str">
        <f>IF(OR(B369="",B369=0),"",ROWS($A$1:A369))</f>
        <v/>
      </c>
    </row>
    <row r="370" spans="1:1" x14ac:dyDescent="0.25">
      <c r="A370" s="126" t="str">
        <f>IF(OR(B370="",B370=0),"",ROWS($A$1:A370))</f>
        <v/>
      </c>
    </row>
    <row r="371" spans="1:1" x14ac:dyDescent="0.25">
      <c r="A371" s="126" t="str">
        <f>IF(OR(B371="",B371=0),"",ROWS($A$1:A371))</f>
        <v/>
      </c>
    </row>
    <row r="372" spans="1:1" x14ac:dyDescent="0.25">
      <c r="A372" s="126" t="str">
        <f>IF(OR(B372="",B372=0),"",ROWS($A$1:A372))</f>
        <v/>
      </c>
    </row>
    <row r="373" spans="1:1" x14ac:dyDescent="0.25">
      <c r="A373" s="126" t="str">
        <f>IF(OR(B373="",B373=0),"",ROWS($A$1:A373))</f>
        <v/>
      </c>
    </row>
    <row r="374" spans="1:1" x14ac:dyDescent="0.25">
      <c r="A374" s="126" t="str">
        <f>IF(OR(B374="",B374=0),"",ROWS($A$1:A374))</f>
        <v/>
      </c>
    </row>
    <row r="375" spans="1:1" x14ac:dyDescent="0.25">
      <c r="A375" s="126" t="str">
        <f>IF(OR(B375="",B375=0),"",ROWS($A$1:A375))</f>
        <v/>
      </c>
    </row>
    <row r="376" spans="1:1" x14ac:dyDescent="0.25">
      <c r="A376" s="126" t="str">
        <f>IF(OR(B376="",B376=0),"",ROWS($A$1:A376))</f>
        <v/>
      </c>
    </row>
    <row r="377" spans="1:1" x14ac:dyDescent="0.25">
      <c r="A377" s="126" t="str">
        <f>IF(OR(B377="",B377=0),"",ROWS($A$1:A377))</f>
        <v/>
      </c>
    </row>
    <row r="378" spans="1:1" x14ac:dyDescent="0.25">
      <c r="A378" s="126" t="str">
        <f>IF(OR(B378="",B378=0),"",ROWS($A$1:A378))</f>
        <v/>
      </c>
    </row>
    <row r="379" spans="1:1" x14ac:dyDescent="0.25">
      <c r="A379" s="126" t="str">
        <f>IF(OR(B379="",B379=0),"",ROWS($A$1:A379))</f>
        <v/>
      </c>
    </row>
    <row r="380" spans="1:1" x14ac:dyDescent="0.25">
      <c r="A380" s="126" t="str">
        <f>IF(OR(B380="",B380=0),"",ROWS($A$1:A380))</f>
        <v/>
      </c>
    </row>
    <row r="381" spans="1:1" x14ac:dyDescent="0.25">
      <c r="A381" s="126" t="str">
        <f>IF(OR(B381="",B381=0),"",ROWS($A$1:A381))</f>
        <v/>
      </c>
    </row>
    <row r="382" spans="1:1" x14ac:dyDescent="0.25">
      <c r="A382" s="126" t="str">
        <f>IF(OR(B382="",B382=0),"",ROWS($A$1:A382))</f>
        <v/>
      </c>
    </row>
    <row r="383" spans="1:1" x14ac:dyDescent="0.25">
      <c r="A383" s="126" t="str">
        <f>IF(OR(B383="",B383=0),"",ROWS($A$1:A383))</f>
        <v/>
      </c>
    </row>
    <row r="384" spans="1:1" x14ac:dyDescent="0.25">
      <c r="A384" s="126" t="str">
        <f>IF(OR(B384="",B384=0),"",ROWS($A$1:A384))</f>
        <v/>
      </c>
    </row>
    <row r="385" spans="1:1" x14ac:dyDescent="0.25">
      <c r="A385" s="126" t="str">
        <f>IF(OR(B385="",B385=0),"",ROWS($A$1:A385))</f>
        <v/>
      </c>
    </row>
    <row r="386" spans="1:1" x14ac:dyDescent="0.25">
      <c r="A386" s="126" t="str">
        <f>IF(OR(B386="",B386=0),"",ROWS($A$1:A386))</f>
        <v/>
      </c>
    </row>
    <row r="387" spans="1:1" x14ac:dyDescent="0.25">
      <c r="A387" s="126" t="str">
        <f>IF(OR(B387="",B387=0),"",ROWS($A$1:A387))</f>
        <v/>
      </c>
    </row>
    <row r="388" spans="1:1" x14ac:dyDescent="0.25">
      <c r="A388" s="126" t="str">
        <f>IF(OR(B388="",B388=0),"",ROWS($A$1:A388))</f>
        <v/>
      </c>
    </row>
    <row r="389" spans="1:1" x14ac:dyDescent="0.25">
      <c r="A389" s="126" t="str">
        <f>IF(OR(B389="",B389=0),"",ROWS($A$1:A389))</f>
        <v/>
      </c>
    </row>
    <row r="390" spans="1:1" x14ac:dyDescent="0.25">
      <c r="A390" s="126" t="str">
        <f>IF(OR(B390="",B390=0),"",ROWS($A$1:A390))</f>
        <v/>
      </c>
    </row>
    <row r="391" spans="1:1" x14ac:dyDescent="0.25">
      <c r="A391" s="126" t="str">
        <f>IF(OR(B391="",B391=0),"",ROWS($A$1:A391))</f>
        <v/>
      </c>
    </row>
    <row r="392" spans="1:1" x14ac:dyDescent="0.25">
      <c r="A392" s="126" t="str">
        <f>IF(OR(B392="",B392=0),"",ROWS($A$1:A392))</f>
        <v/>
      </c>
    </row>
    <row r="393" spans="1:1" x14ac:dyDescent="0.25">
      <c r="A393" s="126" t="str">
        <f>IF(OR(B393="",B393=0),"",ROWS($A$1:A393))</f>
        <v/>
      </c>
    </row>
    <row r="394" spans="1:1" x14ac:dyDescent="0.25">
      <c r="A394" s="126" t="str">
        <f>IF(OR(B394="",B394=0),"",ROWS($A$1:A394))</f>
        <v/>
      </c>
    </row>
    <row r="395" spans="1:1" x14ac:dyDescent="0.25">
      <c r="A395" s="126" t="str">
        <f>IF(OR(B395="",B395=0),"",ROWS($A$1:A395))</f>
        <v/>
      </c>
    </row>
    <row r="396" spans="1:1" x14ac:dyDescent="0.25">
      <c r="A396" s="126" t="str">
        <f>IF(OR(B396="",B396=0),"",ROWS($A$1:A396))</f>
        <v/>
      </c>
    </row>
    <row r="397" spans="1:1" x14ac:dyDescent="0.25">
      <c r="A397" s="126" t="str">
        <f>IF(OR(B397="",B397=0),"",ROWS($A$1:A397))</f>
        <v/>
      </c>
    </row>
    <row r="398" spans="1:1" x14ac:dyDescent="0.25">
      <c r="A398" s="126" t="str">
        <f>IF(OR(B398="",B398=0),"",ROWS($A$1:A398))</f>
        <v/>
      </c>
    </row>
    <row r="399" spans="1:1" x14ac:dyDescent="0.25">
      <c r="A399" s="126" t="str">
        <f>IF(OR(B399="",B399=0),"",ROWS($A$1:A399))</f>
        <v/>
      </c>
    </row>
    <row r="400" spans="1:1" x14ac:dyDescent="0.25">
      <c r="A400" s="126" t="str">
        <f>IF(OR(B400="",B400=0),"",ROWS($A$1:A400))</f>
        <v/>
      </c>
    </row>
    <row r="401" spans="1:1" x14ac:dyDescent="0.25">
      <c r="A401" s="126" t="str">
        <f>IF(OR(B401="",B401=0),"",ROWS($A$1:A401))</f>
        <v/>
      </c>
    </row>
    <row r="402" spans="1:1" x14ac:dyDescent="0.25">
      <c r="A402" s="126" t="str">
        <f>IF(OR(B402="",B402=0),"",ROWS($A$1:A402))</f>
        <v/>
      </c>
    </row>
    <row r="403" spans="1:1" x14ac:dyDescent="0.25">
      <c r="A403" s="126" t="str">
        <f>IF(OR(B403="",B403=0),"",ROWS($A$1:A403))</f>
        <v/>
      </c>
    </row>
    <row r="404" spans="1:1" x14ac:dyDescent="0.25">
      <c r="A404" s="126" t="str">
        <f>IF(OR(B404="",B404=0),"",ROWS($A$1:A404))</f>
        <v/>
      </c>
    </row>
    <row r="405" spans="1:1" x14ac:dyDescent="0.25">
      <c r="A405" s="126" t="str">
        <f>IF(OR(B405="",B405=0),"",ROWS($A$1:A405))</f>
        <v/>
      </c>
    </row>
    <row r="406" spans="1:1" x14ac:dyDescent="0.25">
      <c r="A406" s="126" t="str">
        <f>IF(OR(B406="",B406=0),"",ROWS($A$1:A406))</f>
        <v/>
      </c>
    </row>
    <row r="407" spans="1:1" x14ac:dyDescent="0.25">
      <c r="A407" s="126" t="str">
        <f>IF(OR(B407="",B407=0),"",ROWS($A$1:A407))</f>
        <v/>
      </c>
    </row>
    <row r="408" spans="1:1" x14ac:dyDescent="0.25">
      <c r="A408" s="126" t="str">
        <f>IF(OR(B408="",B408=0),"",ROWS($A$1:A408))</f>
        <v/>
      </c>
    </row>
    <row r="409" spans="1:1" x14ac:dyDescent="0.25">
      <c r="A409" s="126" t="str">
        <f>IF(OR(B409="",B409=0),"",ROWS($A$1:A409))</f>
        <v/>
      </c>
    </row>
    <row r="410" spans="1:1" x14ac:dyDescent="0.25">
      <c r="A410" s="126" t="str">
        <f>IF(OR(B410="",B410=0),"",ROWS($A$1:A410))</f>
        <v/>
      </c>
    </row>
    <row r="411" spans="1:1" x14ac:dyDescent="0.25">
      <c r="A411" s="126" t="str">
        <f>IF(OR(B411="",B411=0),"",ROWS($A$1:A411))</f>
        <v/>
      </c>
    </row>
    <row r="412" spans="1:1" x14ac:dyDescent="0.25">
      <c r="A412" s="126" t="str">
        <f>IF(OR(B412="",B412=0),"",ROWS($A$1:A412))</f>
        <v/>
      </c>
    </row>
    <row r="413" spans="1:1" x14ac:dyDescent="0.25">
      <c r="A413" s="126" t="str">
        <f>IF(OR(B413="",B413=0),"",ROWS($A$1:A413))</f>
        <v/>
      </c>
    </row>
    <row r="414" spans="1:1" x14ac:dyDescent="0.25">
      <c r="A414" s="126" t="str">
        <f>IF(OR(B414="",B414=0),"",ROWS($A$1:A414))</f>
        <v/>
      </c>
    </row>
    <row r="415" spans="1:1" x14ac:dyDescent="0.25">
      <c r="A415" s="126" t="str">
        <f>IF(OR(B415="",B415=0),"",ROWS($A$1:A415))</f>
        <v/>
      </c>
    </row>
    <row r="416" spans="1:1" x14ac:dyDescent="0.25">
      <c r="A416" s="126" t="str">
        <f>IF(OR(B416="",B416=0),"",ROWS($A$1:A416))</f>
        <v/>
      </c>
    </row>
    <row r="417" spans="1:1" x14ac:dyDescent="0.25">
      <c r="A417" s="126" t="str">
        <f>IF(OR(B417="",B417=0),"",ROWS($A$1:A417))</f>
        <v/>
      </c>
    </row>
    <row r="418" spans="1:1" x14ac:dyDescent="0.25">
      <c r="A418" s="126" t="str">
        <f>IF(OR(B418="",B418=0),"",ROWS($A$1:A418))</f>
        <v/>
      </c>
    </row>
    <row r="419" spans="1:1" x14ac:dyDescent="0.25">
      <c r="A419" s="126" t="str">
        <f>IF(OR(B419="",B419=0),"",ROWS($A$1:A419))</f>
        <v/>
      </c>
    </row>
    <row r="420" spans="1:1" x14ac:dyDescent="0.25">
      <c r="A420" s="126" t="str">
        <f>IF(OR(B420="",B420=0),"",ROWS($A$1:A420))</f>
        <v/>
      </c>
    </row>
    <row r="421" spans="1:1" x14ac:dyDescent="0.25">
      <c r="A421" s="126" t="str">
        <f>IF(OR(B421="",B421=0),"",ROWS($A$1:A421))</f>
        <v/>
      </c>
    </row>
    <row r="422" spans="1:1" x14ac:dyDescent="0.25">
      <c r="A422" s="126" t="str">
        <f>IF(OR(B422="",B422=0),"",ROWS($A$1:A422))</f>
        <v/>
      </c>
    </row>
    <row r="423" spans="1:1" x14ac:dyDescent="0.25">
      <c r="A423" s="126" t="str">
        <f>IF(OR(B423="",B423=0),"",ROWS($A$1:A423))</f>
        <v/>
      </c>
    </row>
    <row r="424" spans="1:1" x14ac:dyDescent="0.25">
      <c r="A424" s="126" t="str">
        <f>IF(OR(B424="",B424=0),"",ROWS($A$1:A424))</f>
        <v/>
      </c>
    </row>
    <row r="425" spans="1:1" x14ac:dyDescent="0.25">
      <c r="A425" s="126" t="str">
        <f>IF(OR(B425="",B425=0),"",ROWS($A$1:A425))</f>
        <v/>
      </c>
    </row>
    <row r="426" spans="1:1" x14ac:dyDescent="0.25">
      <c r="A426" s="126" t="str">
        <f>IF(OR(B426="",B426=0),"",ROWS($A$1:A426))</f>
        <v/>
      </c>
    </row>
    <row r="427" spans="1:1" x14ac:dyDescent="0.25">
      <c r="A427" s="126" t="str">
        <f>IF(OR(B427="",B427=0),"",ROWS($A$1:A427))</f>
        <v/>
      </c>
    </row>
    <row r="428" spans="1:1" x14ac:dyDescent="0.25">
      <c r="A428" s="126" t="str">
        <f>IF(OR(B428="",B428=0),"",ROWS($A$1:A428))</f>
        <v/>
      </c>
    </row>
    <row r="429" spans="1:1" x14ac:dyDescent="0.25">
      <c r="A429" s="126" t="str">
        <f>IF(OR(B429="",B429=0),"",ROWS($A$1:A429))</f>
        <v/>
      </c>
    </row>
    <row r="430" spans="1:1" x14ac:dyDescent="0.25">
      <c r="A430" s="126" t="str">
        <f>IF(OR(B430="",B430=0),"",ROWS($A$1:A430))</f>
        <v/>
      </c>
    </row>
    <row r="431" spans="1:1" x14ac:dyDescent="0.25">
      <c r="A431" s="126" t="str">
        <f>IF(OR(B431="",B431=0),"",ROWS($A$1:A431))</f>
        <v/>
      </c>
    </row>
    <row r="432" spans="1:1" x14ac:dyDescent="0.25">
      <c r="A432" s="126" t="str">
        <f>IF(OR(B432="",B432=0),"",ROWS($A$1:A432))</f>
        <v/>
      </c>
    </row>
    <row r="433" spans="1:1" x14ac:dyDescent="0.25">
      <c r="A433" s="126" t="str">
        <f>IF(OR(B433="",B433=0),"",ROWS($A$1:A433))</f>
        <v/>
      </c>
    </row>
    <row r="434" spans="1:1" x14ac:dyDescent="0.25">
      <c r="A434" s="126" t="str">
        <f>IF(OR(B434="",B434=0),"",ROWS($A$1:A434))</f>
        <v/>
      </c>
    </row>
    <row r="435" spans="1:1" x14ac:dyDescent="0.25">
      <c r="A435" s="126" t="str">
        <f>IF(OR(B435="",B435=0),"",ROWS($A$1:A435))</f>
        <v/>
      </c>
    </row>
    <row r="436" spans="1:1" x14ac:dyDescent="0.25">
      <c r="A436" s="126" t="str">
        <f>IF(OR(B436="",B436=0),"",ROWS($A$1:A436))</f>
        <v/>
      </c>
    </row>
    <row r="437" spans="1:1" x14ac:dyDescent="0.25">
      <c r="A437" s="126" t="str">
        <f>IF(OR(B437="",B437=0),"",ROWS($A$1:A437))</f>
        <v/>
      </c>
    </row>
    <row r="438" spans="1:1" x14ac:dyDescent="0.25">
      <c r="A438" s="126" t="str">
        <f>IF(OR(B438="",B438=0),"",ROWS($A$1:A438))</f>
        <v/>
      </c>
    </row>
    <row r="439" spans="1:1" x14ac:dyDescent="0.25">
      <c r="A439" s="126" t="str">
        <f>IF(OR(B439="",B439=0),"",ROWS($A$1:A439))</f>
        <v/>
      </c>
    </row>
    <row r="440" spans="1:1" x14ac:dyDescent="0.25">
      <c r="A440" s="126" t="str">
        <f>IF(OR(B440="",B440=0),"",ROWS($A$1:A440))</f>
        <v/>
      </c>
    </row>
    <row r="441" spans="1:1" x14ac:dyDescent="0.25">
      <c r="A441" s="126" t="str">
        <f>IF(OR(B441="",B441=0),"",ROWS($A$1:A441))</f>
        <v/>
      </c>
    </row>
    <row r="442" spans="1:1" x14ac:dyDescent="0.25">
      <c r="A442" s="126" t="str">
        <f>IF(OR(B442="",B442=0),"",ROWS($A$1:A442))</f>
        <v/>
      </c>
    </row>
    <row r="443" spans="1:1" x14ac:dyDescent="0.25">
      <c r="A443" s="126" t="str">
        <f>IF(OR(B443="",B443=0),"",ROWS($A$1:A443))</f>
        <v/>
      </c>
    </row>
    <row r="444" spans="1:1" x14ac:dyDescent="0.25">
      <c r="A444" s="126" t="str">
        <f>IF(OR(B444="",B444=0),"",ROWS($A$1:A444))</f>
        <v/>
      </c>
    </row>
    <row r="445" spans="1:1" x14ac:dyDescent="0.25">
      <c r="A445" s="126" t="str">
        <f>IF(OR(B445="",B445=0),"",ROWS($A$1:A445))</f>
        <v/>
      </c>
    </row>
    <row r="446" spans="1:1" x14ac:dyDescent="0.25">
      <c r="A446" s="126" t="str">
        <f>IF(OR(B446="",B446=0),"",ROWS($A$1:A446))</f>
        <v/>
      </c>
    </row>
    <row r="447" spans="1:1" x14ac:dyDescent="0.25">
      <c r="A447" s="126" t="str">
        <f>IF(OR(B447="",B447=0),"",ROWS($A$1:A447))</f>
        <v/>
      </c>
    </row>
    <row r="448" spans="1:1" x14ac:dyDescent="0.25">
      <c r="A448" s="126" t="str">
        <f>IF(OR(B448="",B448=0),"",ROWS($A$1:A448))</f>
        <v/>
      </c>
    </row>
    <row r="449" spans="1:1" x14ac:dyDescent="0.25">
      <c r="A449" s="126" t="str">
        <f>IF(OR(B449="",B449=0),"",ROWS($A$1:A449))</f>
        <v/>
      </c>
    </row>
    <row r="450" spans="1:1" x14ac:dyDescent="0.25">
      <c r="A450" s="126" t="str">
        <f>IF(OR(B450="",B450=0),"",ROWS($A$1:A450))</f>
        <v/>
      </c>
    </row>
    <row r="451" spans="1:1" x14ac:dyDescent="0.25">
      <c r="A451" s="126" t="str">
        <f>IF(OR(B451="",B451=0),"",ROWS($A$1:A451))</f>
        <v/>
      </c>
    </row>
    <row r="452" spans="1:1" x14ac:dyDescent="0.25">
      <c r="A452" s="126" t="str">
        <f>IF(OR(B452="",B452=0),"",ROWS($A$1:A452))</f>
        <v/>
      </c>
    </row>
    <row r="453" spans="1:1" x14ac:dyDescent="0.25">
      <c r="A453" s="126" t="str">
        <f>IF(OR(B453="",B453=0),"",ROWS($A$1:A453))</f>
        <v/>
      </c>
    </row>
    <row r="454" spans="1:1" x14ac:dyDescent="0.25">
      <c r="A454" s="126" t="str">
        <f>IF(OR(B454="",B454=0),"",ROWS($A$1:A454))</f>
        <v/>
      </c>
    </row>
    <row r="455" spans="1:1" x14ac:dyDescent="0.25">
      <c r="A455" s="126" t="str">
        <f>IF(OR(B455="",B455=0),"",ROWS($A$1:A455))</f>
        <v/>
      </c>
    </row>
    <row r="456" spans="1:1" x14ac:dyDescent="0.25">
      <c r="A456" s="126" t="str">
        <f>IF(OR(B456="",B456=0),"",ROWS($A$1:A456))</f>
        <v/>
      </c>
    </row>
    <row r="457" spans="1:1" x14ac:dyDescent="0.25">
      <c r="A457" s="126" t="str">
        <f>IF(OR(B457="",B457=0),"",ROWS($A$1:A457))</f>
        <v/>
      </c>
    </row>
    <row r="458" spans="1:1" x14ac:dyDescent="0.25">
      <c r="A458" s="126" t="str">
        <f>IF(OR(B458="",B458=0),"",ROWS($A$1:A458))</f>
        <v/>
      </c>
    </row>
    <row r="459" spans="1:1" x14ac:dyDescent="0.25">
      <c r="A459" s="126" t="str">
        <f>IF(OR(B459="",B459=0),"",ROWS($A$1:A459))</f>
        <v/>
      </c>
    </row>
    <row r="460" spans="1:1" x14ac:dyDescent="0.25">
      <c r="A460" s="126" t="str">
        <f>IF(OR(B460="",B460=0),"",ROWS($A$1:A460))</f>
        <v/>
      </c>
    </row>
    <row r="461" spans="1:1" x14ac:dyDescent="0.25">
      <c r="A461" s="126" t="str">
        <f>IF(OR(B461="",B461=0),"",ROWS($A$1:A461))</f>
        <v/>
      </c>
    </row>
    <row r="462" spans="1:1" x14ac:dyDescent="0.25">
      <c r="A462" s="126" t="str">
        <f>IF(OR(B462="",B462=0),"",ROWS($A$1:A462))</f>
        <v/>
      </c>
    </row>
    <row r="463" spans="1:1" x14ac:dyDescent="0.25">
      <c r="A463" s="126" t="str">
        <f>IF(OR(B463="",B463=0),"",ROWS($A$1:A463))</f>
        <v/>
      </c>
    </row>
    <row r="464" spans="1:1" x14ac:dyDescent="0.25">
      <c r="A464" s="126" t="str">
        <f>IF(OR(B464="",B464=0),"",ROWS($A$1:A464))</f>
        <v/>
      </c>
    </row>
    <row r="465" spans="1:1" x14ac:dyDescent="0.25">
      <c r="A465" s="126" t="str">
        <f>IF(OR(B465="",B465=0),"",ROWS($A$1:A465))</f>
        <v/>
      </c>
    </row>
    <row r="466" spans="1:1" x14ac:dyDescent="0.25">
      <c r="A466" s="126" t="str">
        <f>IF(OR(B466="",B466=0),"",ROWS($A$1:A466))</f>
        <v/>
      </c>
    </row>
    <row r="467" spans="1:1" x14ac:dyDescent="0.25">
      <c r="A467" s="126" t="str">
        <f>IF(OR(B467="",B467=0),"",ROWS($A$1:A467))</f>
        <v/>
      </c>
    </row>
    <row r="468" spans="1:1" x14ac:dyDescent="0.25">
      <c r="A468" s="126" t="str">
        <f>IF(OR(B468="",B468=0),"",ROWS($A$1:A468))</f>
        <v/>
      </c>
    </row>
    <row r="469" spans="1:1" x14ac:dyDescent="0.25">
      <c r="A469" s="126" t="str">
        <f>IF(OR(B469="",B469=0),"",ROWS($A$1:A469))</f>
        <v/>
      </c>
    </row>
    <row r="470" spans="1:1" x14ac:dyDescent="0.25">
      <c r="A470" s="126" t="str">
        <f>IF(OR(B470="",B470=0),"",ROWS($A$1:A470))</f>
        <v/>
      </c>
    </row>
    <row r="471" spans="1:1" x14ac:dyDescent="0.25">
      <c r="A471" s="126" t="str">
        <f>IF(OR(B471="",B471=0),"",ROWS($A$1:A471))</f>
        <v/>
      </c>
    </row>
    <row r="472" spans="1:1" x14ac:dyDescent="0.25">
      <c r="A472" s="126" t="str">
        <f>IF(OR(B472="",B472=0),"",ROWS($A$1:A472))</f>
        <v/>
      </c>
    </row>
    <row r="473" spans="1:1" x14ac:dyDescent="0.25">
      <c r="A473" s="126" t="str">
        <f>IF(OR(B473="",B473=0),"",ROWS($A$1:A473))</f>
        <v/>
      </c>
    </row>
    <row r="474" spans="1:1" x14ac:dyDescent="0.25">
      <c r="A474" s="126" t="str">
        <f>IF(OR(B474="",B474=0),"",ROWS($A$1:A474))</f>
        <v/>
      </c>
    </row>
    <row r="475" spans="1:1" x14ac:dyDescent="0.25">
      <c r="A475" s="126" t="str">
        <f>IF(OR(B475="",B475=0),"",ROWS($A$1:A475))</f>
        <v/>
      </c>
    </row>
    <row r="476" spans="1:1" x14ac:dyDescent="0.25">
      <c r="A476" s="126" t="str">
        <f>IF(OR(B476="",B476=0),"",ROWS($A$1:A476))</f>
        <v/>
      </c>
    </row>
    <row r="477" spans="1:1" x14ac:dyDescent="0.25">
      <c r="A477" s="126" t="str">
        <f>IF(OR(B477="",B477=0),"",ROWS($A$1:A477))</f>
        <v/>
      </c>
    </row>
    <row r="478" spans="1:1" x14ac:dyDescent="0.25">
      <c r="A478" s="126" t="str">
        <f>IF(OR(B478="",B478=0),"",ROWS($A$1:A478))</f>
        <v/>
      </c>
    </row>
    <row r="479" spans="1:1" x14ac:dyDescent="0.25">
      <c r="A479" s="126" t="str">
        <f>IF(OR(B479="",B479=0),"",ROWS($A$1:A479))</f>
        <v/>
      </c>
    </row>
    <row r="480" spans="1:1" x14ac:dyDescent="0.25">
      <c r="A480" s="126" t="str">
        <f>IF(OR(B480="",B480=0),"",ROWS($A$1:A480))</f>
        <v/>
      </c>
    </row>
    <row r="481" spans="1:1" x14ac:dyDescent="0.25">
      <c r="A481" s="126" t="str">
        <f>IF(OR(B481="",B481=0),"",ROWS($A$1:A481))</f>
        <v/>
      </c>
    </row>
    <row r="482" spans="1:1" x14ac:dyDescent="0.25">
      <c r="A482" s="126" t="str">
        <f>IF(OR(B482="",B482=0),"",ROWS($A$1:A482))</f>
        <v/>
      </c>
    </row>
    <row r="483" spans="1:1" x14ac:dyDescent="0.25">
      <c r="A483" s="126" t="str">
        <f>IF(OR(B483="",B483=0),"",ROWS($A$1:A483))</f>
        <v/>
      </c>
    </row>
    <row r="484" spans="1:1" x14ac:dyDescent="0.25">
      <c r="A484" s="126" t="str">
        <f>IF(OR(B484="",B484=0),"",ROWS($A$1:A484))</f>
        <v/>
      </c>
    </row>
    <row r="485" spans="1:1" x14ac:dyDescent="0.25">
      <c r="A485" s="126" t="str">
        <f>IF(OR(B485="",B485=0),"",ROWS($A$1:A485))</f>
        <v/>
      </c>
    </row>
    <row r="486" spans="1:1" x14ac:dyDescent="0.25">
      <c r="A486" s="126" t="str">
        <f>IF(OR(B486="",B486=0),"",ROWS($A$1:A486))</f>
        <v/>
      </c>
    </row>
    <row r="487" spans="1:1" x14ac:dyDescent="0.25">
      <c r="A487" s="126" t="str">
        <f>IF(OR(B487="",B487=0),"",ROWS($A$1:A487))</f>
        <v/>
      </c>
    </row>
    <row r="488" spans="1:1" x14ac:dyDescent="0.25">
      <c r="A488" s="126" t="str">
        <f>IF(OR(B488="",B488=0),"",ROWS($A$1:A488))</f>
        <v/>
      </c>
    </row>
    <row r="489" spans="1:1" x14ac:dyDescent="0.25">
      <c r="A489" s="126" t="str">
        <f>IF(OR(B489="",B489=0),"",ROWS($A$1:A489))</f>
        <v/>
      </c>
    </row>
    <row r="490" spans="1:1" x14ac:dyDescent="0.25">
      <c r="A490" s="126" t="str">
        <f>IF(OR(B490="",B490=0),"",ROWS($A$1:A490))</f>
        <v/>
      </c>
    </row>
    <row r="491" spans="1:1" x14ac:dyDescent="0.25">
      <c r="A491" s="126" t="str">
        <f>IF(OR(B491="",B491=0),"",ROWS($A$1:A491))</f>
        <v/>
      </c>
    </row>
    <row r="492" spans="1:1" x14ac:dyDescent="0.25">
      <c r="A492" s="126" t="str">
        <f>IF(OR(B492="",B492=0),"",ROWS($A$1:A492))</f>
        <v/>
      </c>
    </row>
    <row r="493" spans="1:1" x14ac:dyDescent="0.25">
      <c r="A493" s="126" t="str">
        <f>IF(OR(B493="",B493=0),"",ROWS($A$1:A493))</f>
        <v/>
      </c>
    </row>
    <row r="494" spans="1:1" x14ac:dyDescent="0.25">
      <c r="A494" s="126" t="str">
        <f>IF(OR(B494="",B494=0),"",ROWS($A$1:A494))</f>
        <v/>
      </c>
    </row>
    <row r="495" spans="1:1" x14ac:dyDescent="0.25">
      <c r="A495" s="126" t="str">
        <f>IF(OR(B495="",B495=0),"",ROWS($A$1:A495))</f>
        <v/>
      </c>
    </row>
    <row r="496" spans="1:1" x14ac:dyDescent="0.25">
      <c r="A496" s="126" t="str">
        <f>IF(OR(B496="",B496=0),"",ROWS($A$1:A496))</f>
        <v/>
      </c>
    </row>
    <row r="497" spans="1:1" x14ac:dyDescent="0.25">
      <c r="A497" s="126" t="str">
        <f>IF(OR(B497="",B497=0),"",ROWS($A$1:A497))</f>
        <v/>
      </c>
    </row>
    <row r="498" spans="1:1" x14ac:dyDescent="0.25">
      <c r="A498" s="126" t="str">
        <f>IF(OR(B498="",B498=0),"",ROWS($A$1:A498))</f>
        <v/>
      </c>
    </row>
    <row r="499" spans="1:1" x14ac:dyDescent="0.25">
      <c r="A499" s="126" t="str">
        <f>IF(OR(B499="",B499=0),"",ROWS($A$1:A499))</f>
        <v/>
      </c>
    </row>
    <row r="500" spans="1:1" x14ac:dyDescent="0.25">
      <c r="A500" s="126" t="str">
        <f>IF(OR(B500="",B500=0),"",ROWS($A$1:A500))</f>
        <v/>
      </c>
    </row>
    <row r="501" spans="1:1" x14ac:dyDescent="0.25">
      <c r="A501" s="126" t="str">
        <f>IF(OR(B501="",B501=0),"",ROWS($A$1:A501))</f>
        <v/>
      </c>
    </row>
    <row r="502" spans="1:1" x14ac:dyDescent="0.25">
      <c r="A502" s="126" t="str">
        <f>IF(OR(B502="",B502=0),"",ROWS($A$1:A502))</f>
        <v/>
      </c>
    </row>
    <row r="503" spans="1:1" x14ac:dyDescent="0.25">
      <c r="A503" s="126" t="str">
        <f>IF(OR(B503="",B503=0),"",ROWS($A$1:A503))</f>
        <v/>
      </c>
    </row>
    <row r="504" spans="1:1" x14ac:dyDescent="0.25">
      <c r="A504" s="126" t="str">
        <f>IF(OR(B504="",B504=0),"",ROWS($A$1:A504))</f>
        <v/>
      </c>
    </row>
    <row r="505" spans="1:1" x14ac:dyDescent="0.25">
      <c r="A505" s="126" t="str">
        <f>IF(OR(B505="",B505=0),"",ROWS($A$1:A505))</f>
        <v/>
      </c>
    </row>
    <row r="506" spans="1:1" x14ac:dyDescent="0.25">
      <c r="A506" s="126" t="str">
        <f>IF(OR(B506="",B506=0),"",ROWS($A$1:A506))</f>
        <v/>
      </c>
    </row>
    <row r="507" spans="1:1" x14ac:dyDescent="0.25">
      <c r="A507" s="126" t="str">
        <f>IF(OR(B507="",B507=0),"",ROWS($A$1:A507))</f>
        <v/>
      </c>
    </row>
    <row r="508" spans="1:1" x14ac:dyDescent="0.25">
      <c r="A508" s="126" t="str">
        <f>IF(OR(B508="",B508=0),"",ROWS($A$1:A508))</f>
        <v/>
      </c>
    </row>
    <row r="509" spans="1:1" x14ac:dyDescent="0.25">
      <c r="A509" s="126" t="str">
        <f>IF(OR(B509="",B509=0),"",ROWS($A$1:A509))</f>
        <v/>
      </c>
    </row>
    <row r="510" spans="1:1" x14ac:dyDescent="0.25">
      <c r="A510" s="126" t="str">
        <f>IF(OR(B510="",B510=0),"",ROWS($A$1:A510))</f>
        <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4" tint="0.39997558519241921"/>
  </sheetPr>
  <dimension ref="B1:I15"/>
  <sheetViews>
    <sheetView showGridLines="0" workbookViewId="0"/>
  </sheetViews>
  <sheetFormatPr defaultColWidth="9.140625" defaultRowHeight="15" x14ac:dyDescent="0.25"/>
  <cols>
    <col min="1" max="1" width="3.42578125" style="65" customWidth="1"/>
    <col min="2" max="2" width="2.7109375" style="65" customWidth="1"/>
    <col min="3" max="3" width="18.28515625" style="65" customWidth="1"/>
    <col min="4" max="4" width="58.42578125" style="65" customWidth="1"/>
    <col min="5" max="6" width="3.7109375" style="65" customWidth="1"/>
    <col min="7" max="7" width="2.7109375" style="65" customWidth="1"/>
    <col min="8" max="8" width="1.7109375" style="65" customWidth="1"/>
    <col min="9" max="16384" width="9.140625" style="65"/>
  </cols>
  <sheetData>
    <row r="1" spans="2:9" x14ac:dyDescent="0.25">
      <c r="B1" s="21"/>
      <c r="C1" s="21"/>
      <c r="D1" s="21"/>
      <c r="E1" s="21"/>
      <c r="F1" s="21"/>
      <c r="G1" s="21"/>
    </row>
    <row r="2" spans="2:9" s="66" customFormat="1" ht="27.75" customHeight="1" x14ac:dyDescent="0.3">
      <c r="B2" s="103"/>
      <c r="C2" s="104" t="s">
        <v>1</v>
      </c>
      <c r="D2" s="105"/>
      <c r="E2" s="105"/>
      <c r="F2" s="105"/>
      <c r="G2" s="106"/>
    </row>
    <row r="3" spans="2:9" s="66" customFormat="1" ht="18.75" x14ac:dyDescent="0.3">
      <c r="B3" s="107"/>
      <c r="C3" s="108" t="s">
        <v>3</v>
      </c>
      <c r="D3" s="109"/>
      <c r="E3" s="109"/>
      <c r="F3" s="109"/>
      <c r="G3" s="110"/>
    </row>
    <row r="4" spans="2:9" s="66" customFormat="1" ht="15" customHeight="1" x14ac:dyDescent="0.3">
      <c r="B4" s="107"/>
      <c r="C4" s="108"/>
      <c r="D4" s="109"/>
      <c r="E4" s="109"/>
      <c r="F4" s="109"/>
      <c r="G4" s="110"/>
    </row>
    <row r="5" spans="2:9" x14ac:dyDescent="0.25">
      <c r="B5" s="99"/>
      <c r="C5" s="111" t="s">
        <v>195</v>
      </c>
      <c r="D5" s="112">
        <f ca="1">TODAY()</f>
        <v>43552</v>
      </c>
      <c r="E5" s="112"/>
      <c r="F5" s="112"/>
      <c r="G5" s="113"/>
    </row>
    <row r="6" spans="2:9" x14ac:dyDescent="0.25">
      <c r="B6" s="99"/>
      <c r="C6" s="114"/>
      <c r="D6" s="115"/>
      <c r="E6" s="115"/>
      <c r="F6" s="115"/>
      <c r="G6" s="113"/>
    </row>
    <row r="7" spans="2:9" ht="15.75" x14ac:dyDescent="0.25">
      <c r="B7" s="99"/>
      <c r="C7" s="116" t="s">
        <v>2</v>
      </c>
      <c r="D7" s="117"/>
      <c r="E7" s="117"/>
      <c r="F7" s="117"/>
      <c r="G7" s="113"/>
    </row>
    <row r="8" spans="2:9" ht="18" customHeight="1" x14ac:dyDescent="0.25">
      <c r="B8" s="56"/>
      <c r="C8" s="191" t="s">
        <v>43</v>
      </c>
      <c r="D8" s="191"/>
      <c r="E8" s="118"/>
      <c r="F8" s="118"/>
      <c r="G8" s="113"/>
    </row>
    <row r="9" spans="2:9" x14ac:dyDescent="0.25">
      <c r="B9" s="11"/>
      <c r="C9" s="168" t="s">
        <v>38</v>
      </c>
      <c r="D9" s="169"/>
      <c r="E9" s="1"/>
      <c r="F9" s="55">
        <f>IF($D$9=0,1,0)</f>
        <v>1</v>
      </c>
      <c r="G9" s="12"/>
      <c r="H9" s="101"/>
      <c r="I9" s="102"/>
    </row>
    <row r="10" spans="2:9" x14ac:dyDescent="0.25">
      <c r="B10" s="11"/>
      <c r="C10" s="168" t="s">
        <v>24</v>
      </c>
      <c r="D10" s="170"/>
      <c r="E10" s="1"/>
      <c r="F10" s="55">
        <f>IF(OR(SubTSelection=Lists!C3,SubTSelection=Lists!C4),0,1)</f>
        <v>1</v>
      </c>
      <c r="G10" s="12"/>
      <c r="H10" s="101"/>
      <c r="I10" s="102" t="str">
        <f>IF(SubTSelection="","",IF(OR(SubTSelection=Lists!C3,SubTSelection=Lists!C4),"","PLEASE SELECT A VALID SUBMISSION TYPE FROM THE DROPDOWN LIST"))</f>
        <v/>
      </c>
    </row>
    <row r="11" spans="2:9" x14ac:dyDescent="0.25">
      <c r="B11" s="11"/>
      <c r="C11" s="168" t="s">
        <v>21</v>
      </c>
      <c r="D11" s="170"/>
      <c r="E11" s="1"/>
      <c r="F11" s="55">
        <f ca="1">IF(OR($D$11=0,$D$11&gt;Lists!$E$3),1,0)</f>
        <v>1</v>
      </c>
      <c r="G11" s="12"/>
      <c r="H11" s="101"/>
      <c r="I11" s="102" t="str">
        <f ca="1">IF(D11&gt;Lists!E3,"PLEASE CHOOSE A CURRENT OR PAST YEAR","")</f>
        <v/>
      </c>
    </row>
    <row r="12" spans="2:9" x14ac:dyDescent="0.25">
      <c r="B12" s="11"/>
      <c r="C12" s="168" t="s">
        <v>25</v>
      </c>
      <c r="D12" s="170"/>
      <c r="E12" s="1"/>
      <c r="F12" s="55">
        <f>IF(OR(ReportQtr=0,ReportQtr&gt;Lists!F6),1,0)</f>
        <v>1</v>
      </c>
      <c r="G12" s="12"/>
      <c r="H12" s="101"/>
      <c r="I12" s="102" t="str">
        <f>IF(ReportQtr&gt;Lists!F6,"PLEASE SELECT A VALID QUARTER FROM THE DROPDOWN LIST","")</f>
        <v/>
      </c>
    </row>
    <row r="13" spans="2:9" ht="14.25" customHeight="1" x14ac:dyDescent="0.25">
      <c r="B13" s="17"/>
      <c r="C13" s="18"/>
      <c r="D13" s="167" t="s">
        <v>190</v>
      </c>
      <c r="E13" s="18"/>
      <c r="F13" s="18"/>
      <c r="G13" s="19"/>
    </row>
    <row r="14" spans="2:9" x14ac:dyDescent="0.25">
      <c r="D14" s="151" t="str">
        <f>Lists!C3</f>
        <v>Original Submission</v>
      </c>
    </row>
    <row r="15" spans="2:9" x14ac:dyDescent="0.25">
      <c r="D15" s="151" t="str">
        <f>Lists!C4</f>
        <v>Re-Submittal</v>
      </c>
    </row>
  </sheetData>
  <sheetProtection algorithmName="SHA-512" hashValue="jg0YbIwCXot9HgeRMYNdiLCpkujDp+4eEGW4QLQUcVKJKHYIni1WAPukrJcnygsM+E5wm+MKblXmxbT6l3T+1g==" saltValue="X34vMnHBHonYFBu4sRMRXw==" spinCount="100000" sheet="1" objects="1" scenarios="1"/>
  <mergeCells count="1">
    <mergeCell ref="C8:D8"/>
  </mergeCells>
  <dataValidations count="4">
    <dataValidation type="list" allowBlank="1" showInputMessage="1" showErrorMessage="1" prompt="Select the reporting year for which data in this report applies." sqref="D11" xr:uid="{00000000-0002-0000-0100-000000000000}">
      <formula1>ReportingYear</formula1>
    </dataValidation>
    <dataValidation type="textLength" operator="lessThanOrEqual" allowBlank="1" showInputMessage="1" showErrorMessage="1" error="The Company Name may not exceed 200 characters." prompt="Enter the name of the company for which the data in this report applies. The company name must match the organization name under which this report is submitted to EPA through CDX." sqref="D9" xr:uid="{00000000-0002-0000-0100-000001000000}">
      <formula1>200</formula1>
    </dataValidation>
    <dataValidation type="list" allowBlank="1" showInputMessage="1" showErrorMessage="1" prompt="Identify whether this report is an original submission or re-submittal.  Select original submission if you are submitting your report to EPA for the first time.  All subsequent submissions must be identified as a re-submittal." sqref="D10" xr:uid="{00000000-0002-0000-0100-000002000000}">
      <formula1>SubmissionType</formula1>
    </dataValidation>
    <dataValidation type="list" allowBlank="1" showInputMessage="1" showErrorMessage="1" error="Please select a reporting quarter from the drop down menu" prompt="Select the quarter for which the data in this report applies. _x000a__x000a_Quarter 1: Jan-Mar_x000a_Quarter 2: Apr-Jun_x000a_Quarter 3: Jul-Sept_x000a_Quarter 4: Oct-Dec" sqref="D12" xr:uid="{00000000-0002-0000-0100-000003000000}">
      <formula1>ReportingQuarter</formula1>
    </dataValidation>
  </dataValidations>
  <pageMargins left="0.7" right="0.7" top="0.75" bottom="0.75" header="0.3" footer="0.3"/>
  <pageSetup orientation="landscape" r:id="rId1"/>
  <drawing r:id="rId2"/>
  <legacyDrawing r:id="rId3"/>
  <extLst>
    <ext xmlns:x14="http://schemas.microsoft.com/office/spreadsheetml/2009/9/main" uri="{78C0D931-6437-407d-A8EE-F0AAD7539E65}">
      <x14:conditionalFormattings>
        <x14:conditionalFormatting xmlns:xm="http://schemas.microsoft.com/office/excel/2006/main">
          <x14:cfRule type="iconSet" priority="14" id="{A30B3FC3-1B3F-47A0-8F83-A962D23C9EEC}">
            <x14:iconSet iconSet="3Symbols" custom="1">
              <x14:cfvo type="percent">
                <xm:f>0</xm:f>
              </x14:cfvo>
              <x14:cfvo type="num">
                <xm:f>0.5</xm:f>
              </x14:cfvo>
              <x14:cfvo type="num">
                <xm:f>1</xm:f>
              </x14:cfvo>
              <x14:cfIcon iconSet="3Symbols" iconId="2"/>
              <x14:cfIcon iconSet="3Symbols" iconId="1"/>
              <x14:cfIcon iconSet="3Symbols" iconId="0"/>
            </x14:iconSet>
          </x14:cfRule>
          <xm:sqref>H9</xm:sqref>
        </x14:conditionalFormatting>
        <x14:conditionalFormatting xmlns:xm="http://schemas.microsoft.com/office/excel/2006/main">
          <x14:cfRule type="iconSet" priority="12" id="{22B5A44C-5191-4CCD-9248-88E9257633F0}">
            <x14:iconSet iconSet="3Symbols" custom="1">
              <x14:cfvo type="percent">
                <xm:f>0</xm:f>
              </x14:cfvo>
              <x14:cfvo type="num">
                <xm:f>0.5</xm:f>
              </x14:cfvo>
              <x14:cfvo type="num">
                <xm:f>1</xm:f>
              </x14:cfvo>
              <x14:cfIcon iconSet="3Symbols" iconId="2"/>
              <x14:cfIcon iconSet="3Symbols" iconId="1"/>
              <x14:cfIcon iconSet="3Symbols" iconId="0"/>
            </x14:iconSet>
          </x14:cfRule>
          <xm:sqref>H10</xm:sqref>
        </x14:conditionalFormatting>
        <x14:conditionalFormatting xmlns:xm="http://schemas.microsoft.com/office/excel/2006/main">
          <x14:cfRule type="iconSet" priority="10" id="{72A7619E-B849-4534-96B1-E14AE92830FA}">
            <x14:iconSet iconSet="3Symbols" custom="1">
              <x14:cfvo type="percent">
                <xm:f>0</xm:f>
              </x14:cfvo>
              <x14:cfvo type="num">
                <xm:f>0.5</xm:f>
              </x14:cfvo>
              <x14:cfvo type="num">
                <xm:f>1</xm:f>
              </x14:cfvo>
              <x14:cfIcon iconSet="3Symbols" iconId="2"/>
              <x14:cfIcon iconSet="3Symbols" iconId="1"/>
              <x14:cfIcon iconSet="3Symbols" iconId="0"/>
            </x14:iconSet>
          </x14:cfRule>
          <xm:sqref>H11</xm:sqref>
        </x14:conditionalFormatting>
        <x14:conditionalFormatting xmlns:xm="http://schemas.microsoft.com/office/excel/2006/main">
          <x14:cfRule type="iconSet" priority="9" id="{67BA832E-92F2-4EB7-842A-B2135F994D69}">
            <x14:iconSet iconSet="3Symbols" custom="1">
              <x14:cfvo type="percent">
                <xm:f>0</xm:f>
              </x14:cfvo>
              <x14:cfvo type="num">
                <xm:f>0.5</xm:f>
              </x14:cfvo>
              <x14:cfvo type="num">
                <xm:f>1</xm:f>
              </x14:cfvo>
              <x14:cfIcon iconSet="3Symbols" iconId="2"/>
              <x14:cfIcon iconSet="3Symbols" iconId="1"/>
              <x14:cfIcon iconSet="3Symbols" iconId="0"/>
            </x14:iconSet>
          </x14:cfRule>
          <xm:sqref>H12</xm:sqref>
        </x14:conditionalFormatting>
        <x14:conditionalFormatting xmlns:xm="http://schemas.microsoft.com/office/excel/2006/main">
          <x14:cfRule type="iconSet" priority="6" id="{DB6B0F1A-F892-4EB6-BF2D-2B57F8236BE3}">
            <x14:iconSet iconSet="3Symbols" custom="1">
              <x14:cfvo type="percent">
                <xm:f>0</xm:f>
              </x14:cfvo>
              <x14:cfvo type="num">
                <xm:f>0.5</xm:f>
              </x14:cfvo>
              <x14:cfvo type="num">
                <xm:f>1</xm:f>
              </x14:cfvo>
              <x14:cfIcon iconSet="3Symbols" iconId="2"/>
              <x14:cfIcon iconSet="3Symbols" iconId="1"/>
              <x14:cfIcon iconSet="3Symbols" iconId="0"/>
            </x14:iconSet>
          </x14:cfRule>
          <xm:sqref>F9</xm:sqref>
        </x14:conditionalFormatting>
        <x14:conditionalFormatting xmlns:xm="http://schemas.microsoft.com/office/excel/2006/main">
          <x14:cfRule type="iconSet" priority="4" id="{3B6EB622-9288-437C-852E-BA6D5630963C}">
            <x14:iconSet iconSet="3Symbols" custom="1">
              <x14:cfvo type="percent">
                <xm:f>0</xm:f>
              </x14:cfvo>
              <x14:cfvo type="num">
                <xm:f>0.5</xm:f>
              </x14:cfvo>
              <x14:cfvo type="num">
                <xm:f>1</xm:f>
              </x14:cfvo>
              <x14:cfIcon iconSet="3Symbols" iconId="2"/>
              <x14:cfIcon iconSet="3Symbols" iconId="1"/>
              <x14:cfIcon iconSet="3Symbols" iconId="0"/>
            </x14:iconSet>
          </x14:cfRule>
          <xm:sqref>F10</xm:sqref>
        </x14:conditionalFormatting>
        <x14:conditionalFormatting xmlns:xm="http://schemas.microsoft.com/office/excel/2006/main">
          <x14:cfRule type="iconSet" priority="2" id="{22FBD93B-5B23-44CF-ABF6-B38572B8EE4C}">
            <x14:iconSet iconSet="3Symbols" custom="1">
              <x14:cfvo type="percent">
                <xm:f>0</xm:f>
              </x14:cfvo>
              <x14:cfvo type="num">
                <xm:f>0.5</xm:f>
              </x14:cfvo>
              <x14:cfvo type="num">
                <xm:f>1</xm:f>
              </x14:cfvo>
              <x14:cfIcon iconSet="3Symbols" iconId="2"/>
              <x14:cfIcon iconSet="3Symbols" iconId="1"/>
              <x14:cfIcon iconSet="3Symbols" iconId="0"/>
            </x14:iconSet>
          </x14:cfRule>
          <xm:sqref>F11</xm:sqref>
        </x14:conditionalFormatting>
        <x14:conditionalFormatting xmlns:xm="http://schemas.microsoft.com/office/excel/2006/main">
          <x14:cfRule type="iconSet" priority="1" id="{0510A683-7943-42A3-BBBD-4A4827A94C68}">
            <x14:iconSet iconSet="3Symbols" custom="1">
              <x14:cfvo type="percent">
                <xm:f>0</xm:f>
              </x14:cfvo>
              <x14:cfvo type="num">
                <xm:f>0.5</xm:f>
              </x14:cfvo>
              <x14:cfvo type="num">
                <xm:f>1</xm:f>
              </x14:cfvo>
              <x14:cfIcon iconSet="3Symbols" iconId="2"/>
              <x14:cfIcon iconSet="3Symbols" iconId="1"/>
              <x14:cfIcon iconSet="3Symbols" iconId="0"/>
            </x14:iconSet>
          </x14:cfRule>
          <xm:sqref>F12</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tabColor theme="4" tint="0.39997558519241921"/>
  </sheetPr>
  <dimension ref="A2:S65"/>
  <sheetViews>
    <sheetView showGridLines="0" topLeftCell="B1" zoomScaleNormal="100" zoomScaleSheetLayoutView="100" workbookViewId="0">
      <selection activeCell="B1" sqref="B1"/>
    </sheetView>
  </sheetViews>
  <sheetFormatPr defaultColWidth="9.140625" defaultRowHeight="15" x14ac:dyDescent="0.25"/>
  <cols>
    <col min="1" max="1" width="2.7109375" style="21" hidden="1" customWidth="1"/>
    <col min="2" max="2" width="3.28515625" style="21" customWidth="1"/>
    <col min="3" max="3" width="2.7109375" style="21" customWidth="1"/>
    <col min="4" max="4" width="17.28515625" style="21" customWidth="1"/>
    <col min="5" max="10" width="13.7109375" style="21" customWidth="1"/>
    <col min="11" max="11" width="16.7109375" style="21" customWidth="1"/>
    <col min="12" max="12" width="2.7109375" style="21" customWidth="1"/>
    <col min="13" max="13" width="9.140625" style="65"/>
    <col min="14" max="14" width="0" style="65" hidden="1" customWidth="1"/>
    <col min="15" max="15" width="9.140625" style="65" hidden="1" customWidth="1"/>
    <col min="16" max="16" width="14.7109375" style="65" hidden="1" customWidth="1"/>
    <col min="17" max="17" width="15.7109375" style="65" hidden="1" customWidth="1"/>
    <col min="18" max="19" width="9.140625" style="65" hidden="1" customWidth="1"/>
    <col min="20" max="20" width="0" style="65" hidden="1" customWidth="1"/>
    <col min="21" max="16384" width="9.140625" style="65"/>
  </cols>
  <sheetData>
    <row r="2" spans="1:19" s="66" customFormat="1" ht="27.75" customHeight="1" x14ac:dyDescent="0.3">
      <c r="A2" s="22"/>
      <c r="B2" s="22"/>
      <c r="C2" s="25"/>
      <c r="D2" s="26" t="s">
        <v>1</v>
      </c>
      <c r="E2" s="27"/>
      <c r="F2" s="27"/>
      <c r="G2" s="27"/>
      <c r="H2" s="27"/>
      <c r="I2" s="27"/>
      <c r="J2" s="27"/>
      <c r="K2" s="27"/>
      <c r="L2" s="60"/>
    </row>
    <row r="3" spans="1:19" s="66" customFormat="1" ht="18.75" x14ac:dyDescent="0.3">
      <c r="A3" s="22"/>
      <c r="B3" s="22"/>
      <c r="C3" s="29"/>
      <c r="D3" s="30" t="s">
        <v>3</v>
      </c>
      <c r="E3" s="31"/>
      <c r="F3" s="31"/>
      <c r="G3" s="31"/>
      <c r="H3" s="31"/>
      <c r="I3" s="31"/>
      <c r="J3" s="31"/>
      <c r="K3" s="31"/>
      <c r="L3" s="61"/>
    </row>
    <row r="4" spans="1:19" ht="15" customHeight="1" x14ac:dyDescent="0.25">
      <c r="C4" s="11"/>
      <c r="D4" s="1"/>
      <c r="E4" s="1"/>
      <c r="F4" s="34"/>
      <c r="G4" s="34"/>
      <c r="H4" s="34"/>
      <c r="I4" s="34"/>
      <c r="J4" s="34"/>
      <c r="K4" s="34"/>
      <c r="L4" s="62"/>
    </row>
    <row r="5" spans="1:19" x14ac:dyDescent="0.25">
      <c r="C5" s="11"/>
      <c r="D5" s="46" t="s">
        <v>107</v>
      </c>
      <c r="E5" s="47" t="str">
        <f>IF('Section 1'!D9=0,"",'Section 1'!D9)</f>
        <v/>
      </c>
      <c r="F5" s="34"/>
      <c r="G5" s="34"/>
      <c r="H5" s="34"/>
      <c r="I5" s="34"/>
      <c r="J5" s="34"/>
      <c r="K5" s="34"/>
      <c r="L5" s="62"/>
    </row>
    <row r="6" spans="1:19" x14ac:dyDescent="0.25">
      <c r="C6" s="11"/>
      <c r="D6" s="46" t="s">
        <v>108</v>
      </c>
      <c r="E6" s="47" t="str">
        <f>IF(OR('Section 1'!D11=0,'Section 1'!D12=0),"","Quarter "&amp;'Section 1'!D12&amp;", "&amp;'Section 1'!D11)</f>
        <v/>
      </c>
      <c r="F6" s="34"/>
      <c r="G6" s="48"/>
      <c r="H6" s="34"/>
      <c r="I6" s="34"/>
      <c r="J6" s="34"/>
      <c r="K6" s="34"/>
      <c r="L6" s="62"/>
    </row>
    <row r="7" spans="1:19" ht="15" customHeight="1" x14ac:dyDescent="0.25">
      <c r="C7" s="33"/>
      <c r="D7" s="34"/>
      <c r="E7" s="34"/>
      <c r="F7" s="34"/>
      <c r="G7" s="34"/>
      <c r="H7" s="34"/>
      <c r="I7" s="34"/>
      <c r="J7" s="34"/>
      <c r="K7" s="34"/>
      <c r="L7" s="62"/>
    </row>
    <row r="8" spans="1:19" ht="18.75" customHeight="1" x14ac:dyDescent="0.25">
      <c r="C8" s="33"/>
      <c r="D8" s="36" t="s">
        <v>6</v>
      </c>
      <c r="E8" s="34"/>
      <c r="F8" s="34"/>
      <c r="G8" s="34"/>
      <c r="H8" s="34"/>
      <c r="I8" s="34"/>
      <c r="J8" s="34"/>
      <c r="K8" s="34"/>
      <c r="L8" s="62"/>
    </row>
    <row r="9" spans="1:19" ht="56.25" customHeight="1" x14ac:dyDescent="0.25">
      <c r="C9" s="56"/>
      <c r="D9" s="192" t="s">
        <v>137</v>
      </c>
      <c r="E9" s="192"/>
      <c r="F9" s="192"/>
      <c r="G9" s="192"/>
      <c r="H9" s="192"/>
      <c r="I9" s="192"/>
      <c r="J9" s="192"/>
      <c r="K9" s="192"/>
      <c r="L9" s="62"/>
    </row>
    <row r="10" spans="1:19" s="146" customFormat="1" ht="21" customHeight="1" x14ac:dyDescent="0.25">
      <c r="A10" s="143"/>
      <c r="B10" s="143"/>
      <c r="C10" s="144"/>
      <c r="D10" s="193" t="s">
        <v>147</v>
      </c>
      <c r="E10" s="194"/>
      <c r="F10" s="194"/>
      <c r="G10" s="194"/>
      <c r="H10" s="194"/>
      <c r="I10" s="194"/>
      <c r="J10" s="194"/>
      <c r="K10" s="194"/>
      <c r="L10" s="145"/>
    </row>
    <row r="11" spans="1:19" ht="34.9" customHeight="1" x14ac:dyDescent="0.25">
      <c r="C11" s="56"/>
      <c r="D11" s="175" t="s">
        <v>159</v>
      </c>
      <c r="E11" s="176" t="s">
        <v>8</v>
      </c>
      <c r="F11" s="176" t="s">
        <v>134</v>
      </c>
      <c r="G11" s="176" t="s">
        <v>153</v>
      </c>
      <c r="H11" s="176" t="s">
        <v>135</v>
      </c>
      <c r="I11" s="176" t="s">
        <v>154</v>
      </c>
      <c r="J11" s="176" t="s">
        <v>136</v>
      </c>
      <c r="K11" s="176" t="s">
        <v>9</v>
      </c>
      <c r="L11" s="62"/>
    </row>
    <row r="12" spans="1:19" s="67" customFormat="1" ht="12.75" x14ac:dyDescent="0.2">
      <c r="A12" s="39"/>
      <c r="B12" s="39"/>
      <c r="C12" s="57"/>
      <c r="D12" s="177" t="s">
        <v>10</v>
      </c>
      <c r="E12" s="177" t="s">
        <v>11</v>
      </c>
      <c r="F12" s="177" t="s">
        <v>11</v>
      </c>
      <c r="G12" s="177" t="s">
        <v>11</v>
      </c>
      <c r="H12" s="177" t="s">
        <v>11</v>
      </c>
      <c r="I12" s="177" t="s">
        <v>11</v>
      </c>
      <c r="J12" s="177" t="s">
        <v>11</v>
      </c>
      <c r="K12" s="177" t="s">
        <v>120</v>
      </c>
      <c r="L12" s="63"/>
    </row>
    <row r="13" spans="1:19" s="139" customFormat="1" ht="12.75" x14ac:dyDescent="0.2">
      <c r="A13" s="41"/>
      <c r="B13" s="41"/>
      <c r="C13" s="58"/>
      <c r="D13" s="178" t="s">
        <v>12</v>
      </c>
      <c r="E13" s="179">
        <v>1550.65</v>
      </c>
      <c r="F13" s="179">
        <v>0</v>
      </c>
      <c r="G13" s="179">
        <v>250.85</v>
      </c>
      <c r="H13" s="179">
        <v>0</v>
      </c>
      <c r="I13" s="179">
        <v>0</v>
      </c>
      <c r="J13" s="179">
        <v>1008</v>
      </c>
      <c r="K13" s="179">
        <f>E13-F13-G13-H13-I13-J13</f>
        <v>291.80000000000018</v>
      </c>
      <c r="L13" s="64"/>
      <c r="O13" s="82" t="s">
        <v>124</v>
      </c>
      <c r="P13" s="83" t="s">
        <v>48</v>
      </c>
      <c r="Q13" s="83" t="s">
        <v>54</v>
      </c>
      <c r="R13" s="83" t="s">
        <v>111</v>
      </c>
      <c r="S13" s="83" t="s">
        <v>121</v>
      </c>
    </row>
    <row r="14" spans="1:19" x14ac:dyDescent="0.25">
      <c r="A14" s="84" t="str">
        <f>IF(D14=0,"",1)</f>
        <v/>
      </c>
      <c r="B14" s="40"/>
      <c r="C14" s="56"/>
      <c r="D14" s="185"/>
      <c r="E14" s="42"/>
      <c r="F14" s="42"/>
      <c r="G14" s="42"/>
      <c r="H14" s="42"/>
      <c r="I14" s="42"/>
      <c r="J14" s="42"/>
      <c r="K14" s="183" t="str">
        <f>IF(D14=0,"",ROUND(E14-F14-G14-H14-I14-J14,2))</f>
        <v/>
      </c>
      <c r="L14" s="62"/>
      <c r="O14" s="82" t="str">
        <f>IF(A14="","N","Y")</f>
        <v>N</v>
      </c>
      <c r="P14" s="82">
        <f>IF(D14=0,0,IF(COUNTIF($D$14:$D$23,D14)&gt;1,1,0))</f>
        <v>0</v>
      </c>
      <c r="Q14" s="82">
        <f>IF(AND(D14&lt;&gt;0,E14=0),1,0)</f>
        <v>0</v>
      </c>
      <c r="R14" s="82">
        <f>IF(SUM(G14,I14)&gt;0,IF(COUNTIF('Section 3'!$D$16:$D$25,D14)=0,1,0),0)</f>
        <v>0</v>
      </c>
      <c r="S14" s="82">
        <f t="shared" ref="S14:S23" si="0">IF(D14=0,0,IF(COUNTIF(ClassIIChemicals,D14)&gt;0,0,1))</f>
        <v>0</v>
      </c>
    </row>
    <row r="15" spans="1:19" x14ac:dyDescent="0.25">
      <c r="A15" s="85" t="str">
        <f>IF(D15=0,"",MAX($A$14:A14)+1)</f>
        <v/>
      </c>
      <c r="B15" s="40"/>
      <c r="C15" s="56"/>
      <c r="D15" s="186"/>
      <c r="E15" s="42"/>
      <c r="F15" s="42"/>
      <c r="G15" s="42"/>
      <c r="H15" s="42"/>
      <c r="I15" s="42"/>
      <c r="J15" s="42"/>
      <c r="K15" s="183" t="str">
        <f t="shared" ref="K15:K23" si="1">IF(D15=0,"",ROUND(E15-F15-G15-H15-I15-J15,2))</f>
        <v/>
      </c>
      <c r="L15" s="62"/>
      <c r="O15" s="82" t="str">
        <f t="shared" ref="O15:O23" si="2">IF(A15="","N","Y")</f>
        <v>N</v>
      </c>
      <c r="P15" s="82">
        <f t="shared" ref="P15:P23" si="3">IF(D15=0,0,IF(COUNTIF($D$14:$D$23,D15)&gt;1,1,0))</f>
        <v>0</v>
      </c>
      <c r="Q15" s="82">
        <f t="shared" ref="Q15:Q23" si="4">IF(AND(D15&lt;&gt;0,E15=0),1,0)</f>
        <v>0</v>
      </c>
      <c r="R15" s="82">
        <f>IF(SUM(G15,I15)&gt;0,IF(COUNTIF('Section 3'!$D$16:$D$25,D15)=0,1,0),0)</f>
        <v>0</v>
      </c>
      <c r="S15" s="82">
        <f t="shared" si="0"/>
        <v>0</v>
      </c>
    </row>
    <row r="16" spans="1:19" x14ac:dyDescent="0.25">
      <c r="A16" s="85" t="str">
        <f>IF(D16=0,"",MAX($A$14:A15)+1)</f>
        <v/>
      </c>
      <c r="B16" s="40"/>
      <c r="C16" s="56"/>
      <c r="D16" s="186"/>
      <c r="E16" s="42"/>
      <c r="F16" s="42"/>
      <c r="G16" s="42"/>
      <c r="H16" s="42"/>
      <c r="I16" s="42"/>
      <c r="J16" s="42"/>
      <c r="K16" s="183" t="str">
        <f t="shared" si="1"/>
        <v/>
      </c>
      <c r="L16" s="62"/>
      <c r="O16" s="82" t="str">
        <f t="shared" si="2"/>
        <v>N</v>
      </c>
      <c r="P16" s="82">
        <f t="shared" si="3"/>
        <v>0</v>
      </c>
      <c r="Q16" s="82">
        <f t="shared" si="4"/>
        <v>0</v>
      </c>
      <c r="R16" s="82">
        <f>IF(SUM(G16,I16)&gt;0,IF(COUNTIF('Section 3'!$D$16:$D$25,D16)=0,1,0),0)</f>
        <v>0</v>
      </c>
      <c r="S16" s="82">
        <f t="shared" si="0"/>
        <v>0</v>
      </c>
    </row>
    <row r="17" spans="1:19" x14ac:dyDescent="0.25">
      <c r="A17" s="85" t="str">
        <f>IF(D17=0,"",MAX($A$14:A16)+1)</f>
        <v/>
      </c>
      <c r="B17" s="40"/>
      <c r="C17" s="56"/>
      <c r="D17" s="185"/>
      <c r="E17" s="184"/>
      <c r="F17" s="42"/>
      <c r="G17" s="42"/>
      <c r="H17" s="42"/>
      <c r="I17" s="42"/>
      <c r="J17" s="42"/>
      <c r="K17" s="183" t="str">
        <f t="shared" si="1"/>
        <v/>
      </c>
      <c r="L17" s="62"/>
      <c r="O17" s="82" t="str">
        <f t="shared" si="2"/>
        <v>N</v>
      </c>
      <c r="P17" s="82">
        <f t="shared" si="3"/>
        <v>0</v>
      </c>
      <c r="Q17" s="82">
        <f t="shared" si="4"/>
        <v>0</v>
      </c>
      <c r="R17" s="82">
        <f>IF(SUM(G17,I17)&gt;0,IF(COUNTIF('Section 3'!$D$16:$D$25,D17)=0,1,0),0)</f>
        <v>0</v>
      </c>
      <c r="S17" s="82">
        <f t="shared" si="0"/>
        <v>0</v>
      </c>
    </row>
    <row r="18" spans="1:19" x14ac:dyDescent="0.25">
      <c r="A18" s="85" t="str">
        <f>IF(D18=0,"",MAX($A$14:A17)+1)</f>
        <v/>
      </c>
      <c r="B18" s="40"/>
      <c r="C18" s="56"/>
      <c r="D18" s="185"/>
      <c r="E18" s="42"/>
      <c r="F18" s="42"/>
      <c r="G18" s="42"/>
      <c r="H18" s="42"/>
      <c r="I18" s="42"/>
      <c r="J18" s="42"/>
      <c r="K18" s="183" t="str">
        <f t="shared" si="1"/>
        <v/>
      </c>
      <c r="L18" s="62"/>
      <c r="O18" s="82" t="str">
        <f t="shared" si="2"/>
        <v>N</v>
      </c>
      <c r="P18" s="82">
        <f t="shared" si="3"/>
        <v>0</v>
      </c>
      <c r="Q18" s="82">
        <f t="shared" si="4"/>
        <v>0</v>
      </c>
      <c r="R18" s="82">
        <f>IF(SUM(G18,I18)&gt;0,IF(COUNTIF('Section 3'!$D$16:$D$25,D18)=0,1,0),0)</f>
        <v>0</v>
      </c>
      <c r="S18" s="82">
        <f t="shared" si="0"/>
        <v>0</v>
      </c>
    </row>
    <row r="19" spans="1:19" x14ac:dyDescent="0.25">
      <c r="A19" s="85" t="str">
        <f>IF(D19=0,"",MAX($A$14:A18)+1)</f>
        <v/>
      </c>
      <c r="B19" s="40"/>
      <c r="C19" s="56"/>
      <c r="D19" s="185"/>
      <c r="E19" s="42"/>
      <c r="F19" s="42"/>
      <c r="G19" s="42"/>
      <c r="H19" s="42"/>
      <c r="I19" s="42"/>
      <c r="J19" s="42"/>
      <c r="K19" s="183" t="str">
        <f t="shared" si="1"/>
        <v/>
      </c>
      <c r="L19" s="62"/>
      <c r="O19" s="82" t="str">
        <f t="shared" si="2"/>
        <v>N</v>
      </c>
      <c r="P19" s="82">
        <f t="shared" si="3"/>
        <v>0</v>
      </c>
      <c r="Q19" s="82">
        <f t="shared" si="4"/>
        <v>0</v>
      </c>
      <c r="R19" s="82">
        <f>IF(SUM(G19,I19)&gt;0,IF(COUNTIF('Section 3'!$D$16:$D$25,D19)=0,1,0),0)</f>
        <v>0</v>
      </c>
      <c r="S19" s="82">
        <f t="shared" si="0"/>
        <v>0</v>
      </c>
    </row>
    <row r="20" spans="1:19" x14ac:dyDescent="0.25">
      <c r="A20" s="85" t="str">
        <f>IF(D20=0,"",MAX($A$14:A19)+1)</f>
        <v/>
      </c>
      <c r="B20" s="40"/>
      <c r="C20" s="56"/>
      <c r="D20" s="185"/>
      <c r="E20" s="42"/>
      <c r="F20" s="42"/>
      <c r="G20" s="42"/>
      <c r="H20" s="42"/>
      <c r="I20" s="42"/>
      <c r="J20" s="42"/>
      <c r="K20" s="183" t="str">
        <f t="shared" si="1"/>
        <v/>
      </c>
      <c r="L20" s="62"/>
      <c r="O20" s="82" t="str">
        <f t="shared" si="2"/>
        <v>N</v>
      </c>
      <c r="P20" s="82">
        <f t="shared" si="3"/>
        <v>0</v>
      </c>
      <c r="Q20" s="82">
        <f t="shared" si="4"/>
        <v>0</v>
      </c>
      <c r="R20" s="82">
        <f>IF(SUM(G20,I20)&gt;0,IF(COUNTIF('Section 3'!$D$16:$D$25,D20)=0,1,0),0)</f>
        <v>0</v>
      </c>
      <c r="S20" s="82">
        <f t="shared" si="0"/>
        <v>0</v>
      </c>
    </row>
    <row r="21" spans="1:19" x14ac:dyDescent="0.25">
      <c r="A21" s="85" t="str">
        <f>IF(D21=0,"",MAX($A$14:A20)+1)</f>
        <v/>
      </c>
      <c r="B21" s="40"/>
      <c r="C21" s="56"/>
      <c r="D21" s="185"/>
      <c r="E21" s="42"/>
      <c r="F21" s="42"/>
      <c r="G21" s="42"/>
      <c r="H21" s="42"/>
      <c r="I21" s="42"/>
      <c r="J21" s="42"/>
      <c r="K21" s="183" t="str">
        <f t="shared" si="1"/>
        <v/>
      </c>
      <c r="L21" s="62"/>
      <c r="O21" s="82" t="str">
        <f t="shared" si="2"/>
        <v>N</v>
      </c>
      <c r="P21" s="82">
        <f t="shared" si="3"/>
        <v>0</v>
      </c>
      <c r="Q21" s="82">
        <f t="shared" si="4"/>
        <v>0</v>
      </c>
      <c r="R21" s="82">
        <f>IF(SUM(G21,I21)&gt;0,IF(COUNTIF('Section 3'!$D$16:$D$25,D21)=0,1,0),0)</f>
        <v>0</v>
      </c>
      <c r="S21" s="82">
        <f t="shared" si="0"/>
        <v>0</v>
      </c>
    </row>
    <row r="22" spans="1:19" x14ac:dyDescent="0.25">
      <c r="A22" s="85" t="str">
        <f>IF(D22=0,"",MAX($A$14:A21)+1)</f>
        <v/>
      </c>
      <c r="B22" s="40"/>
      <c r="C22" s="56"/>
      <c r="D22" s="185"/>
      <c r="E22" s="42"/>
      <c r="F22" s="42"/>
      <c r="G22" s="42"/>
      <c r="H22" s="42"/>
      <c r="I22" s="42"/>
      <c r="J22" s="42"/>
      <c r="K22" s="183" t="str">
        <f t="shared" si="1"/>
        <v/>
      </c>
      <c r="L22" s="62"/>
      <c r="O22" s="82" t="str">
        <f t="shared" si="2"/>
        <v>N</v>
      </c>
      <c r="P22" s="82">
        <f t="shared" si="3"/>
        <v>0</v>
      </c>
      <c r="Q22" s="82">
        <f t="shared" si="4"/>
        <v>0</v>
      </c>
      <c r="R22" s="82">
        <f>IF(SUM(G22,I22)&gt;0,IF(COUNTIF('Section 3'!$D$16:$D$25,D22)=0,1,0),0)</f>
        <v>0</v>
      </c>
      <c r="S22" s="82">
        <f t="shared" si="0"/>
        <v>0</v>
      </c>
    </row>
    <row r="23" spans="1:19" x14ac:dyDescent="0.25">
      <c r="A23" s="86" t="str">
        <f>IF(D23=0,"",MAX($A$14:A22)+1)</f>
        <v/>
      </c>
      <c r="B23" s="40"/>
      <c r="C23" s="56"/>
      <c r="D23" s="185"/>
      <c r="E23" s="42"/>
      <c r="F23" s="42"/>
      <c r="G23" s="42"/>
      <c r="H23" s="42"/>
      <c r="I23" s="42"/>
      <c r="J23" s="42"/>
      <c r="K23" s="183" t="str">
        <f t="shared" si="1"/>
        <v/>
      </c>
      <c r="L23" s="62"/>
      <c r="O23" s="82" t="str">
        <f t="shared" si="2"/>
        <v>N</v>
      </c>
      <c r="P23" s="82">
        <f t="shared" si="3"/>
        <v>0</v>
      </c>
      <c r="Q23" s="82">
        <f t="shared" si="4"/>
        <v>0</v>
      </c>
      <c r="R23" s="82">
        <f>IF(SUM(G23,I23)&gt;0,IF(COUNTIF('Section 3'!$D$16:$D$25,D23)=0,1,0),0)</f>
        <v>0</v>
      </c>
      <c r="S23" s="82">
        <f t="shared" si="0"/>
        <v>0</v>
      </c>
    </row>
    <row r="24" spans="1:19" ht="14.25" customHeight="1" x14ac:dyDescent="0.25">
      <c r="C24" s="59"/>
      <c r="D24" s="171" t="s">
        <v>190</v>
      </c>
      <c r="E24" s="172"/>
      <c r="F24" s="173"/>
      <c r="G24" s="174"/>
      <c r="H24" s="174"/>
      <c r="I24" s="174"/>
      <c r="J24" s="174"/>
      <c r="K24" s="174"/>
      <c r="L24" s="38"/>
    </row>
    <row r="25" spans="1:19" x14ac:dyDescent="0.25">
      <c r="C25" s="23"/>
      <c r="D25" s="153" t="str">
        <f>Lists!B3</f>
        <v>HCFC-21</v>
      </c>
      <c r="E25" s="152"/>
      <c r="F25" s="23"/>
      <c r="G25" s="23"/>
      <c r="L25" s="23"/>
    </row>
    <row r="26" spans="1:19" x14ac:dyDescent="0.25">
      <c r="C26" s="23"/>
      <c r="D26" s="153" t="str">
        <f>Lists!B4</f>
        <v>HCFC-22</v>
      </c>
      <c r="E26" s="152"/>
      <c r="F26" s="23"/>
      <c r="G26" s="23"/>
      <c r="L26" s="23"/>
    </row>
    <row r="27" spans="1:19" x14ac:dyDescent="0.25">
      <c r="C27" s="23"/>
      <c r="D27" s="153" t="str">
        <f>Lists!B5</f>
        <v>HCFC-31</v>
      </c>
      <c r="E27" s="152"/>
      <c r="F27" s="23"/>
      <c r="G27" s="23"/>
      <c r="I27" s="23"/>
      <c r="L27" s="23"/>
    </row>
    <row r="28" spans="1:19" x14ac:dyDescent="0.25">
      <c r="C28" s="23"/>
      <c r="D28" s="153" t="str">
        <f>Lists!B6</f>
        <v>HCFC-121</v>
      </c>
      <c r="E28" s="152"/>
      <c r="F28" s="23"/>
      <c r="G28" s="23"/>
      <c r="L28" s="23"/>
    </row>
    <row r="29" spans="1:19" x14ac:dyDescent="0.25">
      <c r="C29" s="23"/>
      <c r="D29" s="153" t="str">
        <f>Lists!B7</f>
        <v>HCFC-122</v>
      </c>
      <c r="E29" s="152"/>
      <c r="F29" s="23"/>
      <c r="G29" s="23"/>
      <c r="L29" s="23"/>
    </row>
    <row r="30" spans="1:19" x14ac:dyDescent="0.25">
      <c r="C30" s="23"/>
      <c r="D30" s="153" t="str">
        <f>Lists!B8</f>
        <v>HCFC-123</v>
      </c>
      <c r="E30" s="150"/>
      <c r="F30" s="23"/>
      <c r="G30" s="23"/>
      <c r="L30" s="23"/>
    </row>
    <row r="31" spans="1:19" x14ac:dyDescent="0.25">
      <c r="C31" s="23"/>
      <c r="D31" s="153" t="str">
        <f>Lists!B9</f>
        <v>HCFC-123a</v>
      </c>
      <c r="E31" s="150"/>
      <c r="F31" s="23"/>
      <c r="G31" s="23"/>
      <c r="L31" s="23"/>
    </row>
    <row r="32" spans="1:19" ht="14.25" customHeight="1" x14ac:dyDescent="0.25">
      <c r="C32" s="23"/>
      <c r="D32" s="153" t="str">
        <f>Lists!B10</f>
        <v>HCFC-123b</v>
      </c>
      <c r="E32" s="23"/>
      <c r="F32" s="23"/>
      <c r="G32" s="23"/>
      <c r="L32" s="23"/>
    </row>
    <row r="33" spans="4:4" x14ac:dyDescent="0.25">
      <c r="D33" s="153" t="str">
        <f>Lists!B11</f>
        <v>HCFC-124</v>
      </c>
    </row>
    <row r="34" spans="4:4" x14ac:dyDescent="0.25">
      <c r="D34" s="153" t="str">
        <f>Lists!B12</f>
        <v>HCFC-124a</v>
      </c>
    </row>
    <row r="35" spans="4:4" x14ac:dyDescent="0.25">
      <c r="D35" s="153" t="str">
        <f>Lists!B13</f>
        <v>HCFC-131</v>
      </c>
    </row>
    <row r="36" spans="4:4" x14ac:dyDescent="0.25">
      <c r="D36" s="153" t="str">
        <f>Lists!B14</f>
        <v>HCFC-132b</v>
      </c>
    </row>
    <row r="37" spans="4:4" x14ac:dyDescent="0.25">
      <c r="D37" s="153" t="str">
        <f>Lists!B15</f>
        <v>HCFC-133a</v>
      </c>
    </row>
    <row r="38" spans="4:4" x14ac:dyDescent="0.25">
      <c r="D38" s="153" t="str">
        <f>Lists!B18</f>
        <v>HCFC-141b</v>
      </c>
    </row>
    <row r="39" spans="4:4" x14ac:dyDescent="0.25">
      <c r="D39" s="153" t="str">
        <f>Lists!B21</f>
        <v>HCFC-142b</v>
      </c>
    </row>
    <row r="40" spans="4:4" x14ac:dyDescent="0.25">
      <c r="D40" s="153" t="str">
        <f>Lists!B22</f>
        <v>HCFC-151</v>
      </c>
    </row>
    <row r="41" spans="4:4" x14ac:dyDescent="0.25">
      <c r="D41" s="153" t="str">
        <f>Lists!B23</f>
        <v>HCFC-221</v>
      </c>
    </row>
    <row r="42" spans="4:4" x14ac:dyDescent="0.25">
      <c r="D42" s="153" t="str">
        <f>Lists!B24</f>
        <v>HCFC-222</v>
      </c>
    </row>
    <row r="43" spans="4:4" x14ac:dyDescent="0.25">
      <c r="D43" s="153" t="str">
        <f>Lists!B25</f>
        <v>HCFC-223</v>
      </c>
    </row>
    <row r="44" spans="4:4" x14ac:dyDescent="0.25">
      <c r="D44" s="153" t="str">
        <f>Lists!B26</f>
        <v>HCFC-224</v>
      </c>
    </row>
    <row r="45" spans="4:4" x14ac:dyDescent="0.25">
      <c r="D45" s="153" t="str">
        <f>Lists!B27</f>
        <v>HCFC-225ca</v>
      </c>
    </row>
    <row r="46" spans="4:4" x14ac:dyDescent="0.25">
      <c r="D46" s="153" t="str">
        <f>Lists!B28</f>
        <v>HCFC-225cb</v>
      </c>
    </row>
    <row r="47" spans="4:4" x14ac:dyDescent="0.25">
      <c r="D47" s="153" t="str">
        <f>Lists!B29</f>
        <v>HCFC-226</v>
      </c>
    </row>
    <row r="48" spans="4:4" x14ac:dyDescent="0.25">
      <c r="D48" s="153" t="str">
        <f>Lists!B30</f>
        <v>HCFC-231</v>
      </c>
    </row>
    <row r="49" spans="4:4" x14ac:dyDescent="0.25">
      <c r="D49" s="153" t="str">
        <f>Lists!B31</f>
        <v>HCFC-232</v>
      </c>
    </row>
    <row r="50" spans="4:4" x14ac:dyDescent="0.25">
      <c r="D50" s="153" t="str">
        <f>Lists!B32</f>
        <v>HCFC-233</v>
      </c>
    </row>
    <row r="51" spans="4:4" x14ac:dyDescent="0.25">
      <c r="D51" s="153" t="str">
        <f>Lists!B33</f>
        <v>HCFC-234</v>
      </c>
    </row>
    <row r="52" spans="4:4" x14ac:dyDescent="0.25">
      <c r="D52" s="153" t="str">
        <f>Lists!B34</f>
        <v>HCFC-235</v>
      </c>
    </row>
    <row r="53" spans="4:4" x14ac:dyDescent="0.25">
      <c r="D53" s="153" t="str">
        <f>Lists!B35</f>
        <v>HCFC-241</v>
      </c>
    </row>
    <row r="54" spans="4:4" x14ac:dyDescent="0.25">
      <c r="D54" s="153" t="str">
        <f>Lists!B36</f>
        <v>HCFC-242</v>
      </c>
    </row>
    <row r="55" spans="4:4" x14ac:dyDescent="0.25">
      <c r="D55" s="153" t="str">
        <f>Lists!B37</f>
        <v>HCFC-243</v>
      </c>
    </row>
    <row r="56" spans="4:4" x14ac:dyDescent="0.25">
      <c r="D56" s="153" t="str">
        <f>Lists!B38</f>
        <v>HCFC-244</v>
      </c>
    </row>
    <row r="57" spans="4:4" x14ac:dyDescent="0.25">
      <c r="D57" s="153" t="str">
        <f>Lists!B39</f>
        <v>HCFC-251</v>
      </c>
    </row>
    <row r="58" spans="4:4" x14ac:dyDescent="0.25">
      <c r="D58" s="153" t="str">
        <f>Lists!B40</f>
        <v>HCFC-252</v>
      </c>
    </row>
    <row r="59" spans="4:4" x14ac:dyDescent="0.25">
      <c r="D59" s="153" t="str">
        <f>Lists!B41</f>
        <v>HCFC-253</v>
      </c>
    </row>
    <row r="60" spans="4:4" x14ac:dyDescent="0.25">
      <c r="D60" s="153" t="str">
        <f>Lists!B42</f>
        <v>HCFC-261</v>
      </c>
    </row>
    <row r="61" spans="4:4" x14ac:dyDescent="0.25">
      <c r="D61" s="153" t="str">
        <f>Lists!B43</f>
        <v>HCFC-262</v>
      </c>
    </row>
    <row r="62" spans="4:4" x14ac:dyDescent="0.25">
      <c r="D62" s="153" t="str">
        <f>Lists!B44</f>
        <v>HCFC-271</v>
      </c>
    </row>
    <row r="63" spans="4:4" x14ac:dyDescent="0.25">
      <c r="D63" s="152"/>
    </row>
    <row r="64" spans="4:4" x14ac:dyDescent="0.25">
      <c r="D64" s="152"/>
    </row>
    <row r="65" spans="4:4" x14ac:dyDescent="0.25">
      <c r="D65" s="152"/>
    </row>
  </sheetData>
  <sheetProtection algorithmName="SHA-512" hashValue="6kL/BE0vvTxPhUnVuQIgLIsYjygdxRbYbryIvG8jfqiSWThJLTMbISgzDQ3hyFEG9C7RrvljCQHiFq0yrmHQcw==" saltValue="kVa/vILItKQbJKa/g9gZZA==" spinCount="100000" sheet="1" objects="1" scenarios="1"/>
  <mergeCells count="2">
    <mergeCell ref="D9:K9"/>
    <mergeCell ref="D10:K10"/>
  </mergeCells>
  <conditionalFormatting sqref="K14:K23">
    <cfRule type="cellIs" dxfId="4" priority="1" operator="lessThan">
      <formula>0</formula>
    </cfRule>
  </conditionalFormatting>
  <dataValidations xWindow="869" yWindow="451" count="15">
    <dataValidation errorStyle="warning" allowBlank="1" errorTitle="U.S. EPA" error="Warning!  The form has auto calculated this value for you.  If you change the value in this cell, you may be misreporting data.  Press cancel to exit this cell without changing the data." sqref="IX13:JF13 ST13:TB13 ACP13:ACX13 AML13:AMT13 AWH13:AWP13 BGD13:BGL13 BPZ13:BQH13 BZV13:CAD13 CJR13:CJZ13 CTN13:CTV13 DDJ13:DDR13 DNF13:DNN13 DXB13:DXJ13 EGX13:EHF13 EQT13:ERB13 FAP13:FAX13 FKL13:FKT13 FUH13:FUP13 GED13:GEL13 GNZ13:GOH13 GXV13:GYD13 HHR13:HHZ13 HRN13:HRV13 IBJ13:IBR13 ILF13:ILN13 IVB13:IVJ13 JEX13:JFF13 JOT13:JPB13 JYP13:JYX13 KIL13:KIT13 KSH13:KSP13 LCD13:LCL13 LLZ13:LMH13 LVV13:LWD13 MFR13:MFZ13 MPN13:MPV13 MZJ13:MZR13 NJF13:NJN13 NTB13:NTJ13 OCX13:ODF13 OMT13:ONB13 OWP13:OWX13 PGL13:PGT13 PQH13:PQP13 QAD13:QAL13 QJZ13:QKH13 QTV13:QUD13 RDR13:RDZ13 RNN13:RNV13 RXJ13:RXR13 SHF13:SHN13 SRB13:SRJ13 TAX13:TBF13 TKT13:TLB13 TUP13:TUX13 UEL13:UET13 UOH13:UOP13 UYD13:UYL13 VHZ13:VIH13 VRV13:VSD13 WBR13:WBZ13 WLN13:WLV13 WVJ13:WVR13 IX14:IX23 ST14:ST23 ACP14:ACP23 AML14:AML23 AWH14:AWH23 BGD14:BGD23 BPZ14:BPZ23 BZV14:BZV23 CJR14:CJR23 CTN14:CTN23 DDJ14:DDJ23 DNF14:DNF23 DXB14:DXB23 EGX14:EGX23 EQT14:EQT23 FAP14:FAP23 FKL14:FKL23 FUH14:FUH23 GED14:GED23 GNZ14:GNZ23 GXV14:GXV23 HHR14:HHR23 HRN14:HRN23 IBJ14:IBJ23 ILF14:ILF23 IVB14:IVB23 JEX14:JEX23 JOT14:JOT23 JYP14:JYP23 KIL14:KIL23 KSH14:KSH23 LCD14:LCD23 LLZ14:LLZ23 LVV14:LVV23 MFR14:MFR23 MPN14:MPN23 MZJ14:MZJ23 NJF14:NJF23 NTB14:NTB23 OCX14:OCX23 OMT14:OMT23 OWP14:OWP23 PGL14:PGL23 PQH14:PQH23 QAD14:QAD23 QJZ14:QJZ23 QTV14:QTV23 RDR14:RDR23 RNN14:RNN23 RXJ14:RXJ23 SHF14:SHF23 SRB14:SRB23 TAX14:TAX23 TKT14:TKT23 TUP14:TUP23 UEL14:UEL23 UOH14:UOH23 UYD14:UYD23 VHZ14:VHZ23 VRV14:VRV23 WBR14:WBR23 WLN14:WLN23 WVJ14:WVJ23 D13:J13 D11:J11" xr:uid="{00000000-0002-0000-0200-000000000000}"/>
    <dataValidation errorStyle="warning" allowBlank="1" showInputMessage="1" showErrorMessage="1" errorTitle="U.S. EPA" error="Warning!  The form has auto calculated this value for you.  If you change the value in this cell, you may be misreporting data.  Press cancel to exit this cell without changing the data." sqref="K11" xr:uid="{00000000-0002-0000-0200-000001000000}"/>
    <dataValidation type="custom" errorStyle="warning" allowBlank="1" showInputMessage="1" showErrorMessage="1" errorTitle="U.S. EPA" error="Warning!  The form has auto calculated this value for you.  If you change the value in this cell, you may be misreporting data.  Press cancel to exit this cell without changing the data." sqref="JG14:JG23 TC14:TC23 ACY14:ACY23 AMU14:AMU23 AWQ14:AWQ23 BGM14:BGM23 BQI14:BQI23 CAE14:CAE23 CKA14:CKA23 CTW14:CTW23 DDS14:DDS23 DNO14:DNO23 DXK14:DXK23 EHG14:EHG23 ERC14:ERC23 FAY14:FAY23 FKU14:FKU23 FUQ14:FUQ23 GEM14:GEM23 GOI14:GOI23 GYE14:GYE23 HIA14:HIA23 HRW14:HRW23 IBS14:IBS23 ILO14:ILO23 IVK14:IVK23 JFG14:JFG23 JPC14:JPC23 JYY14:JYY23 KIU14:KIU23 KSQ14:KSQ23 LCM14:LCM23 LMI14:LMI23 LWE14:LWE23 MGA14:MGA23 MPW14:MPW23 MZS14:MZS23 NJO14:NJO23 NTK14:NTK23 ODG14:ODG23 ONC14:ONC23 OWY14:OWY23 PGU14:PGU23 PQQ14:PQQ23 QAM14:QAM23 QKI14:QKI23 QUE14:QUE23 REA14:REA23 RNW14:RNW23 RXS14:RXS23 SHO14:SHO23 SRK14:SRK23 TBG14:TBG23 TLC14:TLC23 TUY14:TUY23 UEU14:UEU23 UOQ14:UOQ23 UYM14:UYM23 VII14:VII23 VSE14:VSE23 WCA14:WCA23 WLW14:WLW23 WVS14:WVS23" xr:uid="{00000000-0002-0000-0200-000002000000}">
      <formula1>"sdasdfsd"</formula1>
    </dataValidation>
    <dataValidation type="decimal" operator="greaterThanOrEqual" allowBlank="1" showInputMessage="1" showErrorMessage="1" prompt="Quantity of gross chemical produced (kg)" sqref="WVL14:WVL15 IZ14:IZ15 SV14:SV15 ACR14:ACR15 AMN14:AMN15 AWJ14:AWJ15 BGF14:BGF15 BQB14:BQB15 BZX14:BZX15 CJT14:CJT15 CTP14:CTP15 DDL14:DDL15 DNH14:DNH15 DXD14:DXD15 EGZ14:EGZ15 EQV14:EQV15 FAR14:FAR15 FKN14:FKN15 FUJ14:FUJ15 GEF14:GEF15 GOB14:GOB15 GXX14:GXX15 HHT14:HHT15 HRP14:HRP15 IBL14:IBL15 ILH14:ILH15 IVD14:IVD15 JEZ14:JEZ15 JOV14:JOV15 JYR14:JYR15 KIN14:KIN15 KSJ14:KSJ15 LCF14:LCF15 LMB14:LMB15 LVX14:LVX15 MFT14:MFT15 MPP14:MPP15 MZL14:MZL15 NJH14:NJH15 NTD14:NTD15 OCZ14:OCZ15 OMV14:OMV15 OWR14:OWR15 PGN14:PGN15 PQJ14:PQJ15 QAF14:QAF15 QKB14:QKB15 QTX14:QTX15 RDT14:RDT15 RNP14:RNP15 RXL14:RXL15 SHH14:SHH15 SRD14:SRD15 TAZ14:TAZ15 TKV14:TKV15 TUR14:TUR15 UEN14:UEN15 UOJ14:UOJ15 UYF14:UYF15 VIB14:VIB15 VRX14:VRX15 WBT14:WBT15 WLP14:WLP15" xr:uid="{00000000-0002-0000-0200-000003000000}">
      <formula1>0</formula1>
    </dataValidation>
    <dataValidation type="decimal" operator="greaterThanOrEqual" allowBlank="1" showInputMessage="1" showErrorMessage="1" sqref="IZ16:IZ23 SV16:SV23 ACR16:ACR23 AMN16:AMN23 AWJ16:AWJ23 BGF16:BGF23 BQB16:BQB23 BZX16:BZX23 CJT16:CJT23 CTP16:CTP23 DDL16:DDL23 DNH16:DNH23 DXD16:DXD23 EGZ16:EGZ23 EQV16:EQV23 FAR16:FAR23 FKN16:FKN23 FUJ16:FUJ23 GEF16:GEF23 GOB16:GOB23 GXX16:GXX23 HHT16:HHT23 HRP16:HRP23 IBL16:IBL23 ILH16:ILH23 IVD16:IVD23 JEZ16:JEZ23 JOV16:JOV23 JYR16:JYR23 KIN16:KIN23 KSJ16:KSJ23 LCF16:LCF23 LMB16:LMB23 LVX16:LVX23 MFT16:MFT23 MPP16:MPP23 MZL16:MZL23 NJH16:NJH23 NTD16:NTD23 OCZ16:OCZ23 OMV16:OMV23 OWR16:OWR23 PGN16:PGN23 PQJ16:PQJ23 QAF16:QAF23 QKB16:QKB23 QTX16:QTX23 RDT16:RDT23 RNP16:RNP23 RXL16:RXL23 SHH16:SHH23 SRD16:SRD23 TAZ16:TAZ23 TKV16:TKV23 TUR16:TUR23 UEN16:UEN23 UOJ16:UOJ23 UYF16:UYF23 VIB16:VIB23 VRX16:VRX23 WBT16:WBT23 WLP16:WLP23 WVL16:WVL23 JA14:JF23 SW14:TB23 ACS14:ACX23 AMO14:AMT23 AWK14:AWP23 BGG14:BGL23 BQC14:BQH23 BZY14:CAD23 CJU14:CJZ23 CTQ14:CTV23 DDM14:DDR23 DNI14:DNN23 DXE14:DXJ23 EHA14:EHF23 EQW14:ERB23 FAS14:FAX23 FKO14:FKT23 FUK14:FUP23 GEG14:GEL23 GOC14:GOH23 GXY14:GYD23 HHU14:HHZ23 HRQ14:HRV23 IBM14:IBR23 ILI14:ILN23 IVE14:IVJ23 JFA14:JFF23 JOW14:JPB23 JYS14:JYX23 KIO14:KIT23 KSK14:KSP23 LCG14:LCL23 LMC14:LMH23 LVY14:LWD23 MFU14:MFZ23 MPQ14:MPV23 MZM14:MZR23 NJI14:NJN23 NTE14:NTJ23 ODA14:ODF23 OMW14:ONB23 OWS14:OWX23 PGO14:PGT23 PQK14:PQP23 QAG14:QAL23 QKC14:QKH23 QTY14:QUD23 RDU14:RDZ23 RNQ14:RNV23 RXM14:RXR23 SHI14:SHN23 SRE14:SRJ23 TBA14:TBF23 TKW14:TLB23 TUS14:TUX23 UEO14:UET23 UOK14:UOP23 UYG14:UYL23 VIC14:VIH23 VRY14:VSD23 WBU14:WBZ23 WLQ14:WLV23 WVM14:WVR23" xr:uid="{00000000-0002-0000-0200-000004000000}">
      <formula1>0</formula1>
    </dataValidation>
    <dataValidation errorStyle="warning" allowBlank="1" showInputMessage="1" showErrorMessage="1" errorTitle="U.S. EPA" error="Warning!  The form has auto calculated this value for you.  If you change the value in this cell, you may be misreporting data.  Press cancel to exit this cell without changing the data." prompt="Cell is automatically calculated to be the difference: B-C-D-E-F-G-H" sqref="WVS13 JG13 TC13 ACY13 AMU13 AWQ13 BGM13 BQI13 CAE13 CKA13 CTW13 DDS13 DNO13 DXK13 EHG13 ERC13 FAY13 FKU13 FUQ13 GEM13 GOI13 GYE13 HIA13 HRW13 IBS13 ILO13 IVK13 JFG13 JPC13 JYY13 KIU13 KSQ13 LCM13 LMI13 LWE13 MGA13 MPW13 MZS13 NJO13 NTK13 ODG13 ONC13 OWY13 PGU13 PQQ13 QAM13 QKI13 QUE13 REA13 RNW13 RXS13 SHO13 SRK13 TBG13 TLC13 TUY13 UEU13 UOQ13 UYM13 VII13 VSE13 WCA13 WLW13" xr:uid="{00000000-0002-0000-0200-000005000000}"/>
    <dataValidation type="list" allowBlank="1" showInputMessage="1" showErrorMessage="1" sqref="IY14:IY23 SU14:SU23 ACQ14:ACQ23 AMM14:AMM23 AWI14:AWI23 BGE14:BGE23 BQA14:BQA23 BZW14:BZW23 CJS14:CJS23 CTO14:CTO23 DDK14:DDK23 DNG14:DNG23 DXC14:DXC23 EGY14:EGY23 EQU14:EQU23 FAQ14:FAQ23 FKM14:FKM23 FUI14:FUI23 GEE14:GEE23 GOA14:GOA23 GXW14:GXW23 HHS14:HHS23 HRO14:HRO23 IBK14:IBK23 ILG14:ILG23 IVC14:IVC23 JEY14:JEY23 JOU14:JOU23 JYQ14:JYQ23 KIM14:KIM23 KSI14:KSI23 LCE14:LCE23 LMA14:LMA23 LVW14:LVW23 MFS14:MFS23 MPO14:MPO23 MZK14:MZK23 NJG14:NJG23 NTC14:NTC23 OCY14:OCY23 OMU14:OMU23 OWQ14:OWQ23 PGM14:PGM23 PQI14:PQI23 QAE14:QAE23 QKA14:QKA23 QTW14:QTW23 RDS14:RDS23 RNO14:RNO23 RXK14:RXK23 SHG14:SHG23 SRC14:SRC23 TAY14:TAY23 TKU14:TKU23 TUQ14:TUQ23 UEM14:UEM23 UOI14:UOI23 UYE14:UYE23 VIA14:VIA23 VRW14:VRW23 WBS14:WBS23 WLO14:WLO23 WVK14:WVK23" xr:uid="{00000000-0002-0000-0200-000006000000}">
      <formula1>ClassIIChemicals</formula1>
    </dataValidation>
    <dataValidation type="decimal" operator="greaterThanOrEqual" allowBlank="1" showInputMessage="1" showErrorMessage="1" error="Please enter a positive number." prompt="Total quantity (kg) of the chemical produced for in-house transformation." sqref="F14:F23" xr:uid="{00000000-0002-0000-0200-000007000000}">
      <formula1>0</formula1>
    </dataValidation>
    <dataValidation type="decimal" operator="greaterThanOrEqual" allowBlank="1" showInputMessage="1" showErrorMessage="1" error="Please enter a positive number." prompt="Total quantity (kg) of the chemical produced for second party transformation. " sqref="G14:G23" xr:uid="{00000000-0002-0000-0200-000008000000}">
      <formula1>0</formula1>
    </dataValidation>
    <dataValidation type="decimal" operator="greaterThanOrEqual" allowBlank="1" showInputMessage="1" showErrorMessage="1" error="Please enter a positive number." prompt="Total quantity (kg) of the chemical produced for in-house destruction. " sqref="H14:H23" xr:uid="{00000000-0002-0000-0200-000009000000}">
      <formula1>0</formula1>
    </dataValidation>
    <dataValidation type="decimal" operator="greaterThanOrEqual" allowBlank="1" showInputMessage="1" showErrorMessage="1" error="Please enter a positive number." prompt="Total quantity (kg) of the chemical produced for second party destruction. " sqref="I14:I23" xr:uid="{00000000-0002-0000-0200-00000A000000}">
      <formula1>0</formula1>
    </dataValidation>
    <dataValidation type="decimal" operator="greaterThanOrEqual" allowBlank="1" showInputMessage="1" showErrorMessage="1" error="Please enter a positive number." prompt="Total quantity (kg) of the chemical produced using Article 5 allowances." sqref="J14:J23" xr:uid="{00000000-0002-0000-0200-00000B000000}">
      <formula1>0</formula1>
    </dataValidation>
    <dataValidation type="list" allowBlank="1" showInputMessage="1" showErrorMessage="1" prompt="Select the chemical name of the controlled substance that was produced during the reporting period. View the Reference List for a valid list of chemical names." sqref="D14:D23" xr:uid="{00000000-0002-0000-0200-00000C000000}">
      <formula1>ClassIIChemicals</formula1>
    </dataValidation>
    <dataValidation allowBlank="1" showInputMessage="1" showErrorMessage="1" prompt="This field is auto-populated." sqref="K14:K23" xr:uid="{00000000-0002-0000-0200-00000D000000}"/>
    <dataValidation type="decimal" operator="greaterThanOrEqual" allowBlank="1" showInputMessage="1" showErrorMessage="1" error="Please enter a positive number." prompt="Gross quantity (kg) of the chemical produced." sqref="E14:E23" xr:uid="{00000000-0002-0000-0200-00000E000000}">
      <formula1>0</formula1>
    </dataValidation>
  </dataValidations>
  <hyperlinks>
    <hyperlink ref="D10:K10" location="'Reference List'!A1" display="If copying and pasting data into the table, please refer to the Reference List and the accompanying instructions." xr:uid="{00000000-0004-0000-0200-000000000000}"/>
  </hyperlinks>
  <pageMargins left="0.7" right="0.7" top="0.75" bottom="0.75" header="0.3" footer="0.3"/>
  <pageSetup scale="97" orientation="landscape"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tabColor theme="4" tint="0.39997558519241921"/>
  </sheetPr>
  <dimension ref="A2:Q66"/>
  <sheetViews>
    <sheetView showGridLines="0" topLeftCell="B1" zoomScaleNormal="100" zoomScaleSheetLayoutView="90" workbookViewId="0">
      <selection activeCell="B1" sqref="B1"/>
    </sheetView>
  </sheetViews>
  <sheetFormatPr defaultColWidth="9.140625" defaultRowHeight="15" x14ac:dyDescent="0.25"/>
  <cols>
    <col min="1" max="1" width="3.140625" style="65" hidden="1" customWidth="1"/>
    <col min="2" max="2" width="3.42578125" style="65" customWidth="1"/>
    <col min="3" max="3" width="2.7109375" style="65" customWidth="1"/>
    <col min="4" max="4" width="16.28515625" style="65" customWidth="1"/>
    <col min="5" max="5" width="48.7109375" style="65" customWidth="1"/>
    <col min="6" max="6" width="15.42578125" style="65" customWidth="1"/>
    <col min="7" max="7" width="15.7109375" style="65" customWidth="1"/>
    <col min="8" max="8" width="3.42578125" style="65" customWidth="1"/>
    <col min="9" max="11" width="9.140625" style="65"/>
    <col min="12" max="12" width="9.140625" style="65" hidden="1" customWidth="1"/>
    <col min="13" max="13" width="15" style="65" hidden="1" customWidth="1"/>
    <col min="14" max="17" width="9.140625" style="65" hidden="1" customWidth="1"/>
    <col min="18" max="16384" width="9.140625" style="65"/>
  </cols>
  <sheetData>
    <row r="2" spans="1:17" s="66" customFormat="1" ht="27.75" customHeight="1" x14ac:dyDescent="0.3">
      <c r="C2" s="97"/>
      <c r="D2" s="154" t="s">
        <v>1</v>
      </c>
      <c r="E2" s="155"/>
      <c r="F2" s="155"/>
      <c r="G2" s="155"/>
      <c r="H2" s="60"/>
    </row>
    <row r="3" spans="1:17" s="66" customFormat="1" ht="18.75" x14ac:dyDescent="0.3">
      <c r="C3" s="98"/>
      <c r="D3" s="156" t="s">
        <v>3</v>
      </c>
      <c r="E3" s="157"/>
      <c r="F3" s="157"/>
      <c r="G3" s="157"/>
      <c r="H3" s="61"/>
    </row>
    <row r="4" spans="1:17" x14ac:dyDescent="0.25">
      <c r="C4" s="56"/>
      <c r="D4" s="158"/>
      <c r="E4" s="158"/>
      <c r="F4" s="158"/>
      <c r="G4" s="158"/>
      <c r="H4" s="62"/>
    </row>
    <row r="5" spans="1:17" ht="15.75" customHeight="1" x14ac:dyDescent="0.3">
      <c r="C5" s="99"/>
      <c r="D5" s="114" t="s">
        <v>107</v>
      </c>
      <c r="E5" s="115" t="str">
        <f>IF('Section 1'!D9=0,"",'Section 1'!D9)</f>
        <v/>
      </c>
      <c r="F5" s="158"/>
      <c r="G5" s="158"/>
      <c r="H5" s="62"/>
      <c r="I5" s="66"/>
      <c r="J5" s="66"/>
      <c r="K5" s="66"/>
      <c r="L5" s="66"/>
      <c r="M5" s="66"/>
      <c r="N5" s="66"/>
    </row>
    <row r="6" spans="1:17" x14ac:dyDescent="0.25">
      <c r="C6" s="99"/>
      <c r="D6" s="114" t="s">
        <v>108</v>
      </c>
      <c r="E6" s="115" t="str">
        <f>IF(OR('Section 1'!D11=0,'Section 1'!D12=0),"","Quarter "&amp;'Section 1'!D12&amp;", "&amp;'Section 1'!D11)</f>
        <v/>
      </c>
      <c r="F6" s="158"/>
      <c r="G6" s="158"/>
      <c r="H6" s="62"/>
    </row>
    <row r="7" spans="1:17" ht="19.5" customHeight="1" x14ac:dyDescent="0.3">
      <c r="C7" s="56"/>
      <c r="D7" s="158"/>
      <c r="E7" s="158"/>
      <c r="F7" s="158"/>
      <c r="G7" s="158"/>
      <c r="H7" s="62"/>
      <c r="I7" s="66"/>
      <c r="J7" s="66"/>
      <c r="K7" s="66"/>
      <c r="L7" s="66"/>
      <c r="M7" s="66"/>
      <c r="N7" s="66"/>
    </row>
    <row r="8" spans="1:17" ht="18" customHeight="1" x14ac:dyDescent="0.25">
      <c r="C8" s="56"/>
      <c r="D8" s="159" t="s">
        <v>133</v>
      </c>
      <c r="E8" s="158"/>
      <c r="F8" s="158"/>
      <c r="G8" s="158"/>
      <c r="H8" s="62"/>
    </row>
    <row r="9" spans="1:17" ht="30.75" customHeight="1" x14ac:dyDescent="0.25">
      <c r="C9" s="56"/>
      <c r="D9" s="195" t="s">
        <v>138</v>
      </c>
      <c r="E9" s="195"/>
      <c r="F9" s="195"/>
      <c r="G9" s="195"/>
      <c r="H9" s="160"/>
    </row>
    <row r="10" spans="1:17" ht="56.25" customHeight="1" x14ac:dyDescent="0.25">
      <c r="C10" s="56"/>
      <c r="D10" s="191" t="s">
        <v>132</v>
      </c>
      <c r="E10" s="191"/>
      <c r="F10" s="191"/>
      <c r="G10" s="191"/>
      <c r="H10" s="160"/>
    </row>
    <row r="11" spans="1:17" ht="17.25" customHeight="1" x14ac:dyDescent="0.25">
      <c r="C11" s="56"/>
      <c r="D11" s="197" t="s">
        <v>147</v>
      </c>
      <c r="E11" s="197"/>
      <c r="F11" s="197"/>
      <c r="G11" s="197"/>
      <c r="H11" s="62"/>
      <c r="L11" s="67"/>
    </row>
    <row r="12" spans="1:17" ht="32.25" customHeight="1" x14ac:dyDescent="0.25">
      <c r="C12" s="56"/>
      <c r="D12" s="196" t="s">
        <v>155</v>
      </c>
      <c r="E12" s="196"/>
      <c r="F12" s="196"/>
      <c r="G12" s="196"/>
      <c r="H12" s="161"/>
    </row>
    <row r="13" spans="1:17" x14ac:dyDescent="0.25">
      <c r="C13" s="56"/>
      <c r="D13" s="175" t="s">
        <v>7</v>
      </c>
      <c r="E13" s="176" t="s">
        <v>14</v>
      </c>
      <c r="F13" s="176" t="s">
        <v>15</v>
      </c>
      <c r="G13" s="176" t="s">
        <v>16</v>
      </c>
      <c r="H13" s="62"/>
    </row>
    <row r="14" spans="1:17" s="67" customFormat="1" x14ac:dyDescent="0.25">
      <c r="C14" s="57"/>
      <c r="D14" s="177" t="s">
        <v>10</v>
      </c>
      <c r="E14" s="177" t="s">
        <v>17</v>
      </c>
      <c r="F14" s="177" t="s">
        <v>11</v>
      </c>
      <c r="G14" s="177" t="s">
        <v>10</v>
      </c>
      <c r="H14" s="62"/>
    </row>
    <row r="15" spans="1:17" s="139" customFormat="1" x14ac:dyDescent="0.25">
      <c r="C15" s="58"/>
      <c r="D15" s="178" t="s">
        <v>12</v>
      </c>
      <c r="E15" s="179" t="s">
        <v>18</v>
      </c>
      <c r="F15" s="179">
        <v>250.85</v>
      </c>
      <c r="G15" s="179" t="s">
        <v>19</v>
      </c>
      <c r="H15" s="62"/>
      <c r="L15" s="82" t="s">
        <v>125</v>
      </c>
      <c r="M15" s="83" t="s">
        <v>58</v>
      </c>
      <c r="N15" s="83" t="s">
        <v>113</v>
      </c>
      <c r="O15" s="83" t="s">
        <v>118</v>
      </c>
      <c r="P15" s="83" t="s">
        <v>121</v>
      </c>
      <c r="Q15" s="139" t="s">
        <v>156</v>
      </c>
    </row>
    <row r="16" spans="1:17" x14ac:dyDescent="0.25">
      <c r="A16" s="84" t="str">
        <f>IF(D16=0,"",1)</f>
        <v/>
      </c>
      <c r="C16" s="56"/>
      <c r="D16" s="187"/>
      <c r="E16" s="186"/>
      <c r="F16" s="42"/>
      <c r="G16" s="186"/>
      <c r="H16" s="62"/>
      <c r="L16" s="87" t="str">
        <f>IF(A16="","N","Y")</f>
        <v>N</v>
      </c>
      <c r="M16" s="82">
        <f>IF(LEN(E16)&gt;200,1,0)</f>
        <v>0</v>
      </c>
      <c r="N16" s="82">
        <f>IF(D16=0,0,IF(SUMIF('Section 2'!$D$14:$D$23,D16,'Section 2'!$G$14:$G$23)+SUMIF('Section 2'!$D$14:$D$23,D16,'Section 2'!$I$14:$I$23)+SUMIF('Section 2'!$D$14:$D$23,D16,'Section 2'!$J$14:$J$23)&gt;0,0,1))</f>
        <v>0</v>
      </c>
      <c r="O16" s="82">
        <f>IF(D16=0,0,IF(OR(E16=0,F16=0,G16=0),1,0))</f>
        <v>0</v>
      </c>
      <c r="P16" s="82">
        <f t="shared" ref="P16:P25" si="0">IF(D16=0,0,IF(COUNTIF(ClassIIChemicals,D16)&gt;0,0,1))</f>
        <v>0</v>
      </c>
      <c r="Q16" s="65">
        <f t="shared" ref="Q16:Q25" si="1">IF(G16=0,0,IF(COUNTIF(Purpose,G16)&gt;0,0,1))</f>
        <v>0</v>
      </c>
    </row>
    <row r="17" spans="1:17" x14ac:dyDescent="0.25">
      <c r="A17" s="85" t="str">
        <f>IF(D17=0,"",MAX($A$16:A16)+1)</f>
        <v/>
      </c>
      <c r="C17" s="56"/>
      <c r="D17" s="187"/>
      <c r="E17" s="186"/>
      <c r="F17" s="42"/>
      <c r="G17" s="186"/>
      <c r="H17" s="62"/>
      <c r="L17" s="87" t="str">
        <f t="shared" ref="L17:L25" si="2">IF(A17="","N","Y")</f>
        <v>N</v>
      </c>
      <c r="M17" s="82">
        <f t="shared" ref="M17:M25" si="3">IF(LEN(E17)&gt;200,1,0)</f>
        <v>0</v>
      </c>
      <c r="N17" s="82">
        <f>IF(D17=0,0,IF(SUMIF('Section 2'!$D$14:$D$23,D17,'Section 2'!$G$14:$G$23)+SUMIF('Section 2'!$D$14:$D$23,D17,'Section 2'!$I$14:$I$23)+SUMIF('Section 2'!$D$14:$D$23,D17,'Section 2'!$J$14:$J$23)&gt;0,0,1))</f>
        <v>0</v>
      </c>
      <c r="O17" s="82">
        <f t="shared" ref="O17:O25" si="4">IF(D17=0,0,IF(OR(E17=0,F17=0,G17=0),1,0))</f>
        <v>0</v>
      </c>
      <c r="P17" s="82">
        <f t="shared" si="0"/>
        <v>0</v>
      </c>
      <c r="Q17" s="65">
        <f t="shared" si="1"/>
        <v>0</v>
      </c>
    </row>
    <row r="18" spans="1:17" x14ac:dyDescent="0.25">
      <c r="A18" s="85" t="str">
        <f>IF(D18=0,"",MAX($A$16:A17)+1)</f>
        <v/>
      </c>
      <c r="C18" s="56"/>
      <c r="D18" s="185"/>
      <c r="E18" s="185"/>
      <c r="F18" s="188"/>
      <c r="G18" s="185"/>
      <c r="H18" s="62"/>
      <c r="L18" s="87" t="str">
        <f t="shared" si="2"/>
        <v>N</v>
      </c>
      <c r="M18" s="82">
        <f t="shared" si="3"/>
        <v>0</v>
      </c>
      <c r="N18" s="82">
        <f>IF(D18=0,0,IF(SUMIF('Section 2'!$D$14:$D$23,D18,'Section 2'!$G$14:$G$23)+SUMIF('Section 2'!$D$14:$D$23,D18,'Section 2'!$I$14:$I$23)+SUMIF('Section 2'!$D$14:$D$23,D18,'Section 2'!$J$14:$J$23)&gt;0,0,1))</f>
        <v>0</v>
      </c>
      <c r="O18" s="82">
        <f t="shared" si="4"/>
        <v>0</v>
      </c>
      <c r="P18" s="82">
        <f t="shared" si="0"/>
        <v>0</v>
      </c>
      <c r="Q18" s="65">
        <f t="shared" si="1"/>
        <v>0</v>
      </c>
    </row>
    <row r="19" spans="1:17" x14ac:dyDescent="0.25">
      <c r="A19" s="85" t="str">
        <f>IF(D19=0,"",MAX($A$16:A18)+1)</f>
        <v/>
      </c>
      <c r="C19" s="56"/>
      <c r="D19" s="187"/>
      <c r="E19" s="186"/>
      <c r="F19" s="42"/>
      <c r="G19" s="186"/>
      <c r="H19" s="62"/>
      <c r="L19" s="87" t="str">
        <f t="shared" si="2"/>
        <v>N</v>
      </c>
      <c r="M19" s="82">
        <f t="shared" si="3"/>
        <v>0</v>
      </c>
      <c r="N19" s="82">
        <f>IF(D19=0,0,IF(SUMIF('Section 2'!$D$14:$D$23,D19,'Section 2'!$G$14:$G$23)+SUMIF('Section 2'!$D$14:$D$23,D19,'Section 2'!$I$14:$I$23)+SUMIF('Section 2'!$D$14:$D$23,D19,'Section 2'!$J$14:$J$23)&gt;0,0,1))</f>
        <v>0</v>
      </c>
      <c r="O19" s="82">
        <f t="shared" si="4"/>
        <v>0</v>
      </c>
      <c r="P19" s="82">
        <f t="shared" si="0"/>
        <v>0</v>
      </c>
      <c r="Q19" s="65">
        <f t="shared" si="1"/>
        <v>0</v>
      </c>
    </row>
    <row r="20" spans="1:17" x14ac:dyDescent="0.25">
      <c r="A20" s="85" t="str">
        <f>IF(D20=0,"",MAX($A$16:A19)+1)</f>
        <v/>
      </c>
      <c r="C20" s="56"/>
      <c r="D20" s="187"/>
      <c r="E20" s="186"/>
      <c r="F20" s="42"/>
      <c r="G20" s="186"/>
      <c r="H20" s="62"/>
      <c r="L20" s="87" t="str">
        <f t="shared" si="2"/>
        <v>N</v>
      </c>
      <c r="M20" s="82">
        <f t="shared" si="3"/>
        <v>0</v>
      </c>
      <c r="N20" s="82">
        <f>IF(D20=0,0,IF(SUMIF('Section 2'!$D$14:$D$23,D20,'Section 2'!$G$14:$G$23)+SUMIF('Section 2'!$D$14:$D$23,D20,'Section 2'!$I$14:$I$23)+SUMIF('Section 2'!$D$14:$D$23,D20,'Section 2'!$J$14:$J$23)&gt;0,0,1))</f>
        <v>0</v>
      </c>
      <c r="O20" s="82">
        <f t="shared" si="4"/>
        <v>0</v>
      </c>
      <c r="P20" s="82">
        <f t="shared" si="0"/>
        <v>0</v>
      </c>
      <c r="Q20" s="65">
        <f t="shared" si="1"/>
        <v>0</v>
      </c>
    </row>
    <row r="21" spans="1:17" x14ac:dyDescent="0.25">
      <c r="A21" s="85" t="str">
        <f>IF(D21=0,"",MAX($A$16:A20)+1)</f>
        <v/>
      </c>
      <c r="C21" s="56"/>
      <c r="D21" s="187"/>
      <c r="E21" s="186"/>
      <c r="F21" s="42"/>
      <c r="G21" s="186"/>
      <c r="H21" s="62"/>
      <c r="L21" s="87" t="str">
        <f t="shared" si="2"/>
        <v>N</v>
      </c>
      <c r="M21" s="82">
        <f t="shared" si="3"/>
        <v>0</v>
      </c>
      <c r="N21" s="82">
        <f>IF(D21=0,0,IF(SUMIF('Section 2'!$D$14:$D$23,D21,'Section 2'!$G$14:$G$23)+SUMIF('Section 2'!$D$14:$D$23,D21,'Section 2'!$I$14:$I$23)+SUMIF('Section 2'!$D$14:$D$23,D21,'Section 2'!$J$14:$J$23)&gt;0,0,1))</f>
        <v>0</v>
      </c>
      <c r="O21" s="82">
        <f t="shared" si="4"/>
        <v>0</v>
      </c>
      <c r="P21" s="82">
        <f t="shared" si="0"/>
        <v>0</v>
      </c>
      <c r="Q21" s="65">
        <f t="shared" si="1"/>
        <v>0</v>
      </c>
    </row>
    <row r="22" spans="1:17" x14ac:dyDescent="0.25">
      <c r="A22" s="85" t="str">
        <f>IF(D22=0,"",MAX($A$16:A21)+1)</f>
        <v/>
      </c>
      <c r="C22" s="56"/>
      <c r="D22" s="187"/>
      <c r="E22" s="186"/>
      <c r="F22" s="42"/>
      <c r="G22" s="186"/>
      <c r="H22" s="62"/>
      <c r="L22" s="87" t="str">
        <f t="shared" si="2"/>
        <v>N</v>
      </c>
      <c r="M22" s="82">
        <f t="shared" si="3"/>
        <v>0</v>
      </c>
      <c r="N22" s="82">
        <f>IF(D22=0,0,IF(SUMIF('Section 2'!$D$14:$D$23,D22,'Section 2'!$G$14:$G$23)+SUMIF('Section 2'!$D$14:$D$23,D22,'Section 2'!$I$14:$I$23)+SUMIF('Section 2'!$D$14:$D$23,D22,'Section 2'!$J$14:$J$23)&gt;0,0,1))</f>
        <v>0</v>
      </c>
      <c r="O22" s="82">
        <f t="shared" si="4"/>
        <v>0</v>
      </c>
      <c r="P22" s="82">
        <f t="shared" si="0"/>
        <v>0</v>
      </c>
      <c r="Q22" s="65">
        <f t="shared" si="1"/>
        <v>0</v>
      </c>
    </row>
    <row r="23" spans="1:17" x14ac:dyDescent="0.25">
      <c r="A23" s="85" t="str">
        <f>IF(D23=0,"",MAX($A$16:A22)+1)</f>
        <v/>
      </c>
      <c r="C23" s="56"/>
      <c r="D23" s="187"/>
      <c r="E23" s="186"/>
      <c r="F23" s="42"/>
      <c r="G23" s="186"/>
      <c r="H23" s="62"/>
      <c r="L23" s="87" t="str">
        <f t="shared" si="2"/>
        <v>N</v>
      </c>
      <c r="M23" s="82">
        <f t="shared" si="3"/>
        <v>0</v>
      </c>
      <c r="N23" s="82">
        <f>IF(D23=0,0,IF(SUMIF('Section 2'!$D$14:$D$23,D23,'Section 2'!$G$14:$G$23)+SUMIF('Section 2'!$D$14:$D$23,D23,'Section 2'!$I$14:$I$23)+SUMIF('Section 2'!$D$14:$D$23,D23,'Section 2'!$J$14:$J$23)&gt;0,0,1))</f>
        <v>0</v>
      </c>
      <c r="O23" s="82">
        <f t="shared" si="4"/>
        <v>0</v>
      </c>
      <c r="P23" s="82">
        <f t="shared" si="0"/>
        <v>0</v>
      </c>
      <c r="Q23" s="65">
        <f t="shared" si="1"/>
        <v>0</v>
      </c>
    </row>
    <row r="24" spans="1:17" x14ac:dyDescent="0.25">
      <c r="A24" s="85" t="str">
        <f>IF(D24=0,"",MAX($A$16:A23)+1)</f>
        <v/>
      </c>
      <c r="C24" s="56"/>
      <c r="D24" s="187"/>
      <c r="E24" s="186"/>
      <c r="F24" s="42"/>
      <c r="G24" s="186"/>
      <c r="H24" s="62"/>
      <c r="L24" s="87" t="str">
        <f t="shared" si="2"/>
        <v>N</v>
      </c>
      <c r="M24" s="82">
        <f t="shared" si="3"/>
        <v>0</v>
      </c>
      <c r="N24" s="82">
        <f>IF(D24=0,0,IF(SUMIF('Section 2'!$D$14:$D$23,D24,'Section 2'!$G$14:$G$23)+SUMIF('Section 2'!$D$14:$D$23,D24,'Section 2'!$I$14:$I$23)+SUMIF('Section 2'!$D$14:$D$23,D24,'Section 2'!$J$14:$J$23)&gt;0,0,1))</f>
        <v>0</v>
      </c>
      <c r="O24" s="82">
        <f t="shared" si="4"/>
        <v>0</v>
      </c>
      <c r="P24" s="82">
        <f t="shared" si="0"/>
        <v>0</v>
      </c>
      <c r="Q24" s="65">
        <f t="shared" si="1"/>
        <v>0</v>
      </c>
    </row>
    <row r="25" spans="1:17" x14ac:dyDescent="0.25">
      <c r="A25" s="86" t="str">
        <f>IF(D25=0,"",MAX($A$16:A24)+1)</f>
        <v/>
      </c>
      <c r="C25" s="56"/>
      <c r="D25" s="187"/>
      <c r="E25" s="186"/>
      <c r="F25" s="42"/>
      <c r="G25" s="186"/>
      <c r="H25" s="62"/>
      <c r="L25" s="87" t="str">
        <f t="shared" si="2"/>
        <v>N</v>
      </c>
      <c r="M25" s="82">
        <f t="shared" si="3"/>
        <v>0</v>
      </c>
      <c r="N25" s="82">
        <f>IF(D25=0,0,IF(SUMIF('Section 2'!$D$14:$D$23,D25,'Section 2'!$G$14:$G$23)+SUMIF('Section 2'!$D$14:$D$23,D25,'Section 2'!$I$14:$I$23)+SUMIF('Section 2'!$D$14:$D$23,D25,'Section 2'!$J$14:$J$23)&gt;0,0,1))</f>
        <v>0</v>
      </c>
      <c r="O25" s="82">
        <f t="shared" si="4"/>
        <v>0</v>
      </c>
      <c r="P25" s="82">
        <f t="shared" si="0"/>
        <v>0</v>
      </c>
      <c r="Q25" s="65">
        <f t="shared" si="1"/>
        <v>0</v>
      </c>
    </row>
    <row r="26" spans="1:17" ht="15.75" customHeight="1" x14ac:dyDescent="0.25">
      <c r="C26" s="59"/>
      <c r="D26" s="180" t="s">
        <v>190</v>
      </c>
      <c r="E26" s="181"/>
      <c r="F26" s="181"/>
      <c r="G26" s="180" t="s">
        <v>190</v>
      </c>
      <c r="H26" s="162"/>
    </row>
    <row r="27" spans="1:17" x14ac:dyDescent="0.25">
      <c r="C27" s="100"/>
      <c r="D27" s="163" t="str">
        <f>Lists!B3</f>
        <v>HCFC-21</v>
      </c>
      <c r="E27" s="164"/>
      <c r="F27" s="100"/>
      <c r="G27" s="165" t="str">
        <f>Lists!G3</f>
        <v>Transformation</v>
      </c>
    </row>
    <row r="28" spans="1:17" x14ac:dyDescent="0.25">
      <c r="C28" s="100"/>
      <c r="D28" s="163" t="str">
        <f>Lists!B4</f>
        <v>HCFC-22</v>
      </c>
      <c r="E28" s="164"/>
      <c r="F28" s="100"/>
      <c r="G28" s="165" t="str">
        <f>Lists!G4</f>
        <v>Destruction</v>
      </c>
    </row>
    <row r="29" spans="1:17" x14ac:dyDescent="0.25">
      <c r="C29" s="100"/>
      <c r="D29" s="163" t="str">
        <f>Lists!B5</f>
        <v>HCFC-31</v>
      </c>
      <c r="E29" s="164"/>
      <c r="F29" s="100"/>
      <c r="G29" s="165" t="str">
        <f>Lists!G5</f>
        <v>Article 5</v>
      </c>
    </row>
    <row r="30" spans="1:17" x14ac:dyDescent="0.25">
      <c r="C30" s="100"/>
      <c r="D30" s="163" t="str">
        <f>Lists!B6</f>
        <v>HCFC-121</v>
      </c>
      <c r="E30" s="164"/>
      <c r="F30" s="100"/>
      <c r="G30" s="100"/>
    </row>
    <row r="31" spans="1:17" x14ac:dyDescent="0.25">
      <c r="C31" s="100"/>
      <c r="D31" s="163" t="str">
        <f>Lists!B7</f>
        <v>HCFC-122</v>
      </c>
      <c r="E31" s="164"/>
      <c r="F31" s="100"/>
      <c r="G31" s="100"/>
    </row>
    <row r="32" spans="1:17" x14ac:dyDescent="0.25">
      <c r="C32" s="100"/>
      <c r="D32" s="163" t="str">
        <f>Lists!B8</f>
        <v>HCFC-123</v>
      </c>
      <c r="E32" s="166"/>
      <c r="F32" s="100"/>
      <c r="G32" s="100"/>
    </row>
    <row r="33" spans="3:7" x14ac:dyDescent="0.25">
      <c r="C33" s="100"/>
      <c r="D33" s="163" t="str">
        <f>Lists!B9</f>
        <v>HCFC-123a</v>
      </c>
      <c r="E33" s="166"/>
      <c r="F33" s="100"/>
      <c r="G33" s="100"/>
    </row>
    <row r="34" spans="3:7" ht="14.25" customHeight="1" x14ac:dyDescent="0.25">
      <c r="C34" s="100"/>
      <c r="D34" s="163" t="str">
        <f>Lists!B10</f>
        <v>HCFC-123b</v>
      </c>
      <c r="E34" s="100"/>
      <c r="F34" s="100"/>
      <c r="G34" s="100"/>
    </row>
    <row r="35" spans="3:7" x14ac:dyDescent="0.25">
      <c r="D35" s="163" t="str">
        <f>Lists!B11</f>
        <v>HCFC-124</v>
      </c>
    </row>
    <row r="36" spans="3:7" x14ac:dyDescent="0.25">
      <c r="D36" s="163" t="str">
        <f>Lists!B12</f>
        <v>HCFC-124a</v>
      </c>
    </row>
    <row r="37" spans="3:7" x14ac:dyDescent="0.25">
      <c r="D37" s="163" t="str">
        <f>Lists!B13</f>
        <v>HCFC-131</v>
      </c>
    </row>
    <row r="38" spans="3:7" x14ac:dyDescent="0.25">
      <c r="D38" s="163" t="str">
        <f>Lists!B14</f>
        <v>HCFC-132b</v>
      </c>
    </row>
    <row r="39" spans="3:7" x14ac:dyDescent="0.25">
      <c r="D39" s="163" t="str">
        <f>Lists!B15</f>
        <v>HCFC-133a</v>
      </c>
    </row>
    <row r="40" spans="3:7" x14ac:dyDescent="0.25">
      <c r="D40" s="163" t="str">
        <f>Lists!B18</f>
        <v>HCFC-141b</v>
      </c>
    </row>
    <row r="41" spans="3:7" x14ac:dyDescent="0.25">
      <c r="D41" s="163" t="str">
        <f>Lists!B21</f>
        <v>HCFC-142b</v>
      </c>
    </row>
    <row r="42" spans="3:7" x14ac:dyDescent="0.25">
      <c r="D42" s="163" t="str">
        <f>Lists!B22</f>
        <v>HCFC-151</v>
      </c>
    </row>
    <row r="43" spans="3:7" x14ac:dyDescent="0.25">
      <c r="D43" s="163" t="str">
        <f>Lists!B23</f>
        <v>HCFC-221</v>
      </c>
    </row>
    <row r="44" spans="3:7" x14ac:dyDescent="0.25">
      <c r="D44" s="163" t="str">
        <f>Lists!B24</f>
        <v>HCFC-222</v>
      </c>
    </row>
    <row r="45" spans="3:7" x14ac:dyDescent="0.25">
      <c r="D45" s="163" t="str">
        <f>Lists!B25</f>
        <v>HCFC-223</v>
      </c>
    </row>
    <row r="46" spans="3:7" x14ac:dyDescent="0.25">
      <c r="D46" s="163" t="str">
        <f>Lists!B26</f>
        <v>HCFC-224</v>
      </c>
    </row>
    <row r="47" spans="3:7" x14ac:dyDescent="0.25">
      <c r="D47" s="163" t="str">
        <f>Lists!B27</f>
        <v>HCFC-225ca</v>
      </c>
    </row>
    <row r="48" spans="3:7" x14ac:dyDescent="0.25">
      <c r="D48" s="163" t="str">
        <f>Lists!B28</f>
        <v>HCFC-225cb</v>
      </c>
    </row>
    <row r="49" spans="4:4" x14ac:dyDescent="0.25">
      <c r="D49" s="163" t="str">
        <f>Lists!B29</f>
        <v>HCFC-226</v>
      </c>
    </row>
    <row r="50" spans="4:4" x14ac:dyDescent="0.25">
      <c r="D50" s="163" t="str">
        <f>Lists!B30</f>
        <v>HCFC-231</v>
      </c>
    </row>
    <row r="51" spans="4:4" x14ac:dyDescent="0.25">
      <c r="D51" s="163" t="str">
        <f>Lists!B31</f>
        <v>HCFC-232</v>
      </c>
    </row>
    <row r="52" spans="4:4" x14ac:dyDescent="0.25">
      <c r="D52" s="163" t="str">
        <f>Lists!B32</f>
        <v>HCFC-233</v>
      </c>
    </row>
    <row r="53" spans="4:4" x14ac:dyDescent="0.25">
      <c r="D53" s="163" t="str">
        <f>Lists!B33</f>
        <v>HCFC-234</v>
      </c>
    </row>
    <row r="54" spans="4:4" x14ac:dyDescent="0.25">
      <c r="D54" s="163" t="str">
        <f>Lists!B34</f>
        <v>HCFC-235</v>
      </c>
    </row>
    <row r="55" spans="4:4" x14ac:dyDescent="0.25">
      <c r="D55" s="163" t="str">
        <f>Lists!B35</f>
        <v>HCFC-241</v>
      </c>
    </row>
    <row r="56" spans="4:4" x14ac:dyDescent="0.25">
      <c r="D56" s="163" t="str">
        <f>Lists!B36</f>
        <v>HCFC-242</v>
      </c>
    </row>
    <row r="57" spans="4:4" x14ac:dyDescent="0.25">
      <c r="D57" s="163" t="str">
        <f>Lists!B37</f>
        <v>HCFC-243</v>
      </c>
    </row>
    <row r="58" spans="4:4" x14ac:dyDescent="0.25">
      <c r="D58" s="163" t="str">
        <f>Lists!B38</f>
        <v>HCFC-244</v>
      </c>
    </row>
    <row r="59" spans="4:4" x14ac:dyDescent="0.25">
      <c r="D59" s="163" t="str">
        <f>Lists!B39</f>
        <v>HCFC-251</v>
      </c>
    </row>
    <row r="60" spans="4:4" x14ac:dyDescent="0.25">
      <c r="D60" s="163" t="str">
        <f>Lists!B40</f>
        <v>HCFC-252</v>
      </c>
    </row>
    <row r="61" spans="4:4" x14ac:dyDescent="0.25">
      <c r="D61" s="163" t="str">
        <f>Lists!B41</f>
        <v>HCFC-253</v>
      </c>
    </row>
    <row r="62" spans="4:4" x14ac:dyDescent="0.25">
      <c r="D62" s="163" t="str">
        <f>Lists!B42</f>
        <v>HCFC-261</v>
      </c>
    </row>
    <row r="63" spans="4:4" x14ac:dyDescent="0.25">
      <c r="D63" s="163" t="str">
        <f>Lists!B43</f>
        <v>HCFC-262</v>
      </c>
    </row>
    <row r="64" spans="4:4" x14ac:dyDescent="0.25">
      <c r="D64" s="163" t="str">
        <f>Lists!B44</f>
        <v>HCFC-271</v>
      </c>
    </row>
    <row r="65" spans="4:4" x14ac:dyDescent="0.25">
      <c r="D65" s="164"/>
    </row>
    <row r="66" spans="4:4" x14ac:dyDescent="0.25">
      <c r="D66" s="164"/>
    </row>
  </sheetData>
  <sheetProtection algorithmName="SHA-512" hashValue="Hs4EFiT3IUe4DeyW6OBoHVOKcrGwH02jokfQK0deP3Orn7w7KmwlHI+bn2A8/HaiuNzqqWsaGgomCrcrCxmB4A==" saltValue="fVlc/dZg79wLctOomXmqYw==" spinCount="100000" sheet="1" objects="1" scenarios="1"/>
  <mergeCells count="4">
    <mergeCell ref="D9:G9"/>
    <mergeCell ref="D12:G12"/>
    <mergeCell ref="D10:G10"/>
    <mergeCell ref="D11:G11"/>
  </mergeCells>
  <dataValidations xWindow="587" yWindow="695" count="10">
    <dataValidation type="list" allowBlank="1" showInputMessage="1" showErrorMessage="1" sqref="IU16:IU25 SQ16:SQ25 ACM16:ACM25 AMI16:AMI25 AWE16:AWE25 BGA16:BGA25 BPW16:BPW25 BZS16:BZS25 CJO16:CJO25 CTK16:CTK25 DDG16:DDG25 DNC16:DNC25 DWY16:DWY25 EGU16:EGU25 EQQ16:EQQ25 FAM16:FAM25 FKI16:FKI25 FUE16:FUE25 GEA16:GEA25 GNW16:GNW25 GXS16:GXS25 HHO16:HHO25 HRK16:HRK25 IBG16:IBG25 ILC16:ILC25 IUY16:IUY25 JEU16:JEU25 JOQ16:JOQ25 JYM16:JYM25 KII16:KII25 KSE16:KSE25 LCA16:LCA25 LLW16:LLW25 LVS16:LVS25 MFO16:MFO25 MPK16:MPK25 MZG16:MZG25 NJC16:NJC25 NSY16:NSY25 OCU16:OCU25 OMQ16:OMQ25 OWM16:OWM25 PGI16:PGI25 PQE16:PQE25 QAA16:QAA25 QJW16:QJW25 QTS16:QTS25 RDO16:RDO25 RNK16:RNK25 RXG16:RXG25 SHC16:SHC25 SQY16:SQY25 TAU16:TAU25 TKQ16:TKQ25 TUM16:TUM25 UEI16:UEI25 UOE16:UOE25 UYA16:UYA25 VHW16:VHW25 VRS16:VRS25 WBO16:WBO25 WLK16:WLK25 WVG16:WVG25" xr:uid="{00000000-0002-0000-0300-000000000000}">
      <formula1>ClassIIChemicals</formula1>
    </dataValidation>
    <dataValidation errorStyle="warning" allowBlank="1" showInputMessage="1" showErrorMessage="1" errorTitle="U.S. EPA" error="Warning!  The form has auto calculated this value for you.  If you change the value in this cell, you may be misreporting data.  Press cancel to exit this cell without changing the data." prompt="Cell is automatically calculated to be the difference: B-C-D-E-F-G-H" sqref="JC15 SY15 ACU15 AMQ15 AWM15 BGI15 BQE15 CAA15 CJW15 CTS15 DDO15 DNK15 DXG15 EHC15 EQY15 FAU15 FKQ15 FUM15 GEI15 GOE15 GYA15 HHW15 HRS15 IBO15 ILK15 IVG15 JFC15 JOY15 JYU15 KIQ15 KSM15 LCI15 LME15 LWA15 MFW15 MPS15 MZO15 NJK15 NTG15 ODC15 OMY15 OWU15 PGQ15 PQM15 QAI15 QKE15 QUA15 RDW15 RNS15 RXO15 SHK15 SRG15 TBC15 TKY15 TUU15 UEQ15 UOM15 UYI15 VIE15 VSA15 WBW15 WLS15 WVO15" xr:uid="{00000000-0002-0000-0300-000001000000}"/>
    <dataValidation type="decimal" operator="greaterThanOrEqual" allowBlank="1" showInputMessage="1" showErrorMessage="1" sqref="IV18:IV25 SR18:SR25 ACN18:ACN25 AMJ18:AMJ25 AWF18:AWF25 BGB18:BGB25 BPX18:BPX25 BZT18:BZT25 CJP18:CJP25 CTL18:CTL25 DDH18:DDH25 DND18:DND25 DWZ18:DWZ25 EGV18:EGV25 EQR18:EQR25 FAN18:FAN25 FKJ18:FKJ25 FUF18:FUF25 GEB18:GEB25 GNX18:GNX25 GXT18:GXT25 HHP18:HHP25 HRL18:HRL25 IBH18:IBH25 ILD18:ILD25 IUZ18:IUZ25 JEV18:JEV25 JOR18:JOR25 JYN18:JYN25 KIJ18:KIJ25 KSF18:KSF25 LCB18:LCB25 LLX18:LLX25 LVT18:LVT25 MFP18:MFP25 MPL18:MPL25 MZH18:MZH25 NJD18:NJD25 NSZ18:NSZ25 OCV18:OCV25 OMR18:OMR25 OWN18:OWN25 PGJ18:PGJ25 PQF18:PQF25 QAB18:QAB25 QJX18:QJX25 QTT18:QTT25 RDP18:RDP25 RNL18:RNL25 RXH18:RXH25 SHD18:SHD25 SQZ18:SQZ25 TAV18:TAV25 TKR18:TKR25 TUN18:TUN25 UEJ18:UEJ25 UOF18:UOF25 UYB18:UYB25 VHX18:VHX25 VRT18:VRT25 WBP18:WBP25 WLL18:WLL25 WVH18:WVH25 WVI16:WVN25 IW16:JB25 SS16:SX25 ACO16:ACT25 AMK16:AMP25 AWG16:AWL25 BGC16:BGH25 BPY16:BQD25 BZU16:BZZ25 CJQ16:CJV25 CTM16:CTR25 DDI16:DDN25 DNE16:DNJ25 DXA16:DXF25 EGW16:EHB25 EQS16:EQX25 FAO16:FAT25 FKK16:FKP25 FUG16:FUL25 GEC16:GEH25 GNY16:GOD25 GXU16:GXZ25 HHQ16:HHV25 HRM16:HRR25 IBI16:IBN25 ILE16:ILJ25 IVA16:IVF25 JEW16:JFB25 JOS16:JOX25 JYO16:JYT25 KIK16:KIP25 KSG16:KSL25 LCC16:LCH25 LLY16:LMD25 LVU16:LVZ25 MFQ16:MFV25 MPM16:MPR25 MZI16:MZN25 NJE16:NJJ25 NTA16:NTF25 OCW16:ODB25 OMS16:OMX25 OWO16:OWT25 PGK16:PGP25 PQG16:PQL25 QAC16:QAH25 QJY16:QKD25 QTU16:QTZ25 RDQ16:RDV25 RNM16:RNR25 RXI16:RXN25 SHE16:SHJ25 SRA16:SRF25 TAW16:TBB25 TKS16:TKX25 TUO16:TUT25 UEK16:UEP25 UOG16:UOL25 UYC16:UYH25 VHY16:VID25 VRU16:VRZ25 WBQ16:WBV25 WLM16:WLR25" xr:uid="{00000000-0002-0000-0300-000002000000}">
      <formula1>0</formula1>
    </dataValidation>
    <dataValidation type="decimal" operator="greaterThanOrEqual" allowBlank="1" showInputMessage="1" showErrorMessage="1" prompt="Quantity of gross chemical produced (kg)" sqref="WVH16:WVH17 IV16:IV17 SR16:SR17 ACN16:ACN17 AMJ16:AMJ17 AWF16:AWF17 BGB16:BGB17 BPX16:BPX17 BZT16:BZT17 CJP16:CJP17 CTL16:CTL17 DDH16:DDH17 DND16:DND17 DWZ16:DWZ17 EGV16:EGV17 EQR16:EQR17 FAN16:FAN17 FKJ16:FKJ17 FUF16:FUF17 GEB16:GEB17 GNX16:GNX17 GXT16:GXT17 HHP16:HHP17 HRL16:HRL17 IBH16:IBH17 ILD16:ILD17 IUZ16:IUZ17 JEV16:JEV17 JOR16:JOR17 JYN16:JYN17 KIJ16:KIJ17 KSF16:KSF17 LCB16:LCB17 LLX16:LLX17 LVT16:LVT17 MFP16:MFP17 MPL16:MPL17 MZH16:MZH17 NJD16:NJD17 NSZ16:NSZ17 OCV16:OCV17 OMR16:OMR17 OWN16:OWN17 PGJ16:PGJ17 PQF16:PQF17 QAB16:QAB17 QJX16:QJX17 QTT16:QTT17 RDP16:RDP17 RNL16:RNL17 RXH16:RXH17 SHD16:SHD17 SQZ16:SQZ17 TAV16:TAV17 TKR16:TKR17 TUN16:TUN17 UEJ16:UEJ17 UOF16:UOF17 UYB16:UYB17 VHX16:VHX17 VRT16:VRT17 WBP16:WBP17 WLL16:WLL17" xr:uid="{00000000-0002-0000-0300-000003000000}">
      <formula1>0</formula1>
    </dataValidation>
    <dataValidation type="custom" errorStyle="warning" allowBlank="1" showInputMessage="1" showErrorMessage="1" errorTitle="U.S. EPA" error="Warning!  The form has auto calculated this value for you.  If you change the value in this cell, you may be misreporting data.  Press cancel to exit this cell without changing the data." sqref="JC16:JC25 SY16:SY25 ACU16:ACU25 AMQ16:AMQ25 AWM16:AWM25 BGI16:BGI25 BQE16:BQE25 CAA16:CAA25 CJW16:CJW25 CTS16:CTS25 DDO16:DDO25 DNK16:DNK25 DXG16:DXG25 EHC16:EHC25 EQY16:EQY25 FAU16:FAU25 FKQ16:FKQ25 FUM16:FUM25 GEI16:GEI25 GOE16:GOE25 GYA16:GYA25 HHW16:HHW25 HRS16:HRS25 IBO16:IBO25 ILK16:ILK25 IVG16:IVG25 JFC16:JFC25 JOY16:JOY25 JYU16:JYU25 KIQ16:KIQ25 KSM16:KSM25 LCI16:LCI25 LME16:LME25 LWA16:LWA25 MFW16:MFW25 MPS16:MPS25 MZO16:MZO25 NJK16:NJK25 NTG16:NTG25 ODC16:ODC25 OMY16:OMY25 OWU16:OWU25 PGQ16:PGQ25 PQM16:PQM25 QAI16:QAI25 QKE16:QKE25 QUA16:QUA25 RDW16:RDW25 RNS16:RNS25 RXO16:RXO25 SHK16:SHK25 SRG16:SRG25 TBC16:TBC25 TKY16:TKY25 TUU16:TUU25 UEQ16:UEQ25 UOM16:UOM25 UYI16:UYI25 VIE16:VIE25 VSA16:VSA25 WBW16:WBW25 WLS16:WLS25 WVO16:WVO25" xr:uid="{00000000-0002-0000-0300-000004000000}">
      <formula1>"sdasdfsd"</formula1>
    </dataValidation>
    <dataValidation errorStyle="warning" allowBlank="1" errorTitle="U.S. EPA" error="Warning!  The form has auto calculated this value for you.  If you change the value in this cell, you may be misreporting data.  Press cancel to exit this cell without changing the data." sqref="D15:G15 D13:G13 IT15:JB15 SP15:SX15 ACL15:ACT15 AMH15:AMP15 AWD15:AWL15 BFZ15:BGH15 BPV15:BQD15 BZR15:BZZ15 CJN15:CJV15 CTJ15:CTR15 DDF15:DDN15 DNB15:DNJ15 DWX15:DXF15 EGT15:EHB15 EQP15:EQX15 FAL15:FAT15 FKH15:FKP15 FUD15:FUL15 GDZ15:GEH15 GNV15:GOD15 GXR15:GXZ15 HHN15:HHV15 HRJ15:HRR15 IBF15:IBN15 ILB15:ILJ15 IUX15:IVF15 JET15:JFB15 JOP15:JOX15 JYL15:JYT15 KIH15:KIP15 KSD15:KSL15 LBZ15:LCH15 LLV15:LMD15 LVR15:LVZ15 MFN15:MFV15 MPJ15:MPR15 MZF15:MZN15 NJB15:NJJ15 NSX15:NTF15 OCT15:ODB15 OMP15:OMX15 OWL15:OWT15 PGH15:PGP15 PQD15:PQL15 PZZ15:QAH15 QJV15:QKD15 QTR15:QTZ15 RDN15:RDV15 RNJ15:RNR15 RXF15:RXN15 SHB15:SHJ15 SQX15:SRF15 TAT15:TBB15 TKP15:TKX15 TUL15:TUT15 UEH15:UEP15 UOD15:UOL15 UXZ15:UYH15 VHV15:VID15 VRR15:VRZ15 WBN15:WBV15 WLJ15:WLR15 WVF15:WVN15 IT16:IT25 SP16:SP25 ACL16:ACL25 AMH16:AMH25 AWD16:AWD25 BFZ16:BFZ25 BPV16:BPV25 BZR16:BZR25 CJN16:CJN25 CTJ16:CTJ25 DDF16:DDF25 DNB16:DNB25 DWX16:DWX25 EGT16:EGT25 EQP16:EQP25 FAL16:FAL25 FKH16:FKH25 FUD16:FUD25 GDZ16:GDZ25 GNV16:GNV25 GXR16:GXR25 HHN16:HHN25 HRJ16:HRJ25 IBF16:IBF25 ILB16:ILB25 IUX16:IUX25 JET16:JET25 JOP16:JOP25 JYL16:JYL25 KIH16:KIH25 KSD16:KSD25 LBZ16:LBZ25 LLV16:LLV25 LVR16:LVR25 MFN16:MFN25 MPJ16:MPJ25 MZF16:MZF25 NJB16:NJB25 NSX16:NSX25 OCT16:OCT25 OMP16:OMP25 OWL16:OWL25 PGH16:PGH25 PQD16:PQD25 PZZ16:PZZ25 QJV16:QJV25 QTR16:QTR25 RDN16:RDN25 RNJ16:RNJ25 RXF16:RXF25 SHB16:SHB25 SQX16:SQX25 TAT16:TAT25 TKP16:TKP25 TUL16:TUL25 UEH16:UEH25 UOD16:UOD25 UXZ16:UXZ25 VHV16:VHV25 VRR16:VRR25 WBN16:WBN25 WLJ16:WLJ25 WVF16:WVF25" xr:uid="{00000000-0002-0000-0300-000005000000}"/>
    <dataValidation type="textLength" operator="lessThanOrEqual" allowBlank="1" showInputMessage="1" showErrorMessage="1" prompt="Name of the company that received or purchased material during the reporting period for transformation, destruction, or Article 5 exports." sqref="E16:E25" xr:uid="{00000000-0002-0000-0300-000006000000}">
      <formula1>200</formula1>
    </dataValidation>
    <dataValidation type="decimal" operator="greaterThanOrEqual" allowBlank="1" showInputMessage="1" showErrorMessage="1" prompt="Quantity (kg) of the chemical shipped to or purchased by the recipient company." sqref="F16:F25" xr:uid="{00000000-0002-0000-0300-000007000000}">
      <formula1>0</formula1>
    </dataValidation>
    <dataValidation type="list" allowBlank="1" showInputMessage="1" showErrorMessage="1" prompt="Select the chemical name of the controlled substance produced during the reporting period and shipped to a second party for transformation, destruction, or export to an Article 5 country. View the Reference List for a valid list of chemical names." sqref="D16:D25" xr:uid="{00000000-0002-0000-0300-000008000000}">
      <formula1>ClassIIChemicals</formula1>
    </dataValidation>
    <dataValidation type="list" operator="greaterThanOrEqual" allowBlank="1" showInputMessage="1" showErrorMessage="1" prompt="Identify whether the material will be transformed, destroyed, or exported by the recipient company to an Article 5 country." sqref="G16:G25" xr:uid="{00000000-0002-0000-0300-000009000000}">
      <formula1>Purpose</formula1>
    </dataValidation>
  </dataValidations>
  <hyperlinks>
    <hyperlink ref="D11:G11" location="'Reference List'!A1" display="If copying and pasting data into the table, please refer to the Reference List and the accompanying instructions." xr:uid="{00000000-0004-0000-0300-000000000000}"/>
  </hyperlinks>
  <pageMargins left="0.7" right="0.7" top="0.75" bottom="0.75" header="0.3" footer="0.3"/>
  <pageSetup orientation="landscape"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theme="5" tint="-0.249977111117893"/>
  </sheetPr>
  <dimension ref="A2:N19"/>
  <sheetViews>
    <sheetView showGridLines="0" topLeftCell="B1" zoomScaleNormal="100" zoomScaleSheetLayoutView="100" workbookViewId="0">
      <selection activeCell="B1" sqref="B1"/>
    </sheetView>
  </sheetViews>
  <sheetFormatPr defaultColWidth="9.140625" defaultRowHeight="15" x14ac:dyDescent="0.25"/>
  <cols>
    <col min="1" max="1" width="3.42578125" style="21" hidden="1" customWidth="1"/>
    <col min="2" max="2" width="4.28515625" style="21" customWidth="1"/>
    <col min="3" max="3" width="2.7109375" style="21" customWidth="1"/>
    <col min="4" max="4" width="20.28515625" style="21" customWidth="1"/>
    <col min="5" max="7" width="19.7109375" style="21" customWidth="1"/>
    <col min="8" max="8" width="2.7109375" style="21" customWidth="1"/>
    <col min="9" max="16384" width="9.140625" style="21"/>
  </cols>
  <sheetData>
    <row r="2" spans="1:14" s="22" customFormat="1" ht="27.75" customHeight="1" x14ac:dyDescent="0.3">
      <c r="C2" s="25"/>
      <c r="D2" s="26" t="s">
        <v>1</v>
      </c>
      <c r="E2" s="27"/>
      <c r="F2" s="27"/>
      <c r="G2" s="27"/>
      <c r="H2" s="28"/>
    </row>
    <row r="3" spans="1:14" s="22" customFormat="1" ht="18.75" x14ac:dyDescent="0.3">
      <c r="C3" s="29"/>
      <c r="D3" s="30" t="s">
        <v>3</v>
      </c>
      <c r="E3" s="31"/>
      <c r="F3" s="31"/>
      <c r="G3" s="31"/>
      <c r="H3" s="32"/>
    </row>
    <row r="4" spans="1:14" x14ac:dyDescent="0.25">
      <c r="C4" s="33"/>
      <c r="D4" s="34"/>
      <c r="E4" s="34"/>
      <c r="F4" s="34"/>
      <c r="G4" s="34"/>
      <c r="H4" s="35"/>
    </row>
    <row r="5" spans="1:14" ht="15" customHeight="1" x14ac:dyDescent="0.3">
      <c r="C5" s="11"/>
      <c r="D5" s="46" t="s">
        <v>107</v>
      </c>
      <c r="E5" s="47" t="str">
        <f>IF('Section 1'!D9=0,"",'Section 1'!D9)</f>
        <v/>
      </c>
      <c r="F5" s="34"/>
      <c r="G5" s="34"/>
      <c r="H5" s="35"/>
      <c r="K5" s="22"/>
      <c r="L5" s="22"/>
      <c r="M5" s="22"/>
      <c r="N5" s="22"/>
    </row>
    <row r="6" spans="1:14" ht="15" customHeight="1" x14ac:dyDescent="0.25">
      <c r="C6" s="11"/>
      <c r="D6" s="46" t="s">
        <v>108</v>
      </c>
      <c r="E6" s="47" t="str">
        <f>IF(OR('Section 1'!D11=0,'Section 1'!D12=0),"","Quarter "&amp;'Section 1'!D12&amp;", "&amp;'Section 1'!D11)</f>
        <v/>
      </c>
      <c r="F6" s="34"/>
      <c r="G6" s="34"/>
      <c r="H6" s="35"/>
    </row>
    <row r="7" spans="1:14" ht="15" customHeight="1" x14ac:dyDescent="0.25">
      <c r="C7" s="11"/>
      <c r="D7" s="46"/>
      <c r="E7" s="47"/>
      <c r="F7" s="34"/>
      <c r="G7" s="34"/>
      <c r="H7" s="35"/>
    </row>
    <row r="8" spans="1:14" ht="15.75" x14ac:dyDescent="0.25">
      <c r="C8" s="33"/>
      <c r="D8" s="36" t="s">
        <v>39</v>
      </c>
      <c r="E8" s="34"/>
      <c r="F8" s="34"/>
      <c r="G8" s="34"/>
      <c r="H8" s="35"/>
    </row>
    <row r="9" spans="1:14" ht="33" customHeight="1" x14ac:dyDescent="0.25">
      <c r="C9" s="33"/>
      <c r="D9" s="200" t="s">
        <v>152</v>
      </c>
      <c r="E9" s="200"/>
      <c r="F9" s="200"/>
      <c r="G9" s="200"/>
      <c r="H9" s="35"/>
    </row>
    <row r="10" spans="1:14" ht="21" customHeight="1" x14ac:dyDescent="0.25">
      <c r="C10" s="33"/>
      <c r="D10" s="199" t="s">
        <v>7</v>
      </c>
      <c r="E10" s="198" t="s">
        <v>110</v>
      </c>
      <c r="F10" s="198"/>
      <c r="G10" s="198"/>
      <c r="H10" s="12"/>
    </row>
    <row r="11" spans="1:14" ht="21" customHeight="1" x14ac:dyDescent="0.25">
      <c r="A11" s="49">
        <v>1</v>
      </c>
      <c r="C11" s="11"/>
      <c r="D11" s="199"/>
      <c r="E11" s="175" t="s">
        <v>41</v>
      </c>
      <c r="F11" s="175" t="s">
        <v>40</v>
      </c>
      <c r="G11" s="175" t="s">
        <v>42</v>
      </c>
      <c r="H11" s="12"/>
    </row>
    <row r="12" spans="1:14" x14ac:dyDescent="0.25">
      <c r="A12" s="50">
        <v>2</v>
      </c>
      <c r="C12" s="11"/>
      <c r="D12" s="182" t="str">
        <f>IFERROR(VLOOKUP(A11,Lists!$N$3:$O$9,2,0),"")</f>
        <v/>
      </c>
      <c r="E12" s="189" t="str">
        <f>IFERROR(VLOOKUP($D12,'Section 2'!$D$14:$K$23,8,FALSE)," ")</f>
        <v xml:space="preserve"> </v>
      </c>
      <c r="F12" s="189" t="str">
        <f>IFERROR(VLOOKUP($D12,'Section 2'!$D$14:$K$23,8,FALSE)," ")</f>
        <v xml:space="preserve"> </v>
      </c>
      <c r="G12" s="189" t="str">
        <f>IFERROR(VLOOKUP($D12,'Section 2'!$D$14:$K$23,7,FALSE)," ")</f>
        <v xml:space="preserve"> </v>
      </c>
      <c r="H12" s="12"/>
    </row>
    <row r="13" spans="1:14" x14ac:dyDescent="0.25">
      <c r="A13" s="50">
        <v>3</v>
      </c>
      <c r="C13" s="11"/>
      <c r="D13" s="182" t="str">
        <f>IFERROR(VLOOKUP(A12,Lists!$N$3:$O$9,2,0),"")</f>
        <v/>
      </c>
      <c r="E13" s="189" t="str">
        <f>IFERROR(VLOOKUP($D13,'Section 2'!$D$14:$K$23,8,FALSE)," ")</f>
        <v xml:space="preserve"> </v>
      </c>
      <c r="F13" s="189" t="str">
        <f>IFERROR(VLOOKUP($D13,'Section 2'!$D$14:$K$23,8,FALSE)," ")</f>
        <v xml:space="preserve"> </v>
      </c>
      <c r="G13" s="189" t="str">
        <f>IFERROR(VLOOKUP($D13,'Section 2'!$D$14:$K$23,7,FALSE)," ")</f>
        <v xml:space="preserve"> </v>
      </c>
      <c r="H13" s="12"/>
    </row>
    <row r="14" spans="1:14" x14ac:dyDescent="0.25">
      <c r="A14" s="50">
        <v>4</v>
      </c>
      <c r="C14" s="11"/>
      <c r="D14" s="182" t="str">
        <f>IFERROR(VLOOKUP(A13,Lists!$N$3:$O$9,2,0),"")</f>
        <v/>
      </c>
      <c r="E14" s="189" t="str">
        <f>IFERROR(VLOOKUP($D14,'Section 2'!$D$14:$K$23,8,FALSE)," ")</f>
        <v xml:space="preserve"> </v>
      </c>
      <c r="F14" s="189" t="str">
        <f>IFERROR(VLOOKUP($D14,'Section 2'!$D$14:$K$23,8,FALSE)," ")</f>
        <v xml:space="preserve"> </v>
      </c>
      <c r="G14" s="189" t="str">
        <f>IFERROR(VLOOKUP($D14,'Section 2'!$D$14:$K$23,7,FALSE)," ")</f>
        <v xml:space="preserve"> </v>
      </c>
      <c r="H14" s="12"/>
    </row>
    <row r="15" spans="1:14" x14ac:dyDescent="0.25">
      <c r="A15" s="50">
        <v>5</v>
      </c>
      <c r="C15" s="11"/>
      <c r="D15" s="182" t="str">
        <f>IFERROR(VLOOKUP(A14,Lists!$N$3:$O$9,2,0),"")</f>
        <v/>
      </c>
      <c r="E15" s="189" t="str">
        <f>IFERROR(VLOOKUP($D15,'Section 2'!$D$14:$K$23,8,FALSE)," ")</f>
        <v xml:space="preserve"> </v>
      </c>
      <c r="F15" s="189" t="str">
        <f>IFERROR(VLOOKUP($D15,'Section 2'!$D$14:$K$23,8,FALSE)," ")</f>
        <v xml:space="preserve"> </v>
      </c>
      <c r="G15" s="189" t="str">
        <f>IFERROR(VLOOKUP($D15,'Section 2'!$D$14:$K$23,7,FALSE)," ")</f>
        <v xml:space="preserve"> </v>
      </c>
      <c r="H15" s="12"/>
    </row>
    <row r="16" spans="1:14" x14ac:dyDescent="0.25">
      <c r="A16" s="50">
        <v>6</v>
      </c>
      <c r="C16" s="11"/>
      <c r="D16" s="182" t="str">
        <f>IFERROR(VLOOKUP(A15,Lists!$N$3:$O$9,2,0),"")</f>
        <v/>
      </c>
      <c r="E16" s="189" t="str">
        <f>IFERROR(VLOOKUP($D16,'Section 2'!$D$14:$K$23,8,FALSE)," ")</f>
        <v xml:space="preserve"> </v>
      </c>
      <c r="F16" s="189" t="str">
        <f>IFERROR(VLOOKUP($D16,'Section 2'!$D$14:$K$23,8,FALSE)," ")</f>
        <v xml:space="preserve"> </v>
      </c>
      <c r="G16" s="189" t="str">
        <f>IFERROR(VLOOKUP($D16,'Section 2'!$D$14:$K$23,7,FALSE)," ")</f>
        <v xml:space="preserve"> </v>
      </c>
      <c r="H16" s="12"/>
    </row>
    <row r="17" spans="1:8" x14ac:dyDescent="0.25">
      <c r="A17" s="51">
        <v>7</v>
      </c>
      <c r="C17" s="11"/>
      <c r="D17" s="182" t="str">
        <f>IFERROR(VLOOKUP(A16,Lists!$N$3:$O$9,2,0),"")</f>
        <v/>
      </c>
      <c r="E17" s="189" t="str">
        <f>IFERROR(VLOOKUP($D17,'Section 2'!$D$14:$K$23,8,FALSE)," ")</f>
        <v xml:space="preserve"> </v>
      </c>
      <c r="F17" s="189" t="str">
        <f>IFERROR(VLOOKUP($D17,'Section 2'!$D$14:$K$23,8,FALSE)," ")</f>
        <v xml:space="preserve"> </v>
      </c>
      <c r="G17" s="189" t="str">
        <f>IFERROR(VLOOKUP($D17,'Section 2'!$D$14:$K$23,7,FALSE)," ")</f>
        <v xml:space="preserve"> </v>
      </c>
      <c r="H17" s="12"/>
    </row>
    <row r="18" spans="1:8" x14ac:dyDescent="0.25">
      <c r="C18" s="11"/>
      <c r="D18" s="182" t="str">
        <f>IFERROR(VLOOKUP(A17,Lists!$N$3:$O$9,2,0),"")</f>
        <v/>
      </c>
      <c r="E18" s="189" t="str">
        <f>IFERROR(VLOOKUP($D18,'Section 2'!$D$14:$K$23,8,FALSE)," ")</f>
        <v xml:space="preserve"> </v>
      </c>
      <c r="F18" s="189" t="str">
        <f>IFERROR(VLOOKUP($D18,'Section 2'!$D$14:$K$23,8,FALSE)," ")</f>
        <v xml:space="preserve"> </v>
      </c>
      <c r="G18" s="189" t="str">
        <f>IFERROR(VLOOKUP($D18,'Section 2'!$D$14:$K$23,7,FALSE)," ")</f>
        <v xml:space="preserve"> </v>
      </c>
      <c r="H18" s="12"/>
    </row>
    <row r="19" spans="1:8" ht="67.150000000000006" customHeight="1" x14ac:dyDescent="0.25">
      <c r="C19" s="17"/>
      <c r="D19" s="18"/>
      <c r="E19" s="18"/>
      <c r="F19" s="18"/>
      <c r="G19" s="18"/>
      <c r="H19" s="19"/>
    </row>
  </sheetData>
  <sheetProtection algorithmName="SHA-512" hashValue="yxempq7skRuBbUrS50TjTzCV5ggCH0JD1h2kSPNaiJU8UnVAh0ZS1Oy0U5T0TEbJuF3OzDAXvM4IzNMCDPYqyg==" saltValue="jBRYknghAX0qnffQdxYsWg==" spinCount="100000" sheet="1" objects="1" scenarios="1"/>
  <mergeCells count="3">
    <mergeCell ref="E10:G10"/>
    <mergeCell ref="D10:D11"/>
    <mergeCell ref="D9:G9"/>
  </mergeCells>
  <dataValidations count="3">
    <dataValidation errorStyle="warning" allowBlank="1" errorTitle="U.S. EPA" error="Warning!  The form has auto calculated this value for you.  If you change the value in this cell, you may be misreporting data.  Press cancel to exit this cell without changing the data." sqref="D10 E11:G11" xr:uid="{00000000-0002-0000-0400-000000000000}"/>
    <dataValidation errorStyle="warning" allowBlank="1" showInputMessage="1" errorTitle="U.S. EPA" error="Warning!  The form has auto calculated this value for you.  If you change the value in this cell, you may be misreporting data.  Press cancel to exit this cell without changing the data." prompt="This field is auto-populated." sqref="D12:D18" xr:uid="{00000000-0002-0000-0400-000001000000}"/>
    <dataValidation allowBlank="1" showInputMessage="1" showErrorMessage="1" prompt="This field is auto-populated." sqref="E12:E18 F12:F18 G12:G18" xr:uid="{00000000-0002-0000-0400-000002000000}"/>
  </dataValidation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3">
    <tabColor theme="0" tint="-0.34998626667073579"/>
  </sheetPr>
  <dimension ref="A1:AX168"/>
  <sheetViews>
    <sheetView showGridLines="0" workbookViewId="0"/>
  </sheetViews>
  <sheetFormatPr defaultColWidth="8.7109375" defaultRowHeight="15" x14ac:dyDescent="0.25"/>
  <cols>
    <col min="1" max="2" width="3.7109375" customWidth="1"/>
    <col min="3" max="7" width="14.42578125" customWidth="1"/>
    <col min="8" max="8" width="3.7109375" customWidth="1"/>
  </cols>
  <sheetData>
    <row r="1" spans="1:50" x14ac:dyDescent="0.25">
      <c r="A1" s="21"/>
      <c r="B1" s="21"/>
      <c r="C1" s="21"/>
      <c r="D1" s="21"/>
      <c r="E1" s="21"/>
      <c r="F1" s="21"/>
      <c r="G1" s="21"/>
      <c r="H1" s="21"/>
      <c r="I1" s="21"/>
      <c r="J1" s="21"/>
      <c r="K1" s="21"/>
      <c r="L1" s="21"/>
      <c r="M1" s="21"/>
      <c r="N1" s="21"/>
      <c r="O1" s="21"/>
      <c r="P1" s="21"/>
      <c r="Q1" s="21"/>
      <c r="R1" s="21"/>
      <c r="S1" s="21"/>
      <c r="T1" s="21"/>
      <c r="U1" s="21"/>
      <c r="V1" s="21"/>
      <c r="W1" s="21"/>
      <c r="X1" s="21"/>
      <c r="Y1" s="21"/>
      <c r="Z1" s="21"/>
      <c r="AA1" s="21"/>
      <c r="AB1" s="21"/>
      <c r="AC1" s="21"/>
      <c r="AD1" s="21"/>
      <c r="AE1" s="21"/>
      <c r="AF1" s="21"/>
      <c r="AG1" s="21"/>
      <c r="AH1" s="21"/>
      <c r="AI1" s="21"/>
      <c r="AJ1" s="21"/>
      <c r="AK1" s="21"/>
      <c r="AL1" s="21"/>
      <c r="AM1" s="21"/>
      <c r="AN1" s="21"/>
      <c r="AO1" s="21"/>
      <c r="AP1" s="21"/>
      <c r="AQ1" s="21"/>
      <c r="AR1" s="21"/>
      <c r="AS1" s="21"/>
      <c r="AT1" s="21"/>
      <c r="AU1" s="21"/>
      <c r="AV1" s="21"/>
      <c r="AW1" s="21"/>
      <c r="AX1" s="21"/>
    </row>
    <row r="2" spans="1:50" ht="27.75" customHeight="1" x14ac:dyDescent="0.3">
      <c r="A2" s="22"/>
      <c r="B2" s="25"/>
      <c r="C2" s="26" t="s">
        <v>1</v>
      </c>
      <c r="D2" s="26"/>
      <c r="E2" s="26"/>
      <c r="F2" s="27"/>
      <c r="G2" s="27"/>
      <c r="H2" s="28"/>
      <c r="I2" s="22"/>
      <c r="J2" s="21"/>
      <c r="K2" s="21"/>
      <c r="L2" s="21"/>
      <c r="M2" s="21"/>
      <c r="N2" s="21"/>
      <c r="O2" s="21"/>
      <c r="P2" s="21"/>
      <c r="Q2" s="21"/>
      <c r="R2" s="21"/>
      <c r="S2" s="21"/>
      <c r="T2" s="21"/>
      <c r="U2" s="21"/>
      <c r="V2" s="21"/>
      <c r="W2" s="21"/>
      <c r="X2" s="21"/>
      <c r="Y2" s="21"/>
      <c r="Z2" s="21"/>
      <c r="AA2" s="21"/>
      <c r="AB2" s="21"/>
      <c r="AC2" s="21"/>
      <c r="AD2" s="21"/>
      <c r="AE2" s="21"/>
      <c r="AF2" s="21"/>
      <c r="AG2" s="21"/>
      <c r="AH2" s="21"/>
      <c r="AI2" s="21"/>
      <c r="AJ2" s="21"/>
      <c r="AK2" s="21"/>
      <c r="AL2" s="21"/>
      <c r="AM2" s="21"/>
      <c r="AN2" s="21"/>
      <c r="AO2" s="21"/>
      <c r="AP2" s="21"/>
      <c r="AQ2" s="21"/>
      <c r="AR2" s="21"/>
      <c r="AS2" s="21"/>
      <c r="AT2" s="21"/>
      <c r="AU2" s="21"/>
      <c r="AV2" s="21"/>
      <c r="AW2" s="21"/>
      <c r="AX2" s="21"/>
    </row>
    <row r="3" spans="1:50" ht="18.75" x14ac:dyDescent="0.3">
      <c r="A3" s="22"/>
      <c r="B3" s="29"/>
      <c r="C3" s="30" t="s">
        <v>3</v>
      </c>
      <c r="D3" s="30"/>
      <c r="E3" s="30"/>
      <c r="F3" s="1"/>
      <c r="G3" s="1"/>
      <c r="H3" s="32"/>
      <c r="I3" s="22"/>
      <c r="J3" s="21"/>
      <c r="K3" s="21"/>
      <c r="L3" s="21"/>
      <c r="M3" s="21"/>
      <c r="N3" s="21"/>
      <c r="O3" s="21"/>
      <c r="P3" s="21"/>
      <c r="Q3" s="21"/>
      <c r="R3" s="21"/>
      <c r="S3" s="21"/>
      <c r="T3" s="21"/>
      <c r="U3" s="21"/>
      <c r="V3" s="21"/>
      <c r="W3" s="21"/>
      <c r="X3" s="21"/>
      <c r="Y3" s="21"/>
      <c r="Z3" s="21"/>
      <c r="AA3" s="21"/>
      <c r="AB3" s="21"/>
      <c r="AC3" s="21"/>
      <c r="AD3" s="21"/>
      <c r="AE3" s="21"/>
      <c r="AF3" s="21"/>
      <c r="AG3" s="21"/>
      <c r="AH3" s="21"/>
      <c r="AI3" s="21"/>
      <c r="AJ3" s="21"/>
      <c r="AK3" s="21"/>
      <c r="AL3" s="21"/>
      <c r="AM3" s="21"/>
      <c r="AN3" s="21"/>
      <c r="AO3" s="21"/>
      <c r="AP3" s="21"/>
      <c r="AQ3" s="21"/>
      <c r="AR3" s="21"/>
      <c r="AS3" s="21"/>
      <c r="AT3" s="21"/>
      <c r="AU3" s="21"/>
      <c r="AV3" s="21"/>
      <c r="AW3" s="21"/>
      <c r="AX3" s="21"/>
    </row>
    <row r="4" spans="1:50" ht="17.25" customHeight="1" x14ac:dyDescent="0.3">
      <c r="A4" s="22"/>
      <c r="B4" s="29"/>
      <c r="C4" s="96" t="s">
        <v>131</v>
      </c>
      <c r="D4" s="30"/>
      <c r="E4" s="30"/>
      <c r="F4" s="1"/>
      <c r="G4" s="1"/>
      <c r="H4" s="32"/>
      <c r="I4" s="22"/>
      <c r="J4" s="21"/>
      <c r="K4" s="21"/>
      <c r="L4" s="21"/>
      <c r="M4" s="21"/>
      <c r="N4" s="21"/>
      <c r="O4" s="21"/>
      <c r="P4" s="21"/>
      <c r="Q4" s="21"/>
      <c r="R4" s="21"/>
      <c r="S4" s="21"/>
      <c r="T4" s="21"/>
      <c r="U4" s="21"/>
      <c r="V4" s="21"/>
      <c r="W4" s="21"/>
      <c r="X4" s="21"/>
      <c r="Y4" s="21"/>
      <c r="Z4" s="21"/>
      <c r="AA4" s="21"/>
      <c r="AB4" s="21"/>
      <c r="AC4" s="21"/>
      <c r="AD4" s="21"/>
      <c r="AE4" s="21"/>
      <c r="AF4" s="21"/>
      <c r="AG4" s="21"/>
      <c r="AH4" s="21"/>
      <c r="AI4" s="21"/>
      <c r="AJ4" s="21"/>
      <c r="AK4" s="21"/>
      <c r="AL4" s="21"/>
      <c r="AM4" s="21"/>
      <c r="AN4" s="21"/>
      <c r="AO4" s="21"/>
      <c r="AP4" s="21"/>
      <c r="AQ4" s="21"/>
      <c r="AR4" s="21"/>
      <c r="AS4" s="21"/>
      <c r="AT4" s="21"/>
      <c r="AU4" s="21"/>
      <c r="AV4" s="21"/>
      <c r="AW4" s="21"/>
      <c r="AX4" s="21"/>
    </row>
    <row r="5" spans="1:50" ht="11.25" customHeight="1" x14ac:dyDescent="0.3">
      <c r="A5" s="22"/>
      <c r="B5" s="29"/>
      <c r="C5" s="96"/>
      <c r="D5" s="30"/>
      <c r="E5" s="30"/>
      <c r="F5" s="1"/>
      <c r="G5" s="1"/>
      <c r="H5" s="32"/>
      <c r="I5" s="22"/>
      <c r="J5" s="21"/>
      <c r="K5" s="21"/>
      <c r="L5" s="21"/>
      <c r="M5" s="21"/>
      <c r="N5" s="21"/>
      <c r="O5" s="21"/>
      <c r="P5" s="21"/>
      <c r="Q5" s="21"/>
      <c r="R5" s="21"/>
      <c r="S5" s="21"/>
      <c r="T5" s="21"/>
      <c r="U5" s="21"/>
      <c r="V5" s="21"/>
      <c r="W5" s="21"/>
      <c r="X5" s="21"/>
      <c r="Y5" s="21"/>
      <c r="Z5" s="21"/>
      <c r="AA5" s="21"/>
      <c r="AB5" s="21"/>
      <c r="AC5" s="21"/>
      <c r="AD5" s="21"/>
      <c r="AE5" s="21"/>
      <c r="AF5" s="21"/>
      <c r="AG5" s="21"/>
      <c r="AH5" s="21"/>
      <c r="AI5" s="21"/>
      <c r="AJ5" s="21"/>
      <c r="AK5" s="21"/>
      <c r="AL5" s="21"/>
      <c r="AM5" s="21"/>
      <c r="AN5" s="21"/>
      <c r="AO5" s="21"/>
      <c r="AP5" s="21"/>
      <c r="AQ5" s="21"/>
      <c r="AR5" s="21"/>
      <c r="AS5" s="21"/>
      <c r="AT5" s="21"/>
      <c r="AU5" s="21"/>
      <c r="AV5" s="21"/>
      <c r="AW5" s="21"/>
      <c r="AX5" s="21"/>
    </row>
    <row r="6" spans="1:50" ht="61.15" customHeight="1" x14ac:dyDescent="0.3">
      <c r="A6" s="22"/>
      <c r="B6" s="29"/>
      <c r="C6" s="202" t="s">
        <v>186</v>
      </c>
      <c r="D6" s="202"/>
      <c r="E6" s="202"/>
      <c r="F6" s="202"/>
      <c r="G6" s="202"/>
      <c r="H6" s="32"/>
      <c r="I6" s="22"/>
      <c r="J6" s="21"/>
      <c r="K6" s="21"/>
      <c r="L6" s="21"/>
      <c r="M6" s="21"/>
      <c r="N6" s="21"/>
      <c r="O6" s="21"/>
      <c r="P6" s="21"/>
      <c r="Q6" s="21"/>
      <c r="R6" s="21"/>
      <c r="S6" s="21"/>
      <c r="T6" s="21"/>
      <c r="U6" s="21"/>
      <c r="V6" s="21"/>
      <c r="W6" s="21"/>
      <c r="X6" s="21"/>
      <c r="Y6" s="21"/>
      <c r="Z6" s="21"/>
      <c r="AA6" s="21"/>
      <c r="AB6" s="21"/>
      <c r="AC6" s="21"/>
      <c r="AD6" s="21"/>
      <c r="AE6" s="21"/>
      <c r="AF6" s="21"/>
      <c r="AG6" s="21"/>
      <c r="AH6" s="21"/>
      <c r="AI6" s="21"/>
      <c r="AJ6" s="21"/>
      <c r="AK6" s="21"/>
      <c r="AL6" s="21"/>
      <c r="AM6" s="21"/>
      <c r="AN6" s="21"/>
      <c r="AO6" s="21"/>
      <c r="AP6" s="21"/>
      <c r="AQ6" s="21"/>
      <c r="AR6" s="21"/>
      <c r="AS6" s="21"/>
      <c r="AT6" s="21"/>
      <c r="AU6" s="21"/>
      <c r="AV6" s="21"/>
      <c r="AW6" s="21"/>
      <c r="AX6" s="21"/>
    </row>
    <row r="7" spans="1:50" ht="31.15" customHeight="1" x14ac:dyDescent="0.3">
      <c r="A7" s="22"/>
      <c r="B7" s="29"/>
      <c r="C7" s="201" t="s">
        <v>187</v>
      </c>
      <c r="D7" s="201"/>
      <c r="E7" s="201"/>
      <c r="F7" s="201"/>
      <c r="G7" s="201"/>
      <c r="H7" s="32"/>
      <c r="I7" s="22"/>
      <c r="J7" s="21"/>
      <c r="K7" s="21"/>
      <c r="L7" s="21"/>
      <c r="M7" s="21"/>
      <c r="N7" s="21"/>
      <c r="O7" s="21"/>
      <c r="P7" s="21"/>
      <c r="Q7" s="21"/>
      <c r="R7" s="21"/>
      <c r="S7" s="21"/>
      <c r="T7" s="21"/>
      <c r="U7" s="21"/>
      <c r="V7" s="21"/>
      <c r="W7" s="21"/>
      <c r="X7" s="21"/>
      <c r="Y7" s="21"/>
      <c r="Z7" s="21"/>
      <c r="AA7" s="21"/>
      <c r="AB7" s="21"/>
      <c r="AC7" s="21"/>
      <c r="AD7" s="21"/>
      <c r="AE7" s="21"/>
      <c r="AF7" s="21"/>
      <c r="AG7" s="21"/>
      <c r="AH7" s="21"/>
      <c r="AI7" s="21"/>
      <c r="AJ7" s="21"/>
      <c r="AK7" s="21"/>
      <c r="AL7" s="21"/>
      <c r="AM7" s="21"/>
      <c r="AN7" s="21"/>
      <c r="AO7" s="21"/>
      <c r="AP7" s="21"/>
      <c r="AQ7" s="21"/>
      <c r="AR7" s="21"/>
      <c r="AS7" s="21"/>
      <c r="AT7" s="21"/>
      <c r="AU7" s="21"/>
      <c r="AV7" s="21"/>
      <c r="AW7" s="21"/>
      <c r="AX7" s="21"/>
    </row>
    <row r="8" spans="1:50" ht="9" customHeight="1" x14ac:dyDescent="0.3">
      <c r="A8" s="22"/>
      <c r="B8" s="29"/>
      <c r="C8" s="95"/>
      <c r="D8" s="95"/>
      <c r="E8" s="95"/>
      <c r="F8" s="95"/>
      <c r="G8" s="95"/>
      <c r="H8" s="32"/>
      <c r="I8" s="22"/>
      <c r="J8" s="21"/>
      <c r="K8" s="21"/>
      <c r="L8" s="21"/>
      <c r="M8" s="21"/>
      <c r="N8" s="21"/>
      <c r="O8" s="21"/>
      <c r="P8" s="21"/>
      <c r="Q8" s="21"/>
      <c r="R8" s="21"/>
      <c r="S8" s="21"/>
      <c r="T8" s="21"/>
      <c r="U8" s="21"/>
      <c r="V8" s="21"/>
      <c r="W8" s="21"/>
      <c r="X8" s="21"/>
      <c r="Y8" s="21"/>
      <c r="Z8" s="21"/>
      <c r="AA8" s="21"/>
      <c r="AB8" s="21"/>
      <c r="AC8" s="21"/>
      <c r="AD8" s="21"/>
      <c r="AE8" s="21"/>
      <c r="AF8" s="21"/>
      <c r="AG8" s="21"/>
      <c r="AH8" s="21"/>
      <c r="AI8" s="21"/>
      <c r="AJ8" s="21"/>
      <c r="AK8" s="21"/>
      <c r="AL8" s="21"/>
      <c r="AM8" s="21"/>
      <c r="AN8" s="21"/>
      <c r="AO8" s="21"/>
      <c r="AP8" s="21"/>
      <c r="AQ8" s="21"/>
      <c r="AR8" s="21"/>
      <c r="AS8" s="21"/>
      <c r="AT8" s="21"/>
      <c r="AU8" s="21"/>
      <c r="AV8" s="21"/>
      <c r="AW8" s="21"/>
      <c r="AX8" s="21"/>
    </row>
    <row r="9" spans="1:50" ht="15" customHeight="1" x14ac:dyDescent="0.3">
      <c r="A9" s="22"/>
      <c r="B9" s="29"/>
      <c r="C9" s="203" t="s">
        <v>7</v>
      </c>
      <c r="D9" s="203"/>
      <c r="E9" s="203"/>
      <c r="F9" s="203"/>
      <c r="G9" s="203"/>
      <c r="H9" s="32"/>
      <c r="I9" s="22"/>
      <c r="J9" s="21"/>
      <c r="K9" s="21"/>
      <c r="L9" s="21"/>
      <c r="M9" s="21"/>
      <c r="N9" s="21"/>
      <c r="O9" s="21"/>
      <c r="P9" s="21"/>
      <c r="Q9" s="21"/>
      <c r="R9" s="21"/>
      <c r="S9" s="21"/>
      <c r="T9" s="21"/>
      <c r="U9" s="21"/>
      <c r="V9" s="21"/>
      <c r="W9" s="21"/>
      <c r="X9" s="21"/>
      <c r="Y9" s="21"/>
      <c r="Z9" s="21"/>
      <c r="AA9" s="21"/>
      <c r="AB9" s="21"/>
      <c r="AC9" s="21"/>
      <c r="AD9" s="21"/>
      <c r="AE9" s="21"/>
      <c r="AF9" s="21"/>
      <c r="AG9" s="21"/>
      <c r="AH9" s="21"/>
      <c r="AI9" s="21"/>
      <c r="AJ9" s="21"/>
      <c r="AK9" s="21"/>
      <c r="AL9" s="21"/>
      <c r="AM9" s="21"/>
      <c r="AN9" s="21"/>
      <c r="AO9" s="21"/>
      <c r="AP9" s="21"/>
      <c r="AQ9" s="21"/>
      <c r="AR9" s="21"/>
      <c r="AS9" s="21"/>
      <c r="AT9" s="21"/>
      <c r="AU9" s="21"/>
      <c r="AV9" s="21"/>
      <c r="AW9" s="21"/>
      <c r="AX9" s="21"/>
    </row>
    <row r="10" spans="1:50" ht="15" customHeight="1" x14ac:dyDescent="0.3">
      <c r="A10" s="22"/>
      <c r="B10" s="29"/>
      <c r="C10" s="190" t="s">
        <v>26</v>
      </c>
      <c r="D10" s="190" t="s">
        <v>29</v>
      </c>
      <c r="E10" s="190" t="s">
        <v>31</v>
      </c>
      <c r="F10" s="190" t="s">
        <v>171</v>
      </c>
      <c r="G10" s="190" t="s">
        <v>180</v>
      </c>
      <c r="H10" s="32"/>
      <c r="I10" s="22"/>
      <c r="J10" s="21"/>
      <c r="K10" s="21"/>
      <c r="L10" s="21"/>
      <c r="M10" s="21"/>
      <c r="N10" s="21"/>
      <c r="O10" s="21"/>
      <c r="P10" s="21"/>
      <c r="Q10" s="21"/>
      <c r="R10" s="21"/>
      <c r="S10" s="21"/>
      <c r="T10" s="21"/>
      <c r="U10" s="21"/>
      <c r="V10" s="21"/>
      <c r="W10" s="21"/>
      <c r="X10" s="21"/>
      <c r="Y10" s="21"/>
      <c r="Z10" s="21"/>
      <c r="AA10" s="21"/>
      <c r="AB10" s="21"/>
      <c r="AC10" s="21"/>
      <c r="AD10" s="21"/>
      <c r="AE10" s="21"/>
      <c r="AF10" s="21"/>
      <c r="AG10" s="21"/>
      <c r="AH10" s="21"/>
      <c r="AI10" s="21"/>
      <c r="AJ10" s="21"/>
      <c r="AK10" s="21"/>
      <c r="AL10" s="21"/>
      <c r="AM10" s="21"/>
      <c r="AN10" s="21"/>
      <c r="AO10" s="21"/>
      <c r="AP10" s="21"/>
      <c r="AQ10" s="21"/>
      <c r="AR10" s="21"/>
      <c r="AS10" s="21"/>
      <c r="AT10" s="21"/>
      <c r="AU10" s="21"/>
      <c r="AV10" s="21"/>
      <c r="AW10" s="21"/>
      <c r="AX10" s="21"/>
    </row>
    <row r="11" spans="1:50" ht="15" customHeight="1" x14ac:dyDescent="0.3">
      <c r="A11" s="22"/>
      <c r="B11" s="29"/>
      <c r="C11" s="190" t="s">
        <v>12</v>
      </c>
      <c r="D11" s="190" t="s">
        <v>164</v>
      </c>
      <c r="E11" s="190" t="s">
        <v>165</v>
      </c>
      <c r="F11" s="190" t="s">
        <v>172</v>
      </c>
      <c r="G11" s="190" t="s">
        <v>181</v>
      </c>
      <c r="H11" s="32"/>
      <c r="I11" s="22"/>
      <c r="J11" s="21"/>
      <c r="K11" s="21"/>
      <c r="L11" s="21"/>
      <c r="M11" s="21"/>
      <c r="N11" s="21"/>
      <c r="O11" s="21"/>
      <c r="P11" s="21"/>
      <c r="Q11" s="21"/>
      <c r="R11" s="21"/>
      <c r="S11" s="21"/>
      <c r="T11" s="21"/>
      <c r="U11" s="21"/>
      <c r="V11" s="21"/>
      <c r="W11" s="21"/>
      <c r="X11" s="21"/>
      <c r="Y11" s="21"/>
      <c r="Z11" s="21"/>
      <c r="AA11" s="21"/>
      <c r="AB11" s="21"/>
      <c r="AC11" s="21"/>
      <c r="AD11" s="21"/>
      <c r="AE11" s="21"/>
      <c r="AF11" s="21"/>
      <c r="AG11" s="21"/>
      <c r="AH11" s="21"/>
      <c r="AI11" s="21"/>
      <c r="AJ11" s="21"/>
      <c r="AK11" s="21"/>
      <c r="AL11" s="21"/>
      <c r="AM11" s="21"/>
      <c r="AN11" s="21"/>
      <c r="AO11" s="21"/>
      <c r="AP11" s="21"/>
      <c r="AQ11" s="21"/>
      <c r="AR11" s="21"/>
      <c r="AS11" s="21"/>
      <c r="AT11" s="21"/>
      <c r="AU11" s="21"/>
      <c r="AV11" s="21"/>
      <c r="AW11" s="21"/>
      <c r="AX11" s="21"/>
    </row>
    <row r="12" spans="1:50" ht="15" customHeight="1" x14ac:dyDescent="0.3">
      <c r="A12" s="22"/>
      <c r="B12" s="29"/>
      <c r="C12" s="190" t="s">
        <v>161</v>
      </c>
      <c r="D12" s="190" t="s">
        <v>197</v>
      </c>
      <c r="E12" s="190" t="s">
        <v>166</v>
      </c>
      <c r="F12" s="190" t="s">
        <v>173</v>
      </c>
      <c r="G12" s="190" t="s">
        <v>182</v>
      </c>
      <c r="H12" s="32"/>
      <c r="I12" s="22"/>
      <c r="J12" s="21"/>
      <c r="K12" s="21"/>
      <c r="L12" s="21"/>
      <c r="M12" s="21"/>
      <c r="N12" s="21"/>
      <c r="O12" s="21"/>
      <c r="P12" s="21"/>
      <c r="Q12" s="21"/>
      <c r="R12" s="21"/>
      <c r="S12" s="21"/>
      <c r="T12" s="21"/>
      <c r="U12" s="21"/>
      <c r="V12" s="21"/>
      <c r="W12" s="21"/>
      <c r="X12" s="21"/>
      <c r="Y12" s="21"/>
      <c r="Z12" s="21"/>
      <c r="AA12" s="21"/>
      <c r="AB12" s="21"/>
      <c r="AC12" s="21"/>
      <c r="AD12" s="21"/>
      <c r="AE12" s="21"/>
      <c r="AF12" s="21"/>
      <c r="AG12" s="21"/>
      <c r="AH12" s="21"/>
      <c r="AI12" s="21"/>
      <c r="AJ12" s="21"/>
      <c r="AK12" s="21"/>
      <c r="AL12" s="21"/>
      <c r="AM12" s="21"/>
      <c r="AN12" s="21"/>
      <c r="AO12" s="21"/>
      <c r="AP12" s="21"/>
      <c r="AQ12" s="21"/>
      <c r="AR12" s="21"/>
      <c r="AS12" s="21"/>
      <c r="AT12" s="21"/>
      <c r="AU12" s="21"/>
      <c r="AV12" s="21"/>
      <c r="AW12" s="21"/>
      <c r="AX12" s="21"/>
    </row>
    <row r="13" spans="1:50" ht="15" customHeight="1" x14ac:dyDescent="0.3">
      <c r="A13" s="22"/>
      <c r="B13" s="29"/>
      <c r="C13" s="190" t="s">
        <v>162</v>
      </c>
      <c r="D13" s="190" t="s">
        <v>196</v>
      </c>
      <c r="E13" s="190" t="s">
        <v>167</v>
      </c>
      <c r="F13" s="190" t="s">
        <v>174</v>
      </c>
      <c r="G13" s="190" t="s">
        <v>183</v>
      </c>
      <c r="H13" s="32"/>
      <c r="I13" s="22"/>
      <c r="J13" s="21"/>
      <c r="K13" s="21"/>
      <c r="L13" s="21"/>
      <c r="M13" s="21"/>
      <c r="N13" s="21"/>
      <c r="O13" s="21"/>
      <c r="P13" s="21"/>
      <c r="Q13" s="21"/>
      <c r="R13" s="21"/>
      <c r="S13" s="21"/>
      <c r="T13" s="21"/>
      <c r="U13" s="21"/>
      <c r="V13" s="21"/>
      <c r="W13" s="21"/>
      <c r="X13" s="21"/>
      <c r="Y13" s="21"/>
      <c r="Z13" s="21"/>
      <c r="AA13" s="21"/>
      <c r="AB13" s="21"/>
      <c r="AC13" s="21"/>
      <c r="AD13" s="21"/>
      <c r="AE13" s="21"/>
      <c r="AF13" s="21"/>
      <c r="AG13" s="21"/>
      <c r="AH13" s="21"/>
      <c r="AI13" s="21"/>
      <c r="AJ13" s="21"/>
      <c r="AK13" s="21"/>
      <c r="AL13" s="21"/>
      <c r="AM13" s="21"/>
      <c r="AN13" s="21"/>
      <c r="AO13" s="21"/>
      <c r="AP13" s="21"/>
      <c r="AQ13" s="21"/>
      <c r="AR13" s="21"/>
      <c r="AS13" s="21"/>
      <c r="AT13" s="21"/>
      <c r="AU13" s="21"/>
      <c r="AV13" s="21"/>
      <c r="AW13" s="21"/>
      <c r="AX13" s="21"/>
    </row>
    <row r="14" spans="1:50" ht="15" customHeight="1" x14ac:dyDescent="0.3">
      <c r="A14" s="22"/>
      <c r="B14" s="29"/>
      <c r="C14" s="190" t="s">
        <v>163</v>
      </c>
      <c r="D14" s="190" t="s">
        <v>191</v>
      </c>
      <c r="E14" s="190" t="s">
        <v>168</v>
      </c>
      <c r="F14" s="190" t="s">
        <v>175</v>
      </c>
      <c r="G14" s="190" t="s">
        <v>184</v>
      </c>
      <c r="H14" s="32"/>
      <c r="I14" s="22"/>
      <c r="J14" s="21"/>
      <c r="K14" s="21"/>
      <c r="L14" s="21"/>
      <c r="M14" s="21"/>
      <c r="N14" s="21"/>
      <c r="O14" s="21"/>
      <c r="P14" s="21"/>
      <c r="Q14" s="21"/>
      <c r="R14" s="21"/>
      <c r="S14" s="21"/>
      <c r="T14" s="21"/>
      <c r="U14" s="21"/>
      <c r="V14" s="21"/>
      <c r="W14" s="21"/>
      <c r="X14" s="21"/>
      <c r="Y14" s="21"/>
      <c r="Z14" s="21"/>
      <c r="AA14" s="21"/>
      <c r="AB14" s="21"/>
      <c r="AC14" s="21"/>
      <c r="AD14" s="21"/>
      <c r="AE14" s="21"/>
      <c r="AF14" s="21"/>
      <c r="AG14" s="21"/>
      <c r="AH14" s="21"/>
      <c r="AI14" s="21"/>
      <c r="AJ14" s="21"/>
      <c r="AK14" s="21"/>
      <c r="AL14" s="21"/>
      <c r="AM14" s="21"/>
      <c r="AN14" s="21"/>
      <c r="AO14" s="21"/>
      <c r="AP14" s="21"/>
      <c r="AQ14" s="21"/>
      <c r="AR14" s="21"/>
      <c r="AS14" s="21"/>
      <c r="AT14" s="21"/>
      <c r="AU14" s="21"/>
      <c r="AV14" s="21"/>
      <c r="AW14" s="21"/>
      <c r="AX14" s="21"/>
    </row>
    <row r="15" spans="1:50" s="122" customFormat="1" ht="15" customHeight="1" x14ac:dyDescent="0.3">
      <c r="A15" s="22"/>
      <c r="B15" s="29"/>
      <c r="C15" s="190" t="s">
        <v>27</v>
      </c>
      <c r="D15" s="190" t="s">
        <v>192</v>
      </c>
      <c r="E15" s="190" t="s">
        <v>169</v>
      </c>
      <c r="F15" s="190" t="s">
        <v>176</v>
      </c>
      <c r="G15" s="190" t="s">
        <v>185</v>
      </c>
      <c r="H15" s="32"/>
      <c r="I15" s="22"/>
      <c r="J15" s="21"/>
      <c r="K15" s="21"/>
      <c r="L15" s="21"/>
      <c r="M15" s="21"/>
      <c r="N15" s="21"/>
      <c r="O15" s="21"/>
      <c r="P15" s="21"/>
      <c r="Q15" s="21"/>
      <c r="R15" s="21"/>
      <c r="S15" s="21"/>
      <c r="T15" s="21"/>
      <c r="U15" s="21"/>
      <c r="V15" s="21"/>
      <c r="W15" s="21"/>
      <c r="X15" s="21"/>
      <c r="Y15" s="21"/>
      <c r="Z15" s="21"/>
      <c r="AA15" s="21"/>
      <c r="AB15" s="21"/>
      <c r="AC15" s="21"/>
      <c r="AD15" s="21"/>
      <c r="AE15" s="21"/>
      <c r="AF15" s="21"/>
      <c r="AG15" s="21"/>
      <c r="AH15" s="21"/>
      <c r="AI15" s="21"/>
      <c r="AJ15" s="21"/>
      <c r="AK15" s="21"/>
      <c r="AL15" s="21"/>
      <c r="AM15" s="21"/>
      <c r="AN15" s="21"/>
      <c r="AO15" s="21"/>
      <c r="AP15" s="21"/>
      <c r="AQ15" s="21"/>
      <c r="AR15" s="21"/>
      <c r="AS15" s="21"/>
      <c r="AT15" s="21"/>
      <c r="AU15" s="21"/>
      <c r="AV15" s="21"/>
      <c r="AW15" s="21"/>
      <c r="AX15" s="21"/>
    </row>
    <row r="16" spans="1:50" s="122" customFormat="1" ht="15" customHeight="1" x14ac:dyDescent="0.3">
      <c r="A16" s="22"/>
      <c r="B16" s="29"/>
      <c r="C16" s="190" t="s">
        <v>13</v>
      </c>
      <c r="D16" s="190" t="s">
        <v>30</v>
      </c>
      <c r="E16" s="190" t="s">
        <v>32</v>
      </c>
      <c r="F16" s="190" t="s">
        <v>177</v>
      </c>
      <c r="G16" s="190"/>
      <c r="H16" s="32"/>
      <c r="I16" s="22"/>
      <c r="J16" s="21"/>
      <c r="K16" s="21"/>
      <c r="L16" s="21"/>
      <c r="M16" s="21"/>
      <c r="N16" s="21"/>
      <c r="O16" s="21"/>
      <c r="P16" s="21"/>
      <c r="Q16" s="21"/>
      <c r="R16" s="21"/>
      <c r="S16" s="21"/>
      <c r="T16" s="21"/>
      <c r="U16" s="21"/>
      <c r="V16" s="21"/>
      <c r="W16" s="21"/>
      <c r="X16" s="21"/>
      <c r="Y16" s="21"/>
      <c r="Z16" s="21"/>
      <c r="AA16" s="21"/>
      <c r="AB16" s="21"/>
      <c r="AC16" s="21"/>
      <c r="AD16" s="21"/>
      <c r="AE16" s="21"/>
      <c r="AF16" s="21"/>
      <c r="AG16" s="21"/>
      <c r="AH16" s="21"/>
      <c r="AI16" s="21"/>
      <c r="AJ16" s="21"/>
      <c r="AK16" s="21"/>
      <c r="AL16" s="21"/>
      <c r="AM16" s="21"/>
      <c r="AN16" s="21"/>
      <c r="AO16" s="21"/>
      <c r="AP16" s="21"/>
      <c r="AQ16" s="21"/>
      <c r="AR16" s="21"/>
      <c r="AS16" s="21"/>
      <c r="AT16" s="21"/>
      <c r="AU16" s="21"/>
      <c r="AV16" s="21"/>
      <c r="AW16" s="21"/>
      <c r="AX16" s="21"/>
    </row>
    <row r="17" spans="1:50" s="122" customFormat="1" ht="15" customHeight="1" x14ac:dyDescent="0.3">
      <c r="A17" s="22"/>
      <c r="B17" s="29"/>
      <c r="C17" s="190" t="s">
        <v>34</v>
      </c>
      <c r="D17" s="190" t="s">
        <v>193</v>
      </c>
      <c r="E17" s="190" t="s">
        <v>33</v>
      </c>
      <c r="F17" s="190" t="s">
        <v>178</v>
      </c>
      <c r="G17" s="190"/>
      <c r="H17" s="32"/>
      <c r="I17" s="22"/>
      <c r="J17" s="21"/>
      <c r="K17" s="21"/>
      <c r="L17" s="21"/>
      <c r="M17" s="21"/>
      <c r="N17" s="21"/>
      <c r="O17" s="21"/>
      <c r="P17" s="21"/>
      <c r="Q17" s="21"/>
      <c r="R17" s="21"/>
      <c r="S17" s="21"/>
      <c r="T17" s="21"/>
      <c r="U17" s="21"/>
      <c r="V17" s="21"/>
      <c r="W17" s="21"/>
      <c r="X17" s="21"/>
      <c r="Y17" s="21"/>
      <c r="Z17" s="21"/>
      <c r="AA17" s="21"/>
      <c r="AB17" s="21"/>
      <c r="AC17" s="21"/>
      <c r="AD17" s="21"/>
      <c r="AE17" s="21"/>
      <c r="AF17" s="21"/>
      <c r="AG17" s="21"/>
      <c r="AH17" s="21"/>
      <c r="AI17" s="21"/>
      <c r="AJ17" s="21"/>
      <c r="AK17" s="21"/>
      <c r="AL17" s="21"/>
      <c r="AM17" s="21"/>
      <c r="AN17" s="21"/>
      <c r="AO17" s="21"/>
      <c r="AP17" s="21"/>
      <c r="AQ17" s="21"/>
      <c r="AR17" s="21"/>
      <c r="AS17" s="21"/>
      <c r="AT17" s="21"/>
      <c r="AU17" s="21"/>
      <c r="AV17" s="21"/>
      <c r="AW17" s="21"/>
      <c r="AX17" s="21"/>
    </row>
    <row r="18" spans="1:50" s="122" customFormat="1" ht="15" customHeight="1" x14ac:dyDescent="0.3">
      <c r="A18" s="22"/>
      <c r="B18" s="29"/>
      <c r="C18" s="190" t="s">
        <v>28</v>
      </c>
      <c r="D18" s="190" t="s">
        <v>194</v>
      </c>
      <c r="E18" s="190" t="s">
        <v>170</v>
      </c>
      <c r="F18" s="190" t="s">
        <v>179</v>
      </c>
      <c r="G18" s="190"/>
      <c r="H18" s="32"/>
      <c r="I18" s="22"/>
      <c r="J18" s="21"/>
      <c r="K18" s="21"/>
      <c r="L18" s="21"/>
      <c r="M18" s="21"/>
      <c r="N18" s="21"/>
      <c r="O18" s="21"/>
      <c r="P18" s="21"/>
      <c r="Q18" s="21"/>
      <c r="R18" s="21"/>
      <c r="S18" s="21"/>
      <c r="T18" s="21"/>
      <c r="U18" s="21"/>
      <c r="V18" s="21"/>
      <c r="W18" s="21"/>
      <c r="X18" s="21"/>
      <c r="Y18" s="21"/>
      <c r="Z18" s="21"/>
      <c r="AA18" s="21"/>
      <c r="AB18" s="21"/>
      <c r="AC18" s="21"/>
      <c r="AD18" s="21"/>
      <c r="AE18" s="21"/>
      <c r="AF18" s="21"/>
      <c r="AG18" s="21"/>
      <c r="AH18" s="21"/>
      <c r="AI18" s="21"/>
      <c r="AJ18" s="21"/>
      <c r="AK18" s="21"/>
      <c r="AL18" s="21"/>
      <c r="AM18" s="21"/>
      <c r="AN18" s="21"/>
      <c r="AO18" s="21"/>
      <c r="AP18" s="21"/>
      <c r="AQ18" s="21"/>
      <c r="AR18" s="21"/>
      <c r="AS18" s="21"/>
      <c r="AT18" s="21"/>
      <c r="AU18" s="21"/>
      <c r="AV18" s="21"/>
      <c r="AW18" s="21"/>
      <c r="AX18" s="21"/>
    </row>
    <row r="19" spans="1:50" ht="73.900000000000006" customHeight="1" x14ac:dyDescent="0.3">
      <c r="A19" s="22"/>
      <c r="B19" s="37"/>
      <c r="C19" s="18"/>
      <c r="D19" s="18"/>
      <c r="E19" s="18"/>
      <c r="F19" s="18"/>
      <c r="G19" s="18"/>
      <c r="H19" s="19"/>
      <c r="I19" s="22"/>
      <c r="J19" s="21"/>
      <c r="K19" s="21"/>
      <c r="L19" s="21"/>
      <c r="M19" s="21"/>
      <c r="N19" s="21"/>
      <c r="O19" s="21"/>
      <c r="P19" s="21"/>
      <c r="Q19" s="21"/>
      <c r="R19" s="21"/>
      <c r="S19" s="21"/>
      <c r="T19" s="21"/>
      <c r="U19" s="21"/>
      <c r="V19" s="21"/>
      <c r="W19" s="21"/>
      <c r="X19" s="21"/>
      <c r="Y19" s="21"/>
      <c r="Z19" s="21"/>
      <c r="AA19" s="21"/>
      <c r="AB19" s="21"/>
      <c r="AC19" s="21"/>
      <c r="AD19" s="21"/>
      <c r="AE19" s="21"/>
      <c r="AF19" s="21"/>
      <c r="AG19" s="21"/>
      <c r="AH19" s="21"/>
      <c r="AI19" s="21"/>
      <c r="AJ19" s="21"/>
      <c r="AK19" s="21"/>
      <c r="AL19" s="21"/>
      <c r="AM19" s="21"/>
      <c r="AN19" s="21"/>
      <c r="AO19" s="21"/>
      <c r="AP19" s="21"/>
      <c r="AQ19" s="21"/>
      <c r="AR19" s="21"/>
      <c r="AS19" s="21"/>
      <c r="AT19" s="21"/>
      <c r="AU19" s="21"/>
      <c r="AV19" s="21"/>
      <c r="AW19" s="21"/>
      <c r="AX19" s="21"/>
    </row>
    <row r="20" spans="1:50" ht="15" customHeight="1" x14ac:dyDescent="0.25">
      <c r="A20" s="21"/>
      <c r="B20" s="21"/>
      <c r="C20" s="21"/>
      <c r="D20" s="21"/>
      <c r="E20" s="21"/>
      <c r="F20" s="21"/>
      <c r="G20" s="21"/>
      <c r="H20" s="21"/>
      <c r="I20" s="21"/>
      <c r="J20" s="21"/>
      <c r="K20" s="21"/>
      <c r="L20" s="21"/>
      <c r="M20" s="21"/>
      <c r="N20" s="21"/>
      <c r="O20" s="21"/>
      <c r="P20" s="21"/>
      <c r="Q20" s="21"/>
      <c r="R20" s="21"/>
      <c r="S20" s="21"/>
      <c r="T20" s="21"/>
      <c r="U20" s="21"/>
      <c r="V20" s="21"/>
      <c r="W20" s="21"/>
      <c r="X20" s="21"/>
      <c r="Y20" s="21"/>
      <c r="Z20" s="21"/>
      <c r="AA20" s="21"/>
      <c r="AB20" s="21"/>
      <c r="AC20" s="21"/>
      <c r="AD20" s="21"/>
      <c r="AE20" s="21"/>
      <c r="AF20" s="21"/>
      <c r="AG20" s="21"/>
      <c r="AH20" s="21"/>
      <c r="AI20" s="21"/>
      <c r="AJ20" s="21"/>
      <c r="AK20" s="21"/>
      <c r="AL20" s="21"/>
      <c r="AM20" s="21"/>
      <c r="AN20" s="21"/>
      <c r="AO20" s="21"/>
      <c r="AP20" s="21"/>
      <c r="AQ20" s="21"/>
      <c r="AR20" s="21"/>
      <c r="AS20" s="21"/>
      <c r="AT20" s="21"/>
      <c r="AU20" s="21"/>
      <c r="AV20" s="21"/>
      <c r="AW20" s="21"/>
      <c r="AX20" s="21"/>
    </row>
    <row r="21" spans="1:50" ht="15" customHeight="1" x14ac:dyDescent="0.25">
      <c r="A21" s="21"/>
      <c r="B21" s="21"/>
      <c r="C21" s="21"/>
      <c r="D21" s="21"/>
      <c r="E21" s="21"/>
      <c r="F21" s="21"/>
      <c r="G21" s="21"/>
      <c r="H21" s="21"/>
      <c r="I21" s="21"/>
      <c r="J21" s="21"/>
      <c r="K21" s="21"/>
      <c r="L21" s="21"/>
      <c r="M21" s="21"/>
      <c r="N21" s="21"/>
      <c r="O21" s="21"/>
      <c r="P21" s="21"/>
      <c r="Q21" s="21"/>
      <c r="R21" s="21"/>
      <c r="S21" s="21"/>
      <c r="T21" s="21"/>
      <c r="U21" s="21"/>
      <c r="V21" s="21"/>
      <c r="W21" s="21"/>
      <c r="X21" s="21"/>
      <c r="Y21" s="21"/>
      <c r="Z21" s="21"/>
      <c r="AA21" s="21"/>
      <c r="AB21" s="21"/>
      <c r="AC21" s="21"/>
      <c r="AD21" s="21"/>
      <c r="AE21" s="21"/>
      <c r="AF21" s="21"/>
      <c r="AG21" s="21"/>
      <c r="AH21" s="21"/>
      <c r="AI21" s="21"/>
      <c r="AJ21" s="21"/>
      <c r="AK21" s="21"/>
      <c r="AL21" s="21"/>
      <c r="AM21" s="21"/>
      <c r="AN21" s="21"/>
      <c r="AO21" s="21"/>
      <c r="AP21" s="21"/>
      <c r="AQ21" s="21"/>
      <c r="AR21" s="21"/>
      <c r="AS21" s="21"/>
      <c r="AT21" s="21"/>
      <c r="AU21" s="21"/>
      <c r="AV21" s="21"/>
      <c r="AW21" s="21"/>
      <c r="AX21" s="21"/>
    </row>
    <row r="22" spans="1:50" ht="15" customHeight="1" x14ac:dyDescent="0.25">
      <c r="A22" s="21"/>
      <c r="B22" s="21"/>
      <c r="C22" s="21"/>
      <c r="D22" s="21"/>
      <c r="E22" s="21"/>
      <c r="F22" s="21"/>
      <c r="G22" s="21"/>
      <c r="H22" s="21"/>
      <c r="I22" s="21"/>
      <c r="J22" s="21"/>
      <c r="K22" s="21"/>
      <c r="L22" s="21"/>
      <c r="M22" s="21"/>
      <c r="N22" s="21"/>
      <c r="O22" s="21"/>
      <c r="P22" s="21"/>
      <c r="Q22" s="21"/>
      <c r="R22" s="21"/>
      <c r="S22" s="21"/>
      <c r="T22" s="21"/>
      <c r="U22" s="21"/>
      <c r="V22" s="21"/>
      <c r="W22" s="21"/>
      <c r="X22" s="21"/>
      <c r="Y22" s="21"/>
      <c r="Z22" s="21"/>
      <c r="AA22" s="21"/>
      <c r="AB22" s="21"/>
      <c r="AC22" s="21"/>
      <c r="AD22" s="21"/>
      <c r="AE22" s="21"/>
      <c r="AF22" s="21"/>
      <c r="AG22" s="21"/>
      <c r="AH22" s="21"/>
      <c r="AI22" s="21"/>
      <c r="AJ22" s="21"/>
      <c r="AK22" s="21"/>
      <c r="AL22" s="21"/>
      <c r="AM22" s="21"/>
      <c r="AN22" s="21"/>
      <c r="AO22" s="21"/>
      <c r="AP22" s="21"/>
      <c r="AQ22" s="21"/>
      <c r="AR22" s="21"/>
      <c r="AS22" s="21"/>
      <c r="AT22" s="21"/>
      <c r="AU22" s="21"/>
      <c r="AV22" s="21"/>
      <c r="AW22" s="21"/>
      <c r="AX22" s="21"/>
    </row>
    <row r="23" spans="1:50" ht="7.5" customHeight="1" x14ac:dyDescent="0.25">
      <c r="A23" s="21"/>
      <c r="B23" s="21"/>
      <c r="C23" s="21"/>
      <c r="D23" s="21"/>
      <c r="E23" s="21"/>
      <c r="F23" s="21"/>
      <c r="G23" s="21"/>
      <c r="H23" s="21"/>
      <c r="I23" s="21"/>
      <c r="J23" s="21"/>
      <c r="K23" s="21"/>
      <c r="L23" s="21"/>
      <c r="M23" s="21"/>
      <c r="N23" s="21"/>
      <c r="O23" s="21"/>
      <c r="P23" s="21"/>
      <c r="Q23" s="21"/>
      <c r="R23" s="21"/>
      <c r="S23" s="21"/>
      <c r="T23" s="21"/>
      <c r="U23" s="21"/>
      <c r="V23" s="21"/>
      <c r="W23" s="21"/>
      <c r="X23" s="21"/>
      <c r="Y23" s="21"/>
      <c r="Z23" s="21"/>
      <c r="AA23" s="21"/>
      <c r="AB23" s="21"/>
      <c r="AC23" s="21"/>
      <c r="AD23" s="21"/>
      <c r="AE23" s="21"/>
      <c r="AF23" s="21"/>
      <c r="AG23" s="21"/>
      <c r="AH23" s="21"/>
      <c r="AI23" s="21"/>
      <c r="AJ23" s="21"/>
      <c r="AK23" s="21"/>
      <c r="AL23" s="21"/>
      <c r="AM23" s="21"/>
      <c r="AN23" s="21"/>
      <c r="AO23" s="21"/>
      <c r="AP23" s="21"/>
      <c r="AQ23" s="21"/>
      <c r="AR23" s="21"/>
      <c r="AS23" s="21"/>
      <c r="AT23" s="21"/>
      <c r="AU23" s="21"/>
      <c r="AV23" s="21"/>
      <c r="AW23" s="21"/>
      <c r="AX23" s="21"/>
    </row>
    <row r="24" spans="1:50" x14ac:dyDescent="0.25">
      <c r="A24" s="21"/>
      <c r="B24" s="21"/>
      <c r="C24" s="21"/>
      <c r="D24" s="21"/>
      <c r="E24" s="21"/>
      <c r="F24" s="21"/>
      <c r="G24" s="21"/>
      <c r="H24" s="21"/>
      <c r="I24" s="21"/>
      <c r="J24" s="21"/>
      <c r="K24" s="21"/>
      <c r="L24" s="21"/>
      <c r="M24" s="21"/>
      <c r="N24" s="21"/>
      <c r="O24" s="21"/>
      <c r="P24" s="21"/>
      <c r="Q24" s="21"/>
      <c r="R24" s="21"/>
      <c r="S24" s="21"/>
      <c r="T24" s="21"/>
      <c r="U24" s="21"/>
      <c r="V24" s="21"/>
      <c r="W24" s="21"/>
      <c r="X24" s="21"/>
      <c r="Y24" s="21"/>
      <c r="Z24" s="21"/>
      <c r="AA24" s="21"/>
      <c r="AB24" s="21"/>
      <c r="AC24" s="21"/>
      <c r="AD24" s="21"/>
      <c r="AE24" s="21"/>
      <c r="AF24" s="21"/>
      <c r="AG24" s="21"/>
      <c r="AH24" s="21"/>
      <c r="AI24" s="21"/>
      <c r="AJ24" s="21"/>
      <c r="AK24" s="21"/>
      <c r="AL24" s="21"/>
      <c r="AM24" s="21"/>
      <c r="AN24" s="21"/>
      <c r="AO24" s="21"/>
      <c r="AP24" s="21"/>
      <c r="AQ24" s="21"/>
      <c r="AR24" s="21"/>
      <c r="AS24" s="21"/>
      <c r="AT24" s="21"/>
      <c r="AU24" s="21"/>
      <c r="AV24" s="21"/>
      <c r="AW24" s="21"/>
      <c r="AX24" s="21"/>
    </row>
    <row r="25" spans="1:50" x14ac:dyDescent="0.25">
      <c r="A25" s="21"/>
      <c r="B25" s="21"/>
      <c r="C25" s="21"/>
      <c r="D25" s="21"/>
      <c r="E25" s="21"/>
      <c r="F25" s="21"/>
      <c r="G25" s="21"/>
      <c r="H25" s="21"/>
      <c r="I25" s="21"/>
      <c r="J25" s="21"/>
      <c r="K25" s="21"/>
      <c r="L25" s="21"/>
      <c r="M25" s="21"/>
      <c r="N25" s="21"/>
      <c r="O25" s="21"/>
      <c r="P25" s="21"/>
      <c r="Q25" s="21"/>
      <c r="R25" s="21"/>
      <c r="S25" s="21"/>
      <c r="T25" s="21"/>
      <c r="U25" s="21"/>
      <c r="V25" s="21"/>
      <c r="W25" s="21"/>
      <c r="X25" s="21"/>
      <c r="Y25" s="21"/>
      <c r="Z25" s="21"/>
      <c r="AA25" s="21"/>
      <c r="AB25" s="21"/>
      <c r="AC25" s="21"/>
      <c r="AD25" s="21"/>
      <c r="AE25" s="21"/>
      <c r="AF25" s="21"/>
      <c r="AG25" s="21"/>
      <c r="AH25" s="21"/>
      <c r="AI25" s="21"/>
      <c r="AJ25" s="21"/>
      <c r="AK25" s="21"/>
      <c r="AL25" s="21"/>
      <c r="AM25" s="21"/>
      <c r="AN25" s="21"/>
      <c r="AO25" s="21"/>
      <c r="AP25" s="21"/>
      <c r="AQ25" s="21"/>
      <c r="AR25" s="21"/>
      <c r="AS25" s="21"/>
      <c r="AT25" s="21"/>
      <c r="AU25" s="21"/>
      <c r="AV25" s="21"/>
      <c r="AW25" s="21"/>
      <c r="AX25" s="21"/>
    </row>
    <row r="26" spans="1:50" x14ac:dyDescent="0.25">
      <c r="A26" s="21"/>
      <c r="B26" s="21"/>
      <c r="C26" s="21"/>
      <c r="D26" s="21"/>
      <c r="E26" s="21"/>
      <c r="F26" s="21"/>
      <c r="G26" s="21"/>
      <c r="H26" s="21"/>
      <c r="I26" s="21"/>
      <c r="J26" s="21"/>
      <c r="K26" s="21"/>
      <c r="L26" s="21"/>
      <c r="M26" s="21"/>
      <c r="N26" s="21"/>
      <c r="O26" s="21"/>
      <c r="P26" s="21"/>
      <c r="Q26" s="21"/>
      <c r="R26" s="21"/>
      <c r="S26" s="21"/>
      <c r="T26" s="21"/>
      <c r="U26" s="21"/>
      <c r="V26" s="21"/>
      <c r="W26" s="21"/>
      <c r="X26" s="21"/>
      <c r="Y26" s="21"/>
      <c r="Z26" s="21"/>
      <c r="AA26" s="21"/>
      <c r="AB26" s="21"/>
      <c r="AC26" s="21"/>
      <c r="AD26" s="21"/>
      <c r="AE26" s="21"/>
      <c r="AF26" s="21"/>
      <c r="AG26" s="21"/>
      <c r="AH26" s="21"/>
      <c r="AI26" s="21"/>
      <c r="AJ26" s="21"/>
      <c r="AK26" s="21"/>
      <c r="AL26" s="21"/>
      <c r="AM26" s="21"/>
      <c r="AN26" s="21"/>
      <c r="AO26" s="21"/>
      <c r="AP26" s="21"/>
      <c r="AQ26" s="21"/>
      <c r="AR26" s="21"/>
      <c r="AS26" s="21"/>
      <c r="AT26" s="21"/>
      <c r="AU26" s="21"/>
      <c r="AV26" s="21"/>
      <c r="AW26" s="21"/>
      <c r="AX26" s="21"/>
    </row>
    <row r="27" spans="1:50" x14ac:dyDescent="0.25">
      <c r="A27" s="21"/>
      <c r="B27" s="21"/>
      <c r="C27" s="21"/>
      <c r="D27" s="21"/>
      <c r="E27" s="21"/>
      <c r="F27" s="21"/>
      <c r="G27" s="21"/>
      <c r="H27" s="21"/>
      <c r="I27" s="21"/>
      <c r="J27" s="21"/>
      <c r="K27" s="21"/>
      <c r="L27" s="21"/>
      <c r="M27" s="21"/>
      <c r="N27" s="21"/>
      <c r="O27" s="21"/>
      <c r="P27" s="21"/>
      <c r="Q27" s="21"/>
      <c r="R27" s="21"/>
      <c r="S27" s="21"/>
      <c r="T27" s="21"/>
      <c r="U27" s="21"/>
      <c r="V27" s="21"/>
      <c r="W27" s="21"/>
      <c r="X27" s="21"/>
      <c r="Y27" s="21"/>
      <c r="Z27" s="21"/>
      <c r="AA27" s="21"/>
      <c r="AB27" s="21"/>
      <c r="AC27" s="21"/>
      <c r="AD27" s="21"/>
      <c r="AE27" s="21"/>
      <c r="AF27" s="21"/>
      <c r="AG27" s="21"/>
      <c r="AH27" s="21"/>
      <c r="AI27" s="21"/>
      <c r="AJ27" s="21"/>
      <c r="AK27" s="21"/>
      <c r="AL27" s="21"/>
      <c r="AM27" s="21"/>
      <c r="AN27" s="21"/>
      <c r="AO27" s="21"/>
      <c r="AP27" s="21"/>
      <c r="AQ27" s="21"/>
      <c r="AR27" s="21"/>
      <c r="AS27" s="21"/>
      <c r="AT27" s="21"/>
      <c r="AU27" s="21"/>
      <c r="AV27" s="21"/>
      <c r="AW27" s="21"/>
      <c r="AX27" s="21"/>
    </row>
    <row r="28" spans="1:50" x14ac:dyDescent="0.25">
      <c r="A28" s="21"/>
      <c r="B28" s="21"/>
      <c r="C28" s="21"/>
      <c r="D28" s="21"/>
      <c r="E28" s="21"/>
      <c r="F28" s="21"/>
      <c r="G28" s="21"/>
      <c r="H28" s="21"/>
      <c r="I28" s="21"/>
      <c r="J28" s="21"/>
      <c r="K28" s="21"/>
      <c r="L28" s="21"/>
      <c r="M28" s="21"/>
      <c r="N28" s="21"/>
      <c r="O28" s="21"/>
      <c r="P28" s="21"/>
      <c r="Q28" s="21"/>
      <c r="R28" s="21"/>
      <c r="S28" s="21"/>
      <c r="T28" s="21"/>
      <c r="U28" s="21"/>
      <c r="V28" s="21"/>
      <c r="W28" s="21"/>
      <c r="X28" s="21"/>
      <c r="Y28" s="21"/>
      <c r="Z28" s="21"/>
      <c r="AA28" s="21"/>
      <c r="AB28" s="21"/>
      <c r="AC28" s="21"/>
      <c r="AD28" s="21"/>
      <c r="AE28" s="21"/>
      <c r="AF28" s="21"/>
      <c r="AG28" s="21"/>
      <c r="AH28" s="21"/>
      <c r="AI28" s="21"/>
      <c r="AJ28" s="21"/>
      <c r="AK28" s="21"/>
      <c r="AL28" s="21"/>
      <c r="AM28" s="21"/>
      <c r="AN28" s="21"/>
      <c r="AO28" s="21"/>
      <c r="AP28" s="21"/>
      <c r="AQ28" s="21"/>
      <c r="AR28" s="21"/>
      <c r="AS28" s="21"/>
      <c r="AT28" s="21"/>
      <c r="AU28" s="21"/>
      <c r="AV28" s="21"/>
      <c r="AW28" s="21"/>
      <c r="AX28" s="21"/>
    </row>
    <row r="29" spans="1:50" x14ac:dyDescent="0.25">
      <c r="A29" s="21"/>
      <c r="B29" s="21"/>
      <c r="C29" s="21"/>
      <c r="D29" s="21"/>
      <c r="E29" s="21"/>
      <c r="F29" s="21"/>
      <c r="G29" s="21"/>
      <c r="H29" s="21"/>
      <c r="I29" s="21"/>
      <c r="J29" s="21"/>
      <c r="K29" s="21"/>
      <c r="L29" s="21"/>
      <c r="M29" s="21"/>
      <c r="N29" s="21"/>
      <c r="O29" s="21"/>
      <c r="P29" s="21"/>
      <c r="Q29" s="21"/>
      <c r="R29" s="21"/>
      <c r="S29" s="21"/>
      <c r="T29" s="21"/>
      <c r="U29" s="21"/>
      <c r="V29" s="21"/>
      <c r="W29" s="21"/>
      <c r="X29" s="21"/>
      <c r="Y29" s="21"/>
      <c r="Z29" s="21"/>
      <c r="AA29" s="21"/>
      <c r="AB29" s="21"/>
      <c r="AC29" s="21"/>
      <c r="AD29" s="21"/>
      <c r="AE29" s="21"/>
      <c r="AF29" s="21"/>
      <c r="AG29" s="21"/>
      <c r="AH29" s="21"/>
      <c r="AI29" s="21"/>
      <c r="AJ29" s="21"/>
      <c r="AK29" s="21"/>
      <c r="AL29" s="21"/>
      <c r="AM29" s="21"/>
      <c r="AN29" s="21"/>
      <c r="AO29" s="21"/>
      <c r="AP29" s="21"/>
      <c r="AQ29" s="21"/>
      <c r="AR29" s="21"/>
      <c r="AS29" s="21"/>
      <c r="AT29" s="21"/>
      <c r="AU29" s="21"/>
      <c r="AV29" s="21"/>
      <c r="AW29" s="21"/>
      <c r="AX29" s="21"/>
    </row>
    <row r="30" spans="1:50" x14ac:dyDescent="0.25">
      <c r="A30" s="21"/>
      <c r="B30" s="21"/>
      <c r="C30" s="21"/>
      <c r="D30" s="21"/>
      <c r="E30" s="21"/>
      <c r="F30" s="21"/>
      <c r="G30" s="21"/>
      <c r="H30" s="21"/>
      <c r="I30" s="21"/>
      <c r="J30" s="21"/>
      <c r="K30" s="21"/>
      <c r="L30" s="21"/>
      <c r="M30" s="21"/>
      <c r="N30" s="21"/>
      <c r="O30" s="21"/>
      <c r="P30" s="21"/>
      <c r="Q30" s="21"/>
      <c r="R30" s="21"/>
      <c r="S30" s="21"/>
      <c r="T30" s="21"/>
      <c r="U30" s="21"/>
      <c r="V30" s="21"/>
      <c r="W30" s="21"/>
      <c r="X30" s="21"/>
      <c r="Y30" s="21"/>
      <c r="Z30" s="21"/>
      <c r="AA30" s="21"/>
      <c r="AB30" s="21"/>
      <c r="AC30" s="21"/>
      <c r="AD30" s="21"/>
      <c r="AE30" s="21"/>
      <c r="AF30" s="21"/>
      <c r="AG30" s="21"/>
      <c r="AH30" s="21"/>
      <c r="AI30" s="21"/>
      <c r="AJ30" s="21"/>
      <c r="AK30" s="21"/>
      <c r="AL30" s="21"/>
      <c r="AM30" s="21"/>
      <c r="AN30" s="21"/>
      <c r="AO30" s="21"/>
      <c r="AP30" s="21"/>
      <c r="AQ30" s="21"/>
      <c r="AR30" s="21"/>
      <c r="AS30" s="21"/>
      <c r="AT30" s="21"/>
      <c r="AU30" s="21"/>
      <c r="AV30" s="21"/>
      <c r="AW30" s="21"/>
      <c r="AX30" s="21"/>
    </row>
    <row r="31" spans="1:50" x14ac:dyDescent="0.25">
      <c r="A31" s="21"/>
      <c r="B31" s="21"/>
      <c r="C31" s="21"/>
      <c r="D31" s="21"/>
      <c r="E31" s="21"/>
      <c r="F31" s="21"/>
      <c r="G31" s="21"/>
      <c r="H31" s="21"/>
      <c r="I31" s="21"/>
      <c r="J31" s="21"/>
      <c r="K31" s="21"/>
      <c r="L31" s="21"/>
      <c r="M31" s="21"/>
      <c r="N31" s="21"/>
      <c r="O31" s="21"/>
      <c r="P31" s="21"/>
      <c r="Q31" s="21"/>
      <c r="R31" s="21"/>
      <c r="S31" s="21"/>
      <c r="T31" s="21"/>
      <c r="U31" s="21"/>
      <c r="V31" s="21"/>
      <c r="W31" s="21"/>
      <c r="X31" s="21"/>
      <c r="Y31" s="21"/>
      <c r="Z31" s="21"/>
      <c r="AA31" s="21"/>
      <c r="AB31" s="21"/>
      <c r="AC31" s="21"/>
      <c r="AD31" s="21"/>
      <c r="AE31" s="21"/>
      <c r="AF31" s="21"/>
      <c r="AG31" s="21"/>
      <c r="AH31" s="21"/>
      <c r="AI31" s="21"/>
      <c r="AJ31" s="21"/>
      <c r="AK31" s="21"/>
      <c r="AL31" s="21"/>
      <c r="AM31" s="21"/>
      <c r="AN31" s="21"/>
      <c r="AO31" s="21"/>
      <c r="AP31" s="21"/>
      <c r="AQ31" s="21"/>
      <c r="AR31" s="21"/>
      <c r="AS31" s="21"/>
      <c r="AT31" s="21"/>
      <c r="AU31" s="21"/>
      <c r="AV31" s="21"/>
      <c r="AW31" s="21"/>
      <c r="AX31" s="21"/>
    </row>
    <row r="32" spans="1:50" x14ac:dyDescent="0.25">
      <c r="A32" s="21"/>
      <c r="B32" s="21"/>
      <c r="C32" s="21"/>
      <c r="D32" s="21"/>
      <c r="E32" s="21"/>
      <c r="F32" s="21"/>
      <c r="G32" s="21"/>
      <c r="H32" s="21"/>
      <c r="I32" s="21"/>
      <c r="J32" s="21"/>
      <c r="K32" s="21"/>
      <c r="L32" s="21"/>
      <c r="M32" s="21"/>
      <c r="N32" s="21"/>
      <c r="O32" s="21"/>
      <c r="P32" s="21"/>
      <c r="Q32" s="21"/>
      <c r="R32" s="21"/>
      <c r="S32" s="21"/>
      <c r="T32" s="21"/>
      <c r="U32" s="21"/>
      <c r="V32" s="21"/>
      <c r="W32" s="21"/>
      <c r="X32" s="21"/>
      <c r="Y32" s="21"/>
      <c r="Z32" s="21"/>
      <c r="AA32" s="21"/>
      <c r="AB32" s="21"/>
      <c r="AC32" s="21"/>
      <c r="AD32" s="21"/>
      <c r="AE32" s="21"/>
      <c r="AF32" s="21"/>
      <c r="AG32" s="21"/>
      <c r="AH32" s="21"/>
      <c r="AI32" s="21"/>
      <c r="AJ32" s="21"/>
      <c r="AK32" s="21"/>
      <c r="AL32" s="21"/>
      <c r="AM32" s="21"/>
      <c r="AN32" s="21"/>
      <c r="AO32" s="21"/>
      <c r="AP32" s="21"/>
      <c r="AQ32" s="21"/>
      <c r="AR32" s="21"/>
      <c r="AS32" s="21"/>
      <c r="AT32" s="21"/>
      <c r="AU32" s="21"/>
      <c r="AV32" s="21"/>
      <c r="AW32" s="21"/>
      <c r="AX32" s="21"/>
    </row>
    <row r="33" spans="1:50" x14ac:dyDescent="0.25">
      <c r="A33" s="21"/>
      <c r="B33" s="21"/>
      <c r="C33" s="21"/>
      <c r="D33" s="21"/>
      <c r="E33" s="21"/>
      <c r="F33" s="21"/>
      <c r="G33" s="21"/>
      <c r="H33" s="21"/>
      <c r="I33" s="21"/>
      <c r="J33" s="21"/>
      <c r="K33" s="21"/>
      <c r="L33" s="21"/>
      <c r="M33" s="21"/>
      <c r="N33" s="21"/>
      <c r="O33" s="21"/>
      <c r="P33" s="21"/>
      <c r="Q33" s="21"/>
      <c r="R33" s="21"/>
      <c r="S33" s="21"/>
      <c r="T33" s="21"/>
      <c r="U33" s="21"/>
      <c r="V33" s="21"/>
      <c r="W33" s="21"/>
      <c r="X33" s="21"/>
      <c r="Y33" s="21"/>
      <c r="Z33" s="21"/>
      <c r="AA33" s="21"/>
      <c r="AB33" s="21"/>
      <c r="AC33" s="21"/>
      <c r="AD33" s="21"/>
      <c r="AE33" s="21"/>
      <c r="AF33" s="21"/>
      <c r="AG33" s="21"/>
      <c r="AH33" s="21"/>
      <c r="AI33" s="21"/>
      <c r="AJ33" s="21"/>
      <c r="AK33" s="21"/>
      <c r="AL33" s="21"/>
      <c r="AM33" s="21"/>
      <c r="AN33" s="21"/>
      <c r="AO33" s="21"/>
      <c r="AP33" s="21"/>
      <c r="AQ33" s="21"/>
      <c r="AR33" s="21"/>
      <c r="AS33" s="21"/>
      <c r="AT33" s="21"/>
      <c r="AU33" s="21"/>
      <c r="AV33" s="21"/>
      <c r="AW33" s="21"/>
      <c r="AX33" s="21"/>
    </row>
    <row r="34" spans="1:50" x14ac:dyDescent="0.25">
      <c r="A34" s="21"/>
      <c r="B34" s="21"/>
      <c r="C34" s="21"/>
      <c r="D34" s="21"/>
      <c r="E34" s="21"/>
      <c r="F34" s="21"/>
      <c r="G34" s="21"/>
      <c r="H34" s="21"/>
      <c r="I34" s="21"/>
      <c r="J34" s="21"/>
      <c r="K34" s="21"/>
      <c r="L34" s="21"/>
      <c r="M34" s="21"/>
      <c r="N34" s="21"/>
      <c r="O34" s="21"/>
      <c r="P34" s="21"/>
      <c r="Q34" s="21"/>
      <c r="R34" s="21"/>
      <c r="S34" s="21"/>
      <c r="T34" s="21"/>
      <c r="U34" s="21"/>
      <c r="V34" s="21"/>
      <c r="W34" s="21"/>
      <c r="X34" s="21"/>
      <c r="Y34" s="21"/>
      <c r="Z34" s="21"/>
      <c r="AA34" s="21"/>
      <c r="AB34" s="21"/>
      <c r="AC34" s="21"/>
      <c r="AD34" s="21"/>
      <c r="AE34" s="21"/>
      <c r="AF34" s="21"/>
      <c r="AG34" s="21"/>
      <c r="AH34" s="21"/>
      <c r="AI34" s="21"/>
      <c r="AJ34" s="21"/>
      <c r="AK34" s="21"/>
      <c r="AL34" s="21"/>
      <c r="AM34" s="21"/>
      <c r="AN34" s="21"/>
      <c r="AO34" s="21"/>
      <c r="AP34" s="21"/>
      <c r="AQ34" s="21"/>
      <c r="AR34" s="21"/>
      <c r="AS34" s="21"/>
      <c r="AT34" s="21"/>
      <c r="AU34" s="21"/>
      <c r="AV34" s="21"/>
      <c r="AW34" s="21"/>
      <c r="AX34" s="21"/>
    </row>
    <row r="35" spans="1:50" x14ac:dyDescent="0.25">
      <c r="A35" s="21"/>
      <c r="B35" s="21"/>
      <c r="C35" s="21"/>
      <c r="D35" s="21"/>
      <c r="E35" s="21"/>
      <c r="F35" s="21"/>
      <c r="G35" s="21"/>
      <c r="H35" s="21"/>
      <c r="I35" s="21"/>
      <c r="J35" s="21"/>
      <c r="K35" s="21"/>
      <c r="L35" s="21"/>
      <c r="M35" s="21"/>
      <c r="N35" s="21"/>
      <c r="O35" s="21"/>
      <c r="P35" s="21"/>
      <c r="Q35" s="21"/>
      <c r="R35" s="21"/>
      <c r="S35" s="21"/>
      <c r="T35" s="21"/>
      <c r="U35" s="21"/>
      <c r="V35" s="21"/>
      <c r="W35" s="21"/>
      <c r="X35" s="21"/>
      <c r="Y35" s="21"/>
      <c r="Z35" s="21"/>
      <c r="AA35" s="21"/>
      <c r="AB35" s="21"/>
      <c r="AC35" s="21"/>
      <c r="AD35" s="21"/>
      <c r="AE35" s="21"/>
      <c r="AF35" s="21"/>
      <c r="AG35" s="21"/>
      <c r="AH35" s="21"/>
      <c r="AI35" s="21"/>
      <c r="AJ35" s="21"/>
      <c r="AK35" s="21"/>
      <c r="AL35" s="21"/>
      <c r="AM35" s="21"/>
      <c r="AN35" s="21"/>
      <c r="AO35" s="21"/>
      <c r="AP35" s="21"/>
      <c r="AQ35" s="21"/>
      <c r="AR35" s="21"/>
      <c r="AS35" s="21"/>
      <c r="AT35" s="21"/>
      <c r="AU35" s="21"/>
      <c r="AV35" s="21"/>
      <c r="AW35" s="21"/>
      <c r="AX35" s="21"/>
    </row>
    <row r="36" spans="1:50" x14ac:dyDescent="0.25">
      <c r="A36" s="21"/>
      <c r="B36" s="21"/>
      <c r="C36" s="21"/>
      <c r="D36" s="21"/>
      <c r="E36" s="21"/>
      <c r="F36" s="21"/>
      <c r="G36" s="21"/>
      <c r="H36" s="21"/>
      <c r="I36" s="21"/>
      <c r="J36" s="21"/>
      <c r="K36" s="21"/>
      <c r="L36" s="21"/>
      <c r="M36" s="21"/>
      <c r="N36" s="21"/>
      <c r="O36" s="21"/>
      <c r="P36" s="21"/>
      <c r="Q36" s="21"/>
      <c r="R36" s="21"/>
      <c r="S36" s="21"/>
      <c r="T36" s="21"/>
      <c r="U36" s="21"/>
      <c r="V36" s="21"/>
      <c r="W36" s="21"/>
      <c r="X36" s="21"/>
      <c r="Y36" s="21"/>
      <c r="Z36" s="21"/>
      <c r="AA36" s="21"/>
      <c r="AB36" s="21"/>
      <c r="AC36" s="21"/>
      <c r="AD36" s="21"/>
      <c r="AE36" s="21"/>
      <c r="AF36" s="21"/>
      <c r="AG36" s="21"/>
      <c r="AH36" s="21"/>
      <c r="AI36" s="21"/>
      <c r="AJ36" s="21"/>
      <c r="AK36" s="21"/>
      <c r="AL36" s="21"/>
      <c r="AM36" s="21"/>
      <c r="AN36" s="21"/>
      <c r="AO36" s="21"/>
      <c r="AP36" s="21"/>
      <c r="AQ36" s="21"/>
      <c r="AR36" s="21"/>
      <c r="AS36" s="21"/>
      <c r="AT36" s="21"/>
      <c r="AU36" s="21"/>
      <c r="AV36" s="21"/>
      <c r="AW36" s="21"/>
      <c r="AX36" s="21"/>
    </row>
    <row r="37" spans="1:50" x14ac:dyDescent="0.25">
      <c r="A37" s="21"/>
      <c r="B37" s="21"/>
      <c r="C37" s="21"/>
      <c r="D37" s="21"/>
      <c r="E37" s="21"/>
      <c r="F37" s="21"/>
      <c r="G37" s="21"/>
      <c r="H37" s="21"/>
      <c r="I37" s="21"/>
      <c r="J37" s="21"/>
      <c r="K37" s="21"/>
      <c r="L37" s="21"/>
      <c r="M37" s="21"/>
      <c r="N37" s="21"/>
      <c r="O37" s="21"/>
      <c r="P37" s="21"/>
      <c r="Q37" s="21"/>
      <c r="R37" s="21"/>
      <c r="S37" s="21"/>
      <c r="T37" s="21"/>
      <c r="U37" s="21"/>
      <c r="V37" s="21"/>
      <c r="W37" s="21"/>
      <c r="X37" s="21"/>
      <c r="Y37" s="21"/>
      <c r="Z37" s="21"/>
      <c r="AA37" s="21"/>
      <c r="AB37" s="21"/>
      <c r="AC37" s="21"/>
      <c r="AD37" s="21"/>
      <c r="AE37" s="21"/>
      <c r="AF37" s="21"/>
      <c r="AG37" s="21"/>
      <c r="AH37" s="21"/>
      <c r="AI37" s="21"/>
      <c r="AJ37" s="21"/>
      <c r="AK37" s="21"/>
      <c r="AL37" s="21"/>
      <c r="AM37" s="21"/>
      <c r="AN37" s="21"/>
      <c r="AO37" s="21"/>
      <c r="AP37" s="21"/>
      <c r="AQ37" s="21"/>
      <c r="AR37" s="21"/>
      <c r="AS37" s="21"/>
      <c r="AT37" s="21"/>
      <c r="AU37" s="21"/>
      <c r="AV37" s="21"/>
      <c r="AW37" s="21"/>
      <c r="AX37" s="21"/>
    </row>
    <row r="38" spans="1:50" x14ac:dyDescent="0.25">
      <c r="A38" s="21"/>
      <c r="B38" s="21"/>
      <c r="C38" s="21"/>
      <c r="D38" s="21"/>
      <c r="E38" s="21"/>
      <c r="F38" s="21"/>
      <c r="G38" s="21"/>
      <c r="H38" s="21"/>
      <c r="I38" s="21"/>
      <c r="J38" s="21"/>
      <c r="K38" s="21"/>
      <c r="L38" s="21"/>
      <c r="M38" s="21"/>
      <c r="N38" s="21"/>
      <c r="O38" s="21"/>
      <c r="P38" s="21"/>
      <c r="Q38" s="21"/>
      <c r="R38" s="21"/>
      <c r="S38" s="21"/>
      <c r="T38" s="21"/>
      <c r="U38" s="21"/>
      <c r="V38" s="21"/>
      <c r="W38" s="21"/>
      <c r="X38" s="21"/>
      <c r="Y38" s="21"/>
      <c r="Z38" s="21"/>
      <c r="AA38" s="21"/>
      <c r="AB38" s="21"/>
      <c r="AC38" s="21"/>
      <c r="AD38" s="21"/>
      <c r="AE38" s="21"/>
      <c r="AF38" s="21"/>
      <c r="AG38" s="21"/>
      <c r="AH38" s="21"/>
      <c r="AI38" s="21"/>
      <c r="AJ38" s="21"/>
      <c r="AK38" s="21"/>
      <c r="AL38" s="21"/>
      <c r="AM38" s="21"/>
      <c r="AN38" s="21"/>
      <c r="AO38" s="21"/>
      <c r="AP38" s="21"/>
      <c r="AQ38" s="21"/>
      <c r="AR38" s="21"/>
      <c r="AS38" s="21"/>
      <c r="AT38" s="21"/>
      <c r="AU38" s="21"/>
      <c r="AV38" s="21"/>
      <c r="AW38" s="21"/>
      <c r="AX38" s="21"/>
    </row>
    <row r="39" spans="1:50" x14ac:dyDescent="0.25">
      <c r="A39" s="21"/>
      <c r="B39" s="21"/>
      <c r="C39" s="21"/>
      <c r="D39" s="21"/>
      <c r="E39" s="21"/>
      <c r="F39" s="21"/>
      <c r="G39" s="21"/>
      <c r="H39" s="21"/>
      <c r="I39" s="21"/>
      <c r="J39" s="21"/>
      <c r="K39" s="21"/>
      <c r="L39" s="21"/>
      <c r="M39" s="21"/>
      <c r="N39" s="21"/>
      <c r="O39" s="21"/>
      <c r="P39" s="21"/>
      <c r="Q39" s="21"/>
      <c r="R39" s="21"/>
      <c r="S39" s="21"/>
      <c r="T39" s="21"/>
      <c r="U39" s="21"/>
      <c r="V39" s="21"/>
      <c r="W39" s="21"/>
      <c r="X39" s="21"/>
      <c r="Y39" s="21"/>
      <c r="Z39" s="21"/>
      <c r="AA39" s="21"/>
      <c r="AB39" s="21"/>
      <c r="AC39" s="21"/>
      <c r="AD39" s="21"/>
      <c r="AE39" s="21"/>
      <c r="AF39" s="21"/>
      <c r="AG39" s="21"/>
      <c r="AH39" s="21"/>
      <c r="AI39" s="21"/>
      <c r="AJ39" s="21"/>
      <c r="AK39" s="21"/>
      <c r="AL39" s="21"/>
      <c r="AM39" s="21"/>
      <c r="AN39" s="21"/>
      <c r="AO39" s="21"/>
      <c r="AP39" s="21"/>
      <c r="AQ39" s="21"/>
      <c r="AR39" s="21"/>
      <c r="AS39" s="21"/>
      <c r="AT39" s="21"/>
      <c r="AU39" s="21"/>
      <c r="AV39" s="21"/>
      <c r="AW39" s="21"/>
      <c r="AX39" s="21"/>
    </row>
    <row r="40" spans="1:50" x14ac:dyDescent="0.25">
      <c r="A40" s="21"/>
      <c r="B40" s="21"/>
      <c r="C40" s="21"/>
      <c r="D40" s="21"/>
      <c r="E40" s="21"/>
      <c r="F40" s="21"/>
      <c r="G40" s="21"/>
      <c r="H40" s="21"/>
      <c r="I40" s="21"/>
      <c r="J40" s="21"/>
      <c r="K40" s="21"/>
      <c r="L40" s="21"/>
      <c r="M40" s="21"/>
      <c r="N40" s="21"/>
      <c r="O40" s="21"/>
      <c r="P40" s="21"/>
      <c r="Q40" s="21"/>
      <c r="R40" s="21"/>
      <c r="S40" s="21"/>
      <c r="T40" s="21"/>
      <c r="U40" s="21"/>
      <c r="V40" s="21"/>
      <c r="W40" s="21"/>
      <c r="X40" s="21"/>
      <c r="Y40" s="21"/>
      <c r="Z40" s="21"/>
      <c r="AA40" s="21"/>
      <c r="AB40" s="21"/>
      <c r="AC40" s="21"/>
      <c r="AD40" s="21"/>
      <c r="AE40" s="21"/>
      <c r="AF40" s="21"/>
      <c r="AG40" s="21"/>
      <c r="AH40" s="21"/>
      <c r="AI40" s="21"/>
      <c r="AJ40" s="21"/>
      <c r="AK40" s="21"/>
      <c r="AL40" s="21"/>
      <c r="AM40" s="21"/>
      <c r="AN40" s="21"/>
      <c r="AO40" s="21"/>
      <c r="AP40" s="21"/>
      <c r="AQ40" s="21"/>
      <c r="AR40" s="21"/>
      <c r="AS40" s="21"/>
      <c r="AT40" s="21"/>
      <c r="AU40" s="21"/>
      <c r="AV40" s="21"/>
      <c r="AW40" s="21"/>
      <c r="AX40" s="21"/>
    </row>
    <row r="41" spans="1:50" x14ac:dyDescent="0.25">
      <c r="A41" s="21"/>
      <c r="B41" s="21"/>
      <c r="C41" s="21"/>
      <c r="D41" s="21"/>
      <c r="E41" s="21"/>
      <c r="F41" s="21"/>
      <c r="G41" s="21"/>
      <c r="H41" s="21"/>
      <c r="I41" s="21"/>
      <c r="J41" s="21"/>
      <c r="K41" s="21"/>
      <c r="L41" s="21"/>
      <c r="M41" s="21"/>
      <c r="N41" s="21"/>
      <c r="O41" s="21"/>
      <c r="P41" s="21"/>
      <c r="Q41" s="21"/>
      <c r="R41" s="21"/>
      <c r="S41" s="21"/>
      <c r="T41" s="21"/>
      <c r="U41" s="21"/>
      <c r="V41" s="21"/>
      <c r="W41" s="21"/>
      <c r="X41" s="21"/>
      <c r="Y41" s="21"/>
      <c r="Z41" s="21"/>
      <c r="AA41" s="21"/>
      <c r="AB41" s="21"/>
      <c r="AC41" s="21"/>
      <c r="AD41" s="21"/>
      <c r="AE41" s="21"/>
      <c r="AF41" s="21"/>
      <c r="AG41" s="21"/>
      <c r="AH41" s="21"/>
      <c r="AI41" s="21"/>
      <c r="AJ41" s="21"/>
      <c r="AK41" s="21"/>
      <c r="AL41" s="21"/>
      <c r="AM41" s="21"/>
      <c r="AN41" s="21"/>
      <c r="AO41" s="21"/>
      <c r="AP41" s="21"/>
      <c r="AQ41" s="21"/>
      <c r="AR41" s="21"/>
      <c r="AS41" s="21"/>
      <c r="AT41" s="21"/>
      <c r="AU41" s="21"/>
      <c r="AV41" s="21"/>
      <c r="AW41" s="21"/>
      <c r="AX41" s="21"/>
    </row>
    <row r="42" spans="1:50" x14ac:dyDescent="0.25">
      <c r="A42" s="21"/>
      <c r="B42" s="21"/>
      <c r="C42" s="21"/>
      <c r="D42" s="21"/>
      <c r="E42" s="21"/>
      <c r="F42" s="21"/>
      <c r="G42" s="21"/>
      <c r="H42" s="21"/>
      <c r="I42" s="21"/>
      <c r="J42" s="21"/>
      <c r="K42" s="21"/>
      <c r="L42" s="21"/>
      <c r="M42" s="21"/>
      <c r="N42" s="21"/>
      <c r="O42" s="21"/>
      <c r="P42" s="21"/>
      <c r="Q42" s="21"/>
      <c r="R42" s="21"/>
      <c r="S42" s="21"/>
      <c r="T42" s="21"/>
      <c r="U42" s="21"/>
      <c r="V42" s="21"/>
      <c r="W42" s="21"/>
      <c r="X42" s="21"/>
      <c r="Y42" s="21"/>
      <c r="Z42" s="21"/>
      <c r="AA42" s="21"/>
      <c r="AB42" s="21"/>
      <c r="AC42" s="21"/>
      <c r="AD42" s="21"/>
      <c r="AE42" s="21"/>
      <c r="AF42" s="21"/>
      <c r="AG42" s="21"/>
      <c r="AH42" s="21"/>
      <c r="AI42" s="21"/>
      <c r="AJ42" s="21"/>
      <c r="AK42" s="21"/>
      <c r="AL42" s="21"/>
      <c r="AM42" s="21"/>
      <c r="AN42" s="21"/>
      <c r="AO42" s="21"/>
      <c r="AP42" s="21"/>
      <c r="AQ42" s="21"/>
      <c r="AR42" s="21"/>
      <c r="AS42" s="21"/>
      <c r="AT42" s="21"/>
      <c r="AU42" s="21"/>
      <c r="AV42" s="21"/>
      <c r="AW42" s="21"/>
      <c r="AX42" s="21"/>
    </row>
    <row r="43" spans="1:50" x14ac:dyDescent="0.25">
      <c r="A43" s="21"/>
      <c r="B43" s="21"/>
      <c r="C43" s="21"/>
      <c r="D43" s="21"/>
      <c r="E43" s="21"/>
      <c r="F43" s="21"/>
      <c r="G43" s="21"/>
      <c r="H43" s="21"/>
      <c r="I43" s="21"/>
      <c r="J43" s="21"/>
      <c r="K43" s="21"/>
      <c r="L43" s="21"/>
      <c r="M43" s="21"/>
      <c r="N43" s="21"/>
      <c r="O43" s="21"/>
      <c r="P43" s="21"/>
      <c r="Q43" s="21"/>
      <c r="R43" s="21"/>
      <c r="S43" s="21"/>
      <c r="T43" s="21"/>
      <c r="U43" s="21"/>
      <c r="V43" s="21"/>
      <c r="W43" s="21"/>
      <c r="X43" s="21"/>
      <c r="Y43" s="21"/>
      <c r="Z43" s="21"/>
      <c r="AA43" s="21"/>
      <c r="AB43" s="21"/>
      <c r="AC43" s="21"/>
      <c r="AD43" s="21"/>
      <c r="AE43" s="21"/>
      <c r="AF43" s="21"/>
      <c r="AG43" s="21"/>
      <c r="AH43" s="21"/>
      <c r="AI43" s="21"/>
      <c r="AJ43" s="21"/>
      <c r="AK43" s="21"/>
      <c r="AL43" s="21"/>
      <c r="AM43" s="21"/>
      <c r="AN43" s="21"/>
      <c r="AO43" s="21"/>
      <c r="AP43" s="21"/>
      <c r="AQ43" s="21"/>
      <c r="AR43" s="21"/>
      <c r="AS43" s="21"/>
      <c r="AT43" s="21"/>
      <c r="AU43" s="21"/>
      <c r="AV43" s="21"/>
      <c r="AW43" s="21"/>
      <c r="AX43" s="21"/>
    </row>
    <row r="44" spans="1:50" x14ac:dyDescent="0.25">
      <c r="A44" s="21"/>
      <c r="B44" s="21"/>
      <c r="C44" s="21"/>
      <c r="D44" s="21"/>
      <c r="E44" s="21"/>
      <c r="F44" s="21"/>
      <c r="G44" s="21"/>
      <c r="H44" s="21"/>
      <c r="I44" s="21"/>
      <c r="J44" s="21"/>
      <c r="K44" s="21"/>
      <c r="L44" s="21"/>
      <c r="M44" s="21"/>
      <c r="N44" s="21"/>
      <c r="O44" s="21"/>
      <c r="P44" s="21"/>
      <c r="Q44" s="21"/>
      <c r="R44" s="21"/>
      <c r="S44" s="21"/>
      <c r="T44" s="21"/>
      <c r="U44" s="21"/>
      <c r="V44" s="21"/>
      <c r="W44" s="21"/>
      <c r="X44" s="21"/>
      <c r="Y44" s="21"/>
      <c r="Z44" s="21"/>
      <c r="AA44" s="21"/>
      <c r="AB44" s="21"/>
      <c r="AC44" s="21"/>
      <c r="AD44" s="21"/>
      <c r="AE44" s="21"/>
      <c r="AF44" s="21"/>
      <c r="AG44" s="21"/>
      <c r="AH44" s="21"/>
      <c r="AI44" s="21"/>
      <c r="AJ44" s="21"/>
      <c r="AK44" s="21"/>
      <c r="AL44" s="21"/>
      <c r="AM44" s="21"/>
      <c r="AN44" s="21"/>
      <c r="AO44" s="21"/>
      <c r="AP44" s="21"/>
      <c r="AQ44" s="21"/>
      <c r="AR44" s="21"/>
      <c r="AS44" s="21"/>
      <c r="AT44" s="21"/>
      <c r="AU44" s="21"/>
      <c r="AV44" s="21"/>
      <c r="AW44" s="21"/>
      <c r="AX44" s="21"/>
    </row>
    <row r="45" spans="1:50" x14ac:dyDescent="0.25">
      <c r="A45" s="21"/>
      <c r="B45" s="21"/>
      <c r="C45" s="21"/>
      <c r="D45" s="21"/>
      <c r="E45" s="21"/>
      <c r="F45" s="21"/>
      <c r="G45" s="21"/>
      <c r="H45" s="21"/>
      <c r="I45" s="21"/>
      <c r="J45" s="21"/>
      <c r="K45" s="21"/>
      <c r="L45" s="21"/>
      <c r="M45" s="21"/>
      <c r="N45" s="21"/>
      <c r="O45" s="21"/>
      <c r="P45" s="21"/>
      <c r="Q45" s="21"/>
      <c r="R45" s="21"/>
      <c r="S45" s="21"/>
      <c r="T45" s="21"/>
      <c r="U45" s="21"/>
      <c r="V45" s="21"/>
      <c r="W45" s="21"/>
      <c r="X45" s="21"/>
      <c r="Y45" s="21"/>
      <c r="Z45" s="21"/>
      <c r="AA45" s="21"/>
      <c r="AB45" s="21"/>
      <c r="AC45" s="21"/>
      <c r="AD45" s="21"/>
      <c r="AE45" s="21"/>
      <c r="AF45" s="21"/>
      <c r="AG45" s="21"/>
      <c r="AH45" s="21"/>
      <c r="AI45" s="21"/>
      <c r="AJ45" s="21"/>
      <c r="AK45" s="21"/>
      <c r="AL45" s="21"/>
      <c r="AM45" s="21"/>
      <c r="AN45" s="21"/>
      <c r="AO45" s="21"/>
      <c r="AP45" s="21"/>
      <c r="AQ45" s="21"/>
      <c r="AR45" s="21"/>
      <c r="AS45" s="21"/>
      <c r="AT45" s="21"/>
      <c r="AU45" s="21"/>
      <c r="AV45" s="21"/>
      <c r="AW45" s="21"/>
      <c r="AX45" s="21"/>
    </row>
    <row r="46" spans="1:50" x14ac:dyDescent="0.25">
      <c r="A46" s="21"/>
      <c r="B46" s="21"/>
      <c r="C46" s="21"/>
      <c r="D46" s="21"/>
      <c r="E46" s="21"/>
      <c r="F46" s="21"/>
      <c r="G46" s="21"/>
      <c r="H46" s="21"/>
      <c r="I46" s="21"/>
      <c r="J46" s="21"/>
      <c r="K46" s="21"/>
      <c r="L46" s="21"/>
      <c r="M46" s="21"/>
      <c r="N46" s="21"/>
      <c r="O46" s="21"/>
      <c r="P46" s="21"/>
      <c r="Q46" s="21"/>
      <c r="R46" s="21"/>
      <c r="S46" s="21"/>
      <c r="T46" s="21"/>
      <c r="U46" s="21"/>
      <c r="V46" s="21"/>
      <c r="W46" s="21"/>
      <c r="X46" s="21"/>
      <c r="Y46" s="21"/>
      <c r="Z46" s="21"/>
      <c r="AA46" s="21"/>
      <c r="AB46" s="21"/>
      <c r="AC46" s="21"/>
      <c r="AD46" s="21"/>
      <c r="AE46" s="21"/>
      <c r="AF46" s="21"/>
      <c r="AG46" s="21"/>
      <c r="AH46" s="21"/>
      <c r="AI46" s="21"/>
      <c r="AJ46" s="21"/>
      <c r="AK46" s="21"/>
      <c r="AL46" s="21"/>
      <c r="AM46" s="21"/>
      <c r="AN46" s="21"/>
      <c r="AO46" s="21"/>
      <c r="AP46" s="21"/>
      <c r="AQ46" s="21"/>
      <c r="AR46" s="21"/>
      <c r="AS46" s="21"/>
      <c r="AT46" s="21"/>
      <c r="AU46" s="21"/>
      <c r="AV46" s="21"/>
      <c r="AW46" s="21"/>
      <c r="AX46" s="21"/>
    </row>
    <row r="47" spans="1:50" x14ac:dyDescent="0.25">
      <c r="A47" s="21"/>
      <c r="B47" s="21"/>
      <c r="C47" s="21"/>
      <c r="D47" s="21"/>
      <c r="E47" s="21"/>
      <c r="F47" s="21"/>
      <c r="G47" s="21"/>
      <c r="H47" s="21"/>
      <c r="I47" s="21"/>
      <c r="J47" s="21"/>
      <c r="K47" s="21"/>
      <c r="L47" s="21"/>
      <c r="M47" s="21"/>
      <c r="N47" s="21"/>
      <c r="O47" s="21"/>
      <c r="P47" s="21"/>
      <c r="Q47" s="21"/>
      <c r="R47" s="21"/>
      <c r="S47" s="21"/>
      <c r="T47" s="21"/>
      <c r="U47" s="21"/>
      <c r="V47" s="21"/>
      <c r="W47" s="21"/>
      <c r="X47" s="21"/>
      <c r="Y47" s="21"/>
      <c r="Z47" s="21"/>
      <c r="AA47" s="21"/>
      <c r="AB47" s="21"/>
      <c r="AC47" s="21"/>
      <c r="AD47" s="21"/>
      <c r="AE47" s="21"/>
      <c r="AF47" s="21"/>
      <c r="AG47" s="21"/>
      <c r="AH47" s="21"/>
      <c r="AI47" s="21"/>
      <c r="AJ47" s="21"/>
      <c r="AK47" s="21"/>
      <c r="AL47" s="21"/>
      <c r="AM47" s="21"/>
      <c r="AN47" s="21"/>
      <c r="AO47" s="21"/>
      <c r="AP47" s="21"/>
      <c r="AQ47" s="21"/>
      <c r="AR47" s="21"/>
      <c r="AS47" s="21"/>
      <c r="AT47" s="21"/>
      <c r="AU47" s="21"/>
      <c r="AV47" s="21"/>
      <c r="AW47" s="21"/>
      <c r="AX47" s="21"/>
    </row>
    <row r="48" spans="1:50" x14ac:dyDescent="0.25">
      <c r="A48" s="21"/>
      <c r="B48" s="21"/>
      <c r="C48" s="21"/>
      <c r="D48" s="21"/>
      <c r="E48" s="21"/>
      <c r="F48" s="21"/>
      <c r="G48" s="21"/>
      <c r="H48" s="21"/>
      <c r="I48" s="21"/>
      <c r="J48" s="21"/>
      <c r="K48" s="21"/>
      <c r="L48" s="21"/>
      <c r="M48" s="21"/>
      <c r="N48" s="21"/>
      <c r="O48" s="21"/>
      <c r="P48" s="21"/>
      <c r="Q48" s="21"/>
      <c r="R48" s="21"/>
      <c r="S48" s="21"/>
      <c r="T48" s="21"/>
      <c r="U48" s="21"/>
      <c r="V48" s="21"/>
      <c r="W48" s="21"/>
      <c r="X48" s="21"/>
      <c r="Y48" s="21"/>
      <c r="Z48" s="21"/>
      <c r="AA48" s="21"/>
      <c r="AB48" s="21"/>
      <c r="AC48" s="21"/>
      <c r="AD48" s="21"/>
      <c r="AE48" s="21"/>
      <c r="AF48" s="21"/>
      <c r="AG48" s="21"/>
      <c r="AH48" s="21"/>
      <c r="AI48" s="21"/>
      <c r="AJ48" s="21"/>
      <c r="AK48" s="21"/>
      <c r="AL48" s="21"/>
      <c r="AM48" s="21"/>
      <c r="AN48" s="21"/>
      <c r="AO48" s="21"/>
      <c r="AP48" s="21"/>
      <c r="AQ48" s="21"/>
      <c r="AR48" s="21"/>
      <c r="AS48" s="21"/>
      <c r="AT48" s="21"/>
      <c r="AU48" s="21"/>
      <c r="AV48" s="21"/>
      <c r="AW48" s="21"/>
      <c r="AX48" s="21"/>
    </row>
    <row r="49" spans="1:50" x14ac:dyDescent="0.25">
      <c r="A49" s="21"/>
      <c r="B49" s="21"/>
      <c r="C49" s="21"/>
      <c r="D49" s="21"/>
      <c r="E49" s="21"/>
      <c r="F49" s="21"/>
      <c r="G49" s="21"/>
      <c r="H49" s="21"/>
      <c r="I49" s="21"/>
      <c r="J49" s="21"/>
      <c r="K49" s="21"/>
      <c r="L49" s="21"/>
      <c r="M49" s="21"/>
      <c r="N49" s="21"/>
      <c r="O49" s="21"/>
      <c r="P49" s="21"/>
      <c r="Q49" s="21"/>
      <c r="R49" s="21"/>
      <c r="S49" s="21"/>
      <c r="T49" s="21"/>
      <c r="U49" s="21"/>
      <c r="V49" s="21"/>
      <c r="W49" s="21"/>
      <c r="X49" s="21"/>
      <c r="Y49" s="21"/>
      <c r="Z49" s="21"/>
      <c r="AA49" s="21"/>
      <c r="AB49" s="21"/>
      <c r="AC49" s="21"/>
      <c r="AD49" s="21"/>
      <c r="AE49" s="21"/>
      <c r="AF49" s="21"/>
      <c r="AG49" s="21"/>
      <c r="AH49" s="21"/>
      <c r="AI49" s="21"/>
      <c r="AJ49" s="21"/>
      <c r="AK49" s="21"/>
      <c r="AL49" s="21"/>
      <c r="AM49" s="21"/>
      <c r="AN49" s="21"/>
      <c r="AO49" s="21"/>
      <c r="AP49" s="21"/>
      <c r="AQ49" s="21"/>
      <c r="AR49" s="21"/>
      <c r="AS49" s="21"/>
      <c r="AT49" s="21"/>
      <c r="AU49" s="21"/>
      <c r="AV49" s="21"/>
      <c r="AW49" s="21"/>
      <c r="AX49" s="21"/>
    </row>
    <row r="50" spans="1:50" x14ac:dyDescent="0.25">
      <c r="A50" s="21"/>
      <c r="B50" s="21"/>
      <c r="C50" s="21"/>
      <c r="D50" s="21"/>
      <c r="E50" s="21"/>
      <c r="F50" s="21"/>
      <c r="G50" s="21"/>
      <c r="H50" s="21"/>
      <c r="I50" s="21"/>
      <c r="J50" s="21"/>
      <c r="K50" s="21"/>
      <c r="L50" s="21"/>
      <c r="M50" s="21"/>
      <c r="N50" s="21"/>
      <c r="O50" s="21"/>
      <c r="P50" s="21"/>
      <c r="Q50" s="21"/>
      <c r="R50" s="21"/>
      <c r="S50" s="21"/>
      <c r="T50" s="21"/>
      <c r="U50" s="21"/>
      <c r="V50" s="21"/>
      <c r="W50" s="21"/>
      <c r="X50" s="21"/>
      <c r="Y50" s="21"/>
      <c r="Z50" s="21"/>
      <c r="AA50" s="21"/>
      <c r="AB50" s="21"/>
      <c r="AC50" s="21"/>
      <c r="AD50" s="21"/>
      <c r="AE50" s="21"/>
      <c r="AF50" s="21"/>
      <c r="AG50" s="21"/>
      <c r="AH50" s="21"/>
      <c r="AI50" s="21"/>
      <c r="AJ50" s="21"/>
      <c r="AK50" s="21"/>
      <c r="AL50" s="21"/>
      <c r="AM50" s="21"/>
      <c r="AN50" s="21"/>
      <c r="AO50" s="21"/>
      <c r="AP50" s="21"/>
      <c r="AQ50" s="21"/>
      <c r="AR50" s="21"/>
      <c r="AS50" s="21"/>
      <c r="AT50" s="21"/>
      <c r="AU50" s="21"/>
      <c r="AV50" s="21"/>
      <c r="AW50" s="21"/>
      <c r="AX50" s="21"/>
    </row>
    <row r="51" spans="1:50" x14ac:dyDescent="0.25">
      <c r="A51" s="21"/>
      <c r="B51" s="21"/>
      <c r="C51" s="21"/>
      <c r="D51" s="21"/>
      <c r="E51" s="21"/>
      <c r="F51" s="21"/>
      <c r="G51" s="21"/>
      <c r="H51" s="21"/>
      <c r="I51" s="21"/>
      <c r="J51" s="21"/>
      <c r="K51" s="21"/>
      <c r="L51" s="21"/>
      <c r="M51" s="21"/>
      <c r="N51" s="21"/>
      <c r="O51" s="21"/>
      <c r="P51" s="21"/>
      <c r="Q51" s="21"/>
      <c r="R51" s="21"/>
      <c r="S51" s="21"/>
      <c r="T51" s="21"/>
      <c r="U51" s="21"/>
      <c r="V51" s="21"/>
      <c r="W51" s="21"/>
      <c r="X51" s="21"/>
      <c r="Y51" s="21"/>
      <c r="Z51" s="21"/>
      <c r="AA51" s="21"/>
      <c r="AB51" s="21"/>
      <c r="AC51" s="21"/>
      <c r="AD51" s="21"/>
      <c r="AE51" s="21"/>
      <c r="AF51" s="21"/>
      <c r="AG51" s="21"/>
      <c r="AH51" s="21"/>
      <c r="AI51" s="21"/>
      <c r="AJ51" s="21"/>
      <c r="AK51" s="21"/>
      <c r="AL51" s="21"/>
      <c r="AM51" s="21"/>
      <c r="AN51" s="21"/>
      <c r="AO51" s="21"/>
      <c r="AP51" s="21"/>
      <c r="AQ51" s="21"/>
      <c r="AR51" s="21"/>
      <c r="AS51" s="21"/>
      <c r="AT51" s="21"/>
      <c r="AU51" s="21"/>
      <c r="AV51" s="21"/>
      <c r="AW51" s="21"/>
      <c r="AX51" s="21"/>
    </row>
    <row r="52" spans="1:50" x14ac:dyDescent="0.25">
      <c r="A52" s="21"/>
      <c r="B52" s="21"/>
      <c r="C52" s="21"/>
      <c r="D52" s="21"/>
      <c r="E52" s="21"/>
      <c r="F52" s="21"/>
      <c r="G52" s="21"/>
      <c r="H52" s="21"/>
      <c r="I52" s="21"/>
      <c r="J52" s="21"/>
      <c r="K52" s="21"/>
      <c r="L52" s="21"/>
      <c r="M52" s="21"/>
      <c r="N52" s="21"/>
      <c r="O52" s="21"/>
      <c r="P52" s="21"/>
      <c r="Q52" s="21"/>
      <c r="R52" s="21"/>
      <c r="S52" s="21"/>
      <c r="T52" s="21"/>
      <c r="U52" s="21"/>
      <c r="V52" s="21"/>
      <c r="W52" s="21"/>
      <c r="X52" s="21"/>
      <c r="Y52" s="21"/>
      <c r="Z52" s="21"/>
      <c r="AA52" s="21"/>
      <c r="AB52" s="21"/>
      <c r="AC52" s="21"/>
      <c r="AD52" s="21"/>
      <c r="AE52" s="21"/>
      <c r="AF52" s="21"/>
      <c r="AG52" s="21"/>
      <c r="AH52" s="21"/>
      <c r="AI52" s="21"/>
      <c r="AJ52" s="21"/>
      <c r="AK52" s="21"/>
      <c r="AL52" s="21"/>
      <c r="AM52" s="21"/>
      <c r="AN52" s="21"/>
      <c r="AO52" s="21"/>
      <c r="AP52" s="21"/>
      <c r="AQ52" s="21"/>
      <c r="AR52" s="21"/>
      <c r="AS52" s="21"/>
      <c r="AT52" s="21"/>
      <c r="AU52" s="21"/>
      <c r="AV52" s="21"/>
      <c r="AW52" s="21"/>
      <c r="AX52" s="21"/>
    </row>
    <row r="53" spans="1:50" x14ac:dyDescent="0.25">
      <c r="A53" s="21"/>
      <c r="B53" s="21"/>
      <c r="C53" s="21"/>
      <c r="D53" s="21"/>
      <c r="E53" s="21"/>
      <c r="F53" s="21"/>
      <c r="G53" s="21"/>
      <c r="H53" s="21"/>
      <c r="I53" s="21"/>
      <c r="J53" s="21"/>
      <c r="K53" s="21"/>
      <c r="L53" s="21"/>
      <c r="M53" s="21"/>
      <c r="N53" s="21"/>
      <c r="O53" s="21"/>
      <c r="P53" s="21"/>
      <c r="Q53" s="21"/>
      <c r="R53" s="21"/>
      <c r="S53" s="21"/>
      <c r="T53" s="21"/>
      <c r="U53" s="21"/>
      <c r="V53" s="21"/>
      <c r="W53" s="21"/>
      <c r="X53" s="21"/>
      <c r="Y53" s="21"/>
      <c r="Z53" s="21"/>
      <c r="AA53" s="21"/>
      <c r="AB53" s="21"/>
      <c r="AC53" s="21"/>
      <c r="AD53" s="21"/>
      <c r="AE53" s="21"/>
      <c r="AF53" s="21"/>
      <c r="AG53" s="21"/>
      <c r="AH53" s="21"/>
      <c r="AI53" s="21"/>
      <c r="AJ53" s="21"/>
      <c r="AK53" s="21"/>
      <c r="AL53" s="21"/>
      <c r="AM53" s="21"/>
      <c r="AN53" s="21"/>
      <c r="AO53" s="21"/>
      <c r="AP53" s="21"/>
      <c r="AQ53" s="21"/>
      <c r="AR53" s="21"/>
      <c r="AS53" s="21"/>
      <c r="AT53" s="21"/>
      <c r="AU53" s="21"/>
      <c r="AV53" s="21"/>
      <c r="AW53" s="21"/>
      <c r="AX53" s="21"/>
    </row>
    <row r="54" spans="1:50" x14ac:dyDescent="0.25">
      <c r="A54" s="21"/>
      <c r="B54" s="21"/>
      <c r="C54" s="21"/>
      <c r="D54" s="21"/>
      <c r="E54" s="21"/>
      <c r="F54" s="21"/>
      <c r="G54" s="21"/>
      <c r="H54" s="21"/>
      <c r="I54" s="21"/>
      <c r="J54" s="21"/>
      <c r="K54" s="21"/>
      <c r="L54" s="21"/>
      <c r="M54" s="21"/>
      <c r="N54" s="21"/>
      <c r="O54" s="21"/>
      <c r="P54" s="21"/>
      <c r="Q54" s="21"/>
      <c r="R54" s="21"/>
      <c r="S54" s="21"/>
      <c r="T54" s="21"/>
      <c r="U54" s="21"/>
      <c r="V54" s="21"/>
      <c r="W54" s="21"/>
      <c r="X54" s="21"/>
      <c r="Y54" s="21"/>
      <c r="Z54" s="21"/>
      <c r="AA54" s="21"/>
      <c r="AB54" s="21"/>
      <c r="AC54" s="21"/>
      <c r="AD54" s="21"/>
      <c r="AE54" s="21"/>
      <c r="AF54" s="21"/>
      <c r="AG54" s="21"/>
      <c r="AH54" s="21"/>
      <c r="AI54" s="21"/>
      <c r="AJ54" s="21"/>
      <c r="AK54" s="21"/>
      <c r="AL54" s="21"/>
      <c r="AM54" s="21"/>
      <c r="AN54" s="21"/>
      <c r="AO54" s="21"/>
      <c r="AP54" s="21"/>
      <c r="AQ54" s="21"/>
      <c r="AR54" s="21"/>
      <c r="AS54" s="21"/>
      <c r="AT54" s="21"/>
      <c r="AU54" s="21"/>
      <c r="AV54" s="21"/>
      <c r="AW54" s="21"/>
      <c r="AX54" s="21"/>
    </row>
    <row r="55" spans="1:50" x14ac:dyDescent="0.25">
      <c r="A55" s="21"/>
      <c r="B55" s="21"/>
      <c r="C55" s="21"/>
      <c r="D55" s="21"/>
      <c r="E55" s="21"/>
      <c r="F55" s="21"/>
      <c r="G55" s="21"/>
      <c r="H55" s="21"/>
      <c r="I55" s="21"/>
      <c r="J55" s="21"/>
      <c r="K55" s="21"/>
      <c r="L55" s="21"/>
      <c r="M55" s="21"/>
      <c r="N55" s="21"/>
      <c r="O55" s="21"/>
      <c r="P55" s="21"/>
      <c r="Q55" s="21"/>
      <c r="R55" s="21"/>
      <c r="S55" s="21"/>
      <c r="T55" s="21"/>
      <c r="U55" s="21"/>
      <c r="V55" s="21"/>
      <c r="W55" s="21"/>
      <c r="X55" s="21"/>
      <c r="Y55" s="21"/>
      <c r="Z55" s="21"/>
      <c r="AA55" s="21"/>
      <c r="AB55" s="21"/>
      <c r="AC55" s="21"/>
      <c r="AD55" s="21"/>
      <c r="AE55" s="21"/>
      <c r="AF55" s="21"/>
      <c r="AG55" s="21"/>
      <c r="AH55" s="21"/>
      <c r="AI55" s="21"/>
      <c r="AJ55" s="21"/>
      <c r="AK55" s="21"/>
      <c r="AL55" s="21"/>
      <c r="AM55" s="21"/>
      <c r="AN55" s="21"/>
      <c r="AO55" s="21"/>
      <c r="AP55" s="21"/>
      <c r="AQ55" s="21"/>
      <c r="AR55" s="21"/>
      <c r="AS55" s="21"/>
      <c r="AT55" s="21"/>
      <c r="AU55" s="21"/>
      <c r="AV55" s="21"/>
      <c r="AW55" s="21"/>
      <c r="AX55" s="21"/>
    </row>
    <row r="56" spans="1:50" x14ac:dyDescent="0.25">
      <c r="A56" s="21"/>
      <c r="B56" s="21"/>
      <c r="C56" s="21"/>
      <c r="D56" s="21"/>
      <c r="E56" s="21"/>
      <c r="F56" s="21"/>
      <c r="G56" s="21"/>
      <c r="H56" s="21"/>
      <c r="I56" s="21"/>
      <c r="J56" s="21"/>
      <c r="K56" s="21"/>
      <c r="L56" s="21"/>
      <c r="M56" s="21"/>
      <c r="N56" s="21"/>
      <c r="O56" s="21"/>
      <c r="P56" s="21"/>
      <c r="Q56" s="21"/>
      <c r="R56" s="21"/>
      <c r="S56" s="21"/>
      <c r="T56" s="21"/>
      <c r="U56" s="21"/>
      <c r="V56" s="21"/>
      <c r="W56" s="21"/>
      <c r="X56" s="21"/>
      <c r="Y56" s="21"/>
      <c r="Z56" s="21"/>
      <c r="AA56" s="21"/>
      <c r="AB56" s="21"/>
      <c r="AC56" s="21"/>
      <c r="AD56" s="21"/>
      <c r="AE56" s="21"/>
      <c r="AF56" s="21"/>
      <c r="AG56" s="21"/>
      <c r="AH56" s="21"/>
      <c r="AI56" s="21"/>
      <c r="AJ56" s="21"/>
      <c r="AK56" s="21"/>
      <c r="AL56" s="21"/>
      <c r="AM56" s="21"/>
      <c r="AN56" s="21"/>
      <c r="AO56" s="21"/>
      <c r="AP56" s="21"/>
      <c r="AQ56" s="21"/>
      <c r="AR56" s="21"/>
      <c r="AS56" s="21"/>
      <c r="AT56" s="21"/>
      <c r="AU56" s="21"/>
      <c r="AV56" s="21"/>
      <c r="AW56" s="21"/>
      <c r="AX56" s="21"/>
    </row>
    <row r="57" spans="1:50" x14ac:dyDescent="0.25">
      <c r="A57" s="21"/>
      <c r="B57" s="21"/>
      <c r="C57" s="21"/>
      <c r="D57" s="21"/>
      <c r="E57" s="21"/>
      <c r="F57" s="21"/>
      <c r="G57" s="21"/>
      <c r="H57" s="21"/>
      <c r="I57" s="21"/>
      <c r="J57" s="21"/>
      <c r="K57" s="21"/>
      <c r="L57" s="21"/>
      <c r="M57" s="21"/>
      <c r="N57" s="21"/>
      <c r="O57" s="21"/>
      <c r="P57" s="21"/>
      <c r="Q57" s="21"/>
      <c r="R57" s="21"/>
      <c r="S57" s="21"/>
      <c r="T57" s="21"/>
      <c r="U57" s="21"/>
      <c r="V57" s="21"/>
      <c r="W57" s="21"/>
      <c r="X57" s="21"/>
      <c r="Y57" s="21"/>
      <c r="Z57" s="21"/>
      <c r="AA57" s="21"/>
      <c r="AB57" s="21"/>
      <c r="AC57" s="21"/>
      <c r="AD57" s="21"/>
      <c r="AE57" s="21"/>
      <c r="AF57" s="21"/>
      <c r="AG57" s="21"/>
      <c r="AH57" s="21"/>
      <c r="AI57" s="21"/>
      <c r="AJ57" s="21"/>
      <c r="AK57" s="21"/>
      <c r="AL57" s="21"/>
      <c r="AM57" s="21"/>
      <c r="AN57" s="21"/>
      <c r="AO57" s="21"/>
      <c r="AP57" s="21"/>
      <c r="AQ57" s="21"/>
      <c r="AR57" s="21"/>
      <c r="AS57" s="21"/>
      <c r="AT57" s="21"/>
      <c r="AU57" s="21"/>
      <c r="AV57" s="21"/>
      <c r="AW57" s="21"/>
      <c r="AX57" s="21"/>
    </row>
    <row r="58" spans="1:50" x14ac:dyDescent="0.25">
      <c r="A58" s="21"/>
      <c r="B58" s="21"/>
      <c r="C58" s="21"/>
      <c r="D58" s="21"/>
      <c r="E58" s="21"/>
      <c r="F58" s="21"/>
      <c r="G58" s="21"/>
      <c r="H58" s="21"/>
      <c r="I58" s="21"/>
      <c r="J58" s="21"/>
      <c r="K58" s="21"/>
      <c r="L58" s="21"/>
      <c r="M58" s="21"/>
      <c r="N58" s="21"/>
      <c r="O58" s="21"/>
      <c r="P58" s="21"/>
      <c r="Q58" s="21"/>
      <c r="R58" s="21"/>
      <c r="S58" s="21"/>
      <c r="T58" s="21"/>
      <c r="U58" s="21"/>
      <c r="V58" s="21"/>
      <c r="W58" s="21"/>
      <c r="X58" s="21"/>
      <c r="Y58" s="21"/>
      <c r="Z58" s="21"/>
      <c r="AA58" s="21"/>
      <c r="AB58" s="21"/>
      <c r="AC58" s="21"/>
      <c r="AD58" s="21"/>
      <c r="AE58" s="21"/>
      <c r="AF58" s="21"/>
      <c r="AG58" s="21"/>
      <c r="AH58" s="21"/>
      <c r="AI58" s="21"/>
      <c r="AJ58" s="21"/>
      <c r="AK58" s="21"/>
      <c r="AL58" s="21"/>
      <c r="AM58" s="21"/>
      <c r="AN58" s="21"/>
      <c r="AO58" s="21"/>
      <c r="AP58" s="21"/>
      <c r="AQ58" s="21"/>
      <c r="AR58" s="21"/>
      <c r="AS58" s="21"/>
      <c r="AT58" s="21"/>
      <c r="AU58" s="21"/>
      <c r="AV58" s="21"/>
      <c r="AW58" s="21"/>
      <c r="AX58" s="21"/>
    </row>
    <row r="59" spans="1:50" x14ac:dyDescent="0.25">
      <c r="A59" s="21"/>
      <c r="B59" s="21"/>
      <c r="C59" s="21"/>
      <c r="D59" s="21"/>
      <c r="E59" s="21"/>
      <c r="F59" s="21"/>
      <c r="G59" s="21"/>
      <c r="H59" s="21"/>
      <c r="I59" s="21"/>
      <c r="J59" s="21"/>
      <c r="K59" s="21"/>
      <c r="L59" s="21"/>
      <c r="M59" s="21"/>
      <c r="N59" s="21"/>
      <c r="O59" s="21"/>
      <c r="P59" s="21"/>
      <c r="Q59" s="21"/>
      <c r="R59" s="21"/>
      <c r="S59" s="21"/>
      <c r="T59" s="21"/>
      <c r="U59" s="21"/>
      <c r="V59" s="21"/>
      <c r="W59" s="21"/>
      <c r="X59" s="21"/>
      <c r="Y59" s="21"/>
      <c r="Z59" s="21"/>
      <c r="AA59" s="21"/>
      <c r="AB59" s="21"/>
      <c r="AC59" s="21"/>
      <c r="AD59" s="21"/>
      <c r="AE59" s="21"/>
      <c r="AF59" s="21"/>
      <c r="AG59" s="21"/>
      <c r="AH59" s="21"/>
      <c r="AI59" s="21"/>
      <c r="AJ59" s="21"/>
      <c r="AK59" s="21"/>
      <c r="AL59" s="21"/>
      <c r="AM59" s="21"/>
      <c r="AN59" s="21"/>
      <c r="AO59" s="21"/>
      <c r="AP59" s="21"/>
      <c r="AQ59" s="21"/>
      <c r="AR59" s="21"/>
      <c r="AS59" s="21"/>
      <c r="AT59" s="21"/>
      <c r="AU59" s="21"/>
      <c r="AV59" s="21"/>
      <c r="AW59" s="21"/>
      <c r="AX59" s="21"/>
    </row>
    <row r="60" spans="1:50" x14ac:dyDescent="0.25">
      <c r="A60" s="21"/>
      <c r="B60" s="21"/>
      <c r="C60" s="21"/>
      <c r="D60" s="21"/>
      <c r="E60" s="21"/>
      <c r="F60" s="21"/>
      <c r="G60" s="21"/>
      <c r="H60" s="21"/>
      <c r="I60" s="21"/>
      <c r="J60" s="21"/>
      <c r="K60" s="21"/>
      <c r="L60" s="21"/>
      <c r="M60" s="21"/>
      <c r="N60" s="21"/>
      <c r="O60" s="21"/>
      <c r="P60" s="21"/>
      <c r="Q60" s="21"/>
      <c r="R60" s="21"/>
      <c r="S60" s="21"/>
      <c r="T60" s="21"/>
      <c r="U60" s="21"/>
      <c r="V60" s="21"/>
      <c r="W60" s="21"/>
      <c r="X60" s="21"/>
      <c r="Y60" s="21"/>
      <c r="Z60" s="21"/>
      <c r="AA60" s="21"/>
      <c r="AB60" s="21"/>
      <c r="AC60" s="21"/>
      <c r="AD60" s="21"/>
      <c r="AE60" s="21"/>
      <c r="AF60" s="21"/>
      <c r="AG60" s="21"/>
      <c r="AH60" s="21"/>
      <c r="AI60" s="21"/>
      <c r="AJ60" s="21"/>
      <c r="AK60" s="21"/>
      <c r="AL60" s="21"/>
      <c r="AM60" s="21"/>
      <c r="AN60" s="21"/>
      <c r="AO60" s="21"/>
      <c r="AP60" s="21"/>
      <c r="AQ60" s="21"/>
      <c r="AR60" s="21"/>
      <c r="AS60" s="21"/>
      <c r="AT60" s="21"/>
      <c r="AU60" s="21"/>
      <c r="AV60" s="21"/>
      <c r="AW60" s="21"/>
      <c r="AX60" s="21"/>
    </row>
    <row r="61" spans="1:50" x14ac:dyDescent="0.25">
      <c r="A61" s="21"/>
      <c r="B61" s="21"/>
      <c r="C61" s="21"/>
      <c r="D61" s="21"/>
      <c r="E61" s="21"/>
      <c r="F61" s="21"/>
      <c r="G61" s="21"/>
      <c r="H61" s="21"/>
      <c r="I61" s="21"/>
      <c r="J61" s="21"/>
      <c r="K61" s="21"/>
      <c r="L61" s="21"/>
      <c r="M61" s="21"/>
      <c r="N61" s="21"/>
      <c r="O61" s="21"/>
      <c r="P61" s="21"/>
      <c r="Q61" s="21"/>
      <c r="R61" s="21"/>
      <c r="S61" s="21"/>
      <c r="T61" s="21"/>
      <c r="U61" s="21"/>
      <c r="V61" s="21"/>
      <c r="W61" s="21"/>
      <c r="X61" s="21"/>
      <c r="Y61" s="21"/>
      <c r="Z61" s="21"/>
      <c r="AA61" s="21"/>
      <c r="AB61" s="21"/>
      <c r="AC61" s="21"/>
      <c r="AD61" s="21"/>
      <c r="AE61" s="21"/>
      <c r="AF61" s="21"/>
      <c r="AG61" s="21"/>
      <c r="AH61" s="21"/>
      <c r="AI61" s="21"/>
      <c r="AJ61" s="21"/>
      <c r="AK61" s="21"/>
      <c r="AL61" s="21"/>
      <c r="AM61" s="21"/>
      <c r="AN61" s="21"/>
      <c r="AO61" s="21"/>
      <c r="AP61" s="21"/>
      <c r="AQ61" s="21"/>
      <c r="AR61" s="21"/>
      <c r="AS61" s="21"/>
      <c r="AT61" s="21"/>
      <c r="AU61" s="21"/>
      <c r="AV61" s="21"/>
      <c r="AW61" s="21"/>
      <c r="AX61" s="21"/>
    </row>
    <row r="62" spans="1:50" x14ac:dyDescent="0.25">
      <c r="A62" s="21"/>
      <c r="B62" s="21"/>
      <c r="C62" s="21"/>
      <c r="D62" s="21"/>
      <c r="E62" s="21"/>
      <c r="F62" s="21"/>
      <c r="G62" s="21"/>
      <c r="H62" s="21"/>
      <c r="I62" s="21"/>
      <c r="J62" s="21"/>
      <c r="K62" s="21"/>
      <c r="L62" s="21"/>
      <c r="M62" s="21"/>
      <c r="N62" s="21"/>
      <c r="O62" s="21"/>
      <c r="P62" s="21"/>
      <c r="Q62" s="21"/>
      <c r="R62" s="21"/>
      <c r="S62" s="21"/>
      <c r="T62" s="21"/>
      <c r="U62" s="21"/>
      <c r="V62" s="21"/>
      <c r="W62" s="21"/>
      <c r="X62" s="21"/>
      <c r="Y62" s="21"/>
      <c r="Z62" s="21"/>
      <c r="AA62" s="21"/>
      <c r="AB62" s="21"/>
      <c r="AC62" s="21"/>
      <c r="AD62" s="21"/>
      <c r="AE62" s="21"/>
      <c r="AF62" s="21"/>
      <c r="AG62" s="21"/>
      <c r="AH62" s="21"/>
      <c r="AI62" s="21"/>
      <c r="AJ62" s="21"/>
      <c r="AK62" s="21"/>
      <c r="AL62" s="21"/>
      <c r="AM62" s="21"/>
      <c r="AN62" s="21"/>
      <c r="AO62" s="21"/>
      <c r="AP62" s="21"/>
      <c r="AQ62" s="21"/>
      <c r="AR62" s="21"/>
      <c r="AS62" s="21"/>
      <c r="AT62" s="21"/>
      <c r="AU62" s="21"/>
      <c r="AV62" s="21"/>
      <c r="AW62" s="21"/>
      <c r="AX62" s="21"/>
    </row>
    <row r="63" spans="1:50" x14ac:dyDescent="0.25">
      <c r="A63" s="21"/>
      <c r="B63" s="21"/>
      <c r="C63" s="21"/>
      <c r="D63" s="21"/>
      <c r="E63" s="21"/>
      <c r="F63" s="21"/>
      <c r="G63" s="21"/>
      <c r="H63" s="21"/>
      <c r="I63" s="21"/>
      <c r="J63" s="21"/>
      <c r="K63" s="21"/>
      <c r="L63" s="21"/>
      <c r="M63" s="21"/>
      <c r="N63" s="21"/>
      <c r="O63" s="21"/>
      <c r="P63" s="21"/>
      <c r="Q63" s="21"/>
      <c r="R63" s="21"/>
      <c r="S63" s="21"/>
      <c r="T63" s="21"/>
      <c r="U63" s="21"/>
      <c r="V63" s="21"/>
      <c r="W63" s="21"/>
      <c r="X63" s="21"/>
      <c r="Y63" s="21"/>
      <c r="Z63" s="21"/>
      <c r="AA63" s="21"/>
      <c r="AB63" s="21"/>
      <c r="AC63" s="21"/>
      <c r="AD63" s="21"/>
      <c r="AE63" s="21"/>
      <c r="AF63" s="21"/>
      <c r="AG63" s="21"/>
      <c r="AH63" s="21"/>
      <c r="AI63" s="21"/>
      <c r="AJ63" s="21"/>
      <c r="AK63" s="21"/>
      <c r="AL63" s="21"/>
      <c r="AM63" s="21"/>
      <c r="AN63" s="21"/>
      <c r="AO63" s="21"/>
      <c r="AP63" s="21"/>
      <c r="AQ63" s="21"/>
      <c r="AR63" s="21"/>
      <c r="AS63" s="21"/>
      <c r="AT63" s="21"/>
      <c r="AU63" s="21"/>
      <c r="AV63" s="21"/>
      <c r="AW63" s="21"/>
      <c r="AX63" s="21"/>
    </row>
    <row r="64" spans="1:50" x14ac:dyDescent="0.25">
      <c r="A64" s="21"/>
      <c r="B64" s="21"/>
      <c r="C64" s="21"/>
      <c r="D64" s="21"/>
      <c r="E64" s="21"/>
      <c r="F64" s="21"/>
      <c r="G64" s="21"/>
      <c r="H64" s="21"/>
      <c r="I64" s="21"/>
      <c r="J64" s="21"/>
      <c r="K64" s="21"/>
      <c r="L64" s="21"/>
      <c r="M64" s="21"/>
      <c r="N64" s="21"/>
      <c r="O64" s="21"/>
      <c r="P64" s="21"/>
      <c r="Q64" s="21"/>
      <c r="R64" s="21"/>
      <c r="S64" s="21"/>
      <c r="T64" s="21"/>
      <c r="U64" s="21"/>
      <c r="V64" s="21"/>
      <c r="W64" s="21"/>
      <c r="X64" s="21"/>
      <c r="Y64" s="21"/>
      <c r="Z64" s="21"/>
      <c r="AA64" s="21"/>
      <c r="AB64" s="21"/>
      <c r="AC64" s="21"/>
      <c r="AD64" s="21"/>
      <c r="AE64" s="21"/>
      <c r="AF64" s="21"/>
      <c r="AG64" s="21"/>
      <c r="AH64" s="21"/>
      <c r="AI64" s="21"/>
      <c r="AJ64" s="21"/>
      <c r="AK64" s="21"/>
      <c r="AL64" s="21"/>
      <c r="AM64" s="21"/>
      <c r="AN64" s="21"/>
      <c r="AO64" s="21"/>
      <c r="AP64" s="21"/>
      <c r="AQ64" s="21"/>
      <c r="AR64" s="21"/>
      <c r="AS64" s="21"/>
      <c r="AT64" s="21"/>
      <c r="AU64" s="21"/>
      <c r="AV64" s="21"/>
      <c r="AW64" s="21"/>
      <c r="AX64" s="21"/>
    </row>
    <row r="65" spans="1:50" x14ac:dyDescent="0.25">
      <c r="A65" s="21"/>
      <c r="B65" s="21"/>
      <c r="C65" s="21"/>
      <c r="D65" s="21"/>
      <c r="E65" s="21"/>
      <c r="F65" s="21"/>
      <c r="G65" s="21"/>
      <c r="H65" s="21"/>
      <c r="I65" s="21"/>
      <c r="J65" s="21"/>
      <c r="K65" s="21"/>
      <c r="L65" s="21"/>
      <c r="M65" s="21"/>
      <c r="N65" s="21"/>
      <c r="O65" s="21"/>
      <c r="P65" s="21"/>
      <c r="Q65" s="21"/>
      <c r="R65" s="21"/>
      <c r="S65" s="21"/>
      <c r="T65" s="21"/>
      <c r="U65" s="21"/>
      <c r="V65" s="21"/>
      <c r="W65" s="21"/>
      <c r="X65" s="21"/>
      <c r="Y65" s="21"/>
      <c r="Z65" s="21"/>
      <c r="AA65" s="21"/>
      <c r="AB65" s="21"/>
      <c r="AC65" s="21"/>
      <c r="AD65" s="21"/>
      <c r="AE65" s="21"/>
      <c r="AF65" s="21"/>
      <c r="AG65" s="21"/>
      <c r="AH65" s="21"/>
      <c r="AI65" s="21"/>
      <c r="AJ65" s="21"/>
      <c r="AK65" s="21"/>
      <c r="AL65" s="21"/>
      <c r="AM65" s="21"/>
      <c r="AN65" s="21"/>
      <c r="AO65" s="21"/>
      <c r="AP65" s="21"/>
      <c r="AQ65" s="21"/>
      <c r="AR65" s="21"/>
      <c r="AS65" s="21"/>
      <c r="AT65" s="21"/>
      <c r="AU65" s="21"/>
      <c r="AV65" s="21"/>
      <c r="AW65" s="21"/>
      <c r="AX65" s="21"/>
    </row>
    <row r="66" spans="1:50" x14ac:dyDescent="0.25">
      <c r="A66" s="21"/>
      <c r="B66" s="21"/>
      <c r="C66" s="21"/>
      <c r="D66" s="21"/>
      <c r="E66" s="21"/>
      <c r="F66" s="21"/>
      <c r="G66" s="21"/>
      <c r="H66" s="21"/>
      <c r="I66" s="21"/>
      <c r="J66" s="21"/>
      <c r="K66" s="21"/>
      <c r="L66" s="21"/>
      <c r="M66" s="21"/>
      <c r="N66" s="21"/>
      <c r="O66" s="21"/>
      <c r="P66" s="21"/>
      <c r="Q66" s="21"/>
      <c r="R66" s="21"/>
      <c r="S66" s="21"/>
      <c r="T66" s="21"/>
      <c r="U66" s="21"/>
      <c r="V66" s="21"/>
      <c r="W66" s="21"/>
      <c r="X66" s="21"/>
      <c r="Y66" s="21"/>
      <c r="Z66" s="21"/>
      <c r="AA66" s="21"/>
      <c r="AB66" s="21"/>
      <c r="AC66" s="21"/>
      <c r="AD66" s="21"/>
      <c r="AE66" s="21"/>
      <c r="AF66" s="21"/>
      <c r="AG66" s="21"/>
      <c r="AH66" s="21"/>
      <c r="AI66" s="21"/>
      <c r="AJ66" s="21"/>
      <c r="AK66" s="21"/>
      <c r="AL66" s="21"/>
      <c r="AM66" s="21"/>
      <c r="AN66" s="21"/>
      <c r="AO66" s="21"/>
      <c r="AP66" s="21"/>
      <c r="AQ66" s="21"/>
      <c r="AR66" s="21"/>
      <c r="AS66" s="21"/>
      <c r="AT66" s="21"/>
      <c r="AU66" s="21"/>
      <c r="AV66" s="21"/>
      <c r="AW66" s="21"/>
      <c r="AX66" s="21"/>
    </row>
    <row r="67" spans="1:50" x14ac:dyDescent="0.25">
      <c r="A67" s="21"/>
      <c r="B67" s="21"/>
      <c r="C67" s="21"/>
      <c r="D67" s="21"/>
      <c r="E67" s="21"/>
      <c r="F67" s="21"/>
      <c r="G67" s="21"/>
      <c r="H67" s="21"/>
      <c r="I67" s="21"/>
      <c r="J67" s="21"/>
      <c r="K67" s="21"/>
      <c r="L67" s="21"/>
      <c r="M67" s="21"/>
      <c r="N67" s="21"/>
      <c r="O67" s="21"/>
      <c r="P67" s="21"/>
      <c r="Q67" s="21"/>
      <c r="R67" s="21"/>
      <c r="S67" s="21"/>
      <c r="T67" s="21"/>
      <c r="U67" s="21"/>
      <c r="V67" s="21"/>
      <c r="W67" s="21"/>
      <c r="X67" s="21"/>
      <c r="Y67" s="21"/>
      <c r="Z67" s="21"/>
      <c r="AA67" s="21"/>
      <c r="AB67" s="21"/>
      <c r="AC67" s="21"/>
      <c r="AD67" s="21"/>
      <c r="AE67" s="21"/>
      <c r="AF67" s="21"/>
      <c r="AG67" s="21"/>
      <c r="AH67" s="21"/>
      <c r="AI67" s="21"/>
      <c r="AJ67" s="21"/>
      <c r="AK67" s="21"/>
      <c r="AL67" s="21"/>
      <c r="AM67" s="21"/>
      <c r="AN67" s="21"/>
      <c r="AO67" s="21"/>
      <c r="AP67" s="21"/>
      <c r="AQ67" s="21"/>
      <c r="AR67" s="21"/>
      <c r="AS67" s="21"/>
      <c r="AT67" s="21"/>
      <c r="AU67" s="21"/>
      <c r="AV67" s="21"/>
      <c r="AW67" s="21"/>
      <c r="AX67" s="21"/>
    </row>
    <row r="68" spans="1:50" x14ac:dyDescent="0.25">
      <c r="A68" s="21"/>
      <c r="B68" s="21"/>
      <c r="C68" s="21"/>
      <c r="D68" s="21"/>
      <c r="E68" s="21"/>
      <c r="F68" s="21"/>
      <c r="G68" s="21"/>
      <c r="H68" s="21"/>
      <c r="I68" s="21"/>
      <c r="J68" s="21"/>
      <c r="K68" s="21"/>
      <c r="L68" s="21"/>
      <c r="M68" s="21"/>
      <c r="N68" s="21"/>
      <c r="O68" s="21"/>
      <c r="P68" s="21"/>
      <c r="Q68" s="21"/>
      <c r="R68" s="21"/>
      <c r="S68" s="21"/>
      <c r="T68" s="21"/>
      <c r="U68" s="21"/>
      <c r="V68" s="21"/>
      <c r="W68" s="21"/>
      <c r="X68" s="21"/>
      <c r="Y68" s="21"/>
      <c r="Z68" s="21"/>
      <c r="AA68" s="21"/>
      <c r="AB68" s="21"/>
      <c r="AC68" s="21"/>
      <c r="AD68" s="21"/>
      <c r="AE68" s="21"/>
      <c r="AF68" s="21"/>
      <c r="AG68" s="21"/>
      <c r="AH68" s="21"/>
      <c r="AI68" s="21"/>
      <c r="AJ68" s="21"/>
      <c r="AK68" s="21"/>
      <c r="AL68" s="21"/>
      <c r="AM68" s="21"/>
      <c r="AN68" s="21"/>
      <c r="AO68" s="21"/>
      <c r="AP68" s="21"/>
      <c r="AQ68" s="21"/>
      <c r="AR68" s="21"/>
      <c r="AS68" s="21"/>
      <c r="AT68" s="21"/>
      <c r="AU68" s="21"/>
      <c r="AV68" s="21"/>
      <c r="AW68" s="21"/>
      <c r="AX68" s="21"/>
    </row>
    <row r="69" spans="1:50" x14ac:dyDescent="0.25">
      <c r="A69" s="21"/>
      <c r="B69" s="21"/>
      <c r="C69" s="21"/>
      <c r="D69" s="21"/>
      <c r="E69" s="21"/>
      <c r="F69" s="21"/>
      <c r="G69" s="21"/>
      <c r="H69" s="21"/>
      <c r="I69" s="21"/>
      <c r="J69" s="21"/>
      <c r="K69" s="21"/>
      <c r="L69" s="21"/>
      <c r="M69" s="21"/>
      <c r="N69" s="21"/>
      <c r="O69" s="21"/>
      <c r="P69" s="21"/>
      <c r="Q69" s="21"/>
      <c r="R69" s="21"/>
      <c r="S69" s="21"/>
      <c r="T69" s="21"/>
      <c r="U69" s="21"/>
      <c r="V69" s="21"/>
      <c r="W69" s="21"/>
      <c r="X69" s="21"/>
      <c r="Y69" s="21"/>
      <c r="Z69" s="21"/>
      <c r="AA69" s="21"/>
      <c r="AB69" s="21"/>
      <c r="AC69" s="21"/>
      <c r="AD69" s="21"/>
      <c r="AE69" s="21"/>
      <c r="AF69" s="21"/>
      <c r="AG69" s="21"/>
      <c r="AH69" s="21"/>
      <c r="AI69" s="21"/>
      <c r="AJ69" s="21"/>
      <c r="AK69" s="21"/>
      <c r="AL69" s="21"/>
      <c r="AM69" s="21"/>
      <c r="AN69" s="21"/>
      <c r="AO69" s="21"/>
      <c r="AP69" s="21"/>
      <c r="AQ69" s="21"/>
      <c r="AR69" s="21"/>
      <c r="AS69" s="21"/>
      <c r="AT69" s="21"/>
      <c r="AU69" s="21"/>
      <c r="AV69" s="21"/>
      <c r="AW69" s="21"/>
      <c r="AX69" s="21"/>
    </row>
    <row r="70" spans="1:50" x14ac:dyDescent="0.25">
      <c r="A70" s="21"/>
      <c r="B70" s="21"/>
      <c r="C70" s="21"/>
      <c r="D70" s="21"/>
      <c r="E70" s="21"/>
      <c r="F70" s="21"/>
      <c r="G70" s="21"/>
      <c r="H70" s="21"/>
      <c r="I70" s="21"/>
      <c r="J70" s="21"/>
      <c r="K70" s="21"/>
      <c r="L70" s="21"/>
      <c r="M70" s="21"/>
      <c r="N70" s="21"/>
      <c r="O70" s="21"/>
      <c r="P70" s="21"/>
      <c r="Q70" s="21"/>
      <c r="R70" s="21"/>
      <c r="S70" s="21"/>
      <c r="T70" s="21"/>
      <c r="U70" s="21"/>
      <c r="V70" s="21"/>
      <c r="W70" s="21"/>
      <c r="X70" s="21"/>
      <c r="Y70" s="21"/>
      <c r="Z70" s="21"/>
      <c r="AA70" s="21"/>
      <c r="AB70" s="21"/>
      <c r="AC70" s="21"/>
      <c r="AD70" s="21"/>
      <c r="AE70" s="21"/>
      <c r="AF70" s="21"/>
      <c r="AG70" s="21"/>
      <c r="AH70" s="21"/>
      <c r="AI70" s="21"/>
      <c r="AJ70" s="21"/>
      <c r="AK70" s="21"/>
      <c r="AL70" s="21"/>
      <c r="AM70" s="21"/>
      <c r="AN70" s="21"/>
      <c r="AO70" s="21"/>
      <c r="AP70" s="21"/>
      <c r="AQ70" s="21"/>
      <c r="AR70" s="21"/>
      <c r="AS70" s="21"/>
      <c r="AT70" s="21"/>
      <c r="AU70" s="21"/>
      <c r="AV70" s="21"/>
      <c r="AW70" s="21"/>
      <c r="AX70" s="21"/>
    </row>
    <row r="71" spans="1:50" x14ac:dyDescent="0.25">
      <c r="A71" s="21"/>
      <c r="B71" s="21"/>
      <c r="C71" s="21"/>
      <c r="D71" s="21"/>
      <c r="E71" s="21"/>
      <c r="F71" s="21"/>
      <c r="G71" s="21"/>
      <c r="H71" s="21"/>
      <c r="I71" s="21"/>
      <c r="J71" s="21"/>
      <c r="K71" s="21"/>
      <c r="L71" s="21"/>
      <c r="M71" s="21"/>
      <c r="N71" s="21"/>
      <c r="O71" s="21"/>
      <c r="P71" s="21"/>
      <c r="Q71" s="21"/>
      <c r="R71" s="21"/>
      <c r="S71" s="21"/>
      <c r="T71" s="21"/>
      <c r="U71" s="21"/>
      <c r="V71" s="21"/>
      <c r="W71" s="21"/>
      <c r="X71" s="21"/>
      <c r="Y71" s="21"/>
      <c r="Z71" s="21"/>
      <c r="AA71" s="21"/>
      <c r="AB71" s="21"/>
      <c r="AC71" s="21"/>
      <c r="AD71" s="21"/>
      <c r="AE71" s="21"/>
      <c r="AF71" s="21"/>
      <c r="AG71" s="21"/>
      <c r="AH71" s="21"/>
      <c r="AI71" s="21"/>
      <c r="AJ71" s="21"/>
      <c r="AK71" s="21"/>
      <c r="AL71" s="21"/>
      <c r="AM71" s="21"/>
      <c r="AN71" s="21"/>
      <c r="AO71" s="21"/>
      <c r="AP71" s="21"/>
      <c r="AQ71" s="21"/>
      <c r="AR71" s="21"/>
      <c r="AS71" s="21"/>
      <c r="AT71" s="21"/>
      <c r="AU71" s="21"/>
      <c r="AV71" s="21"/>
      <c r="AW71" s="21"/>
      <c r="AX71" s="21"/>
    </row>
    <row r="72" spans="1:50" x14ac:dyDescent="0.25">
      <c r="A72" s="21"/>
      <c r="B72" s="21"/>
      <c r="C72" s="21"/>
      <c r="D72" s="21"/>
      <c r="E72" s="21"/>
      <c r="F72" s="21"/>
      <c r="G72" s="21"/>
      <c r="H72" s="21"/>
      <c r="I72" s="21"/>
      <c r="J72" s="21"/>
      <c r="K72" s="21"/>
      <c r="L72" s="21"/>
      <c r="M72" s="21"/>
      <c r="N72" s="21"/>
      <c r="O72" s="21"/>
      <c r="P72" s="21"/>
      <c r="Q72" s="21"/>
      <c r="R72" s="21"/>
      <c r="S72" s="21"/>
      <c r="T72" s="21"/>
      <c r="U72" s="21"/>
      <c r="V72" s="21"/>
      <c r="W72" s="21"/>
      <c r="X72" s="21"/>
      <c r="Y72" s="21"/>
      <c r="Z72" s="21"/>
      <c r="AA72" s="21"/>
      <c r="AB72" s="21"/>
      <c r="AC72" s="21"/>
      <c r="AD72" s="21"/>
      <c r="AE72" s="21"/>
      <c r="AF72" s="21"/>
      <c r="AG72" s="21"/>
      <c r="AH72" s="21"/>
      <c r="AI72" s="21"/>
      <c r="AJ72" s="21"/>
      <c r="AK72" s="21"/>
      <c r="AL72" s="21"/>
      <c r="AM72" s="21"/>
      <c r="AN72" s="21"/>
      <c r="AO72" s="21"/>
      <c r="AP72" s="21"/>
      <c r="AQ72" s="21"/>
      <c r="AR72" s="21"/>
      <c r="AS72" s="21"/>
      <c r="AT72" s="21"/>
      <c r="AU72" s="21"/>
      <c r="AV72" s="21"/>
      <c r="AW72" s="21"/>
      <c r="AX72" s="21"/>
    </row>
    <row r="73" spans="1:50" x14ac:dyDescent="0.25">
      <c r="A73" s="21"/>
      <c r="B73" s="21"/>
      <c r="C73" s="21"/>
      <c r="D73" s="21"/>
      <c r="E73" s="21"/>
      <c r="F73" s="21"/>
      <c r="G73" s="21"/>
      <c r="H73" s="21"/>
      <c r="I73" s="21"/>
      <c r="J73" s="21"/>
      <c r="K73" s="21"/>
      <c r="L73" s="21"/>
      <c r="M73" s="21"/>
      <c r="N73" s="21"/>
      <c r="O73" s="21"/>
      <c r="P73" s="21"/>
      <c r="Q73" s="21"/>
      <c r="R73" s="21"/>
      <c r="S73" s="21"/>
      <c r="T73" s="21"/>
      <c r="U73" s="21"/>
      <c r="V73" s="21"/>
      <c r="W73" s="21"/>
      <c r="X73" s="21"/>
      <c r="Y73" s="21"/>
      <c r="Z73" s="21"/>
      <c r="AA73" s="21"/>
      <c r="AB73" s="21"/>
      <c r="AC73" s="21"/>
      <c r="AD73" s="21"/>
      <c r="AE73" s="21"/>
      <c r="AF73" s="21"/>
      <c r="AG73" s="21"/>
      <c r="AH73" s="21"/>
      <c r="AI73" s="21"/>
      <c r="AJ73" s="21"/>
      <c r="AK73" s="21"/>
      <c r="AL73" s="21"/>
      <c r="AM73" s="21"/>
      <c r="AN73" s="21"/>
      <c r="AO73" s="21"/>
      <c r="AP73" s="21"/>
      <c r="AQ73" s="21"/>
      <c r="AR73" s="21"/>
      <c r="AS73" s="21"/>
      <c r="AT73" s="21"/>
      <c r="AU73" s="21"/>
      <c r="AV73" s="21"/>
      <c r="AW73" s="21"/>
      <c r="AX73" s="21"/>
    </row>
    <row r="74" spans="1:50" x14ac:dyDescent="0.25">
      <c r="A74" s="21"/>
      <c r="B74" s="21"/>
      <c r="C74" s="21"/>
      <c r="D74" s="21"/>
      <c r="E74" s="21"/>
      <c r="F74" s="21"/>
      <c r="G74" s="21"/>
      <c r="H74" s="21"/>
      <c r="I74" s="21"/>
      <c r="J74" s="21"/>
      <c r="K74" s="21"/>
      <c r="L74" s="21"/>
      <c r="M74" s="21"/>
      <c r="N74" s="21"/>
      <c r="O74" s="21"/>
      <c r="P74" s="21"/>
      <c r="Q74" s="21"/>
      <c r="R74" s="21"/>
      <c r="S74" s="21"/>
      <c r="T74" s="21"/>
      <c r="U74" s="21"/>
      <c r="V74" s="21"/>
      <c r="W74" s="21"/>
      <c r="X74" s="21"/>
      <c r="Y74" s="21"/>
      <c r="Z74" s="21"/>
      <c r="AA74" s="21"/>
      <c r="AB74" s="21"/>
      <c r="AC74" s="21"/>
      <c r="AD74" s="21"/>
      <c r="AE74" s="21"/>
      <c r="AF74" s="21"/>
      <c r="AG74" s="21"/>
      <c r="AH74" s="21"/>
      <c r="AI74" s="21"/>
      <c r="AJ74" s="21"/>
      <c r="AK74" s="21"/>
      <c r="AL74" s="21"/>
      <c r="AM74" s="21"/>
      <c r="AN74" s="21"/>
      <c r="AO74" s="21"/>
      <c r="AP74" s="21"/>
      <c r="AQ74" s="21"/>
      <c r="AR74" s="21"/>
      <c r="AS74" s="21"/>
      <c r="AT74" s="21"/>
      <c r="AU74" s="21"/>
      <c r="AV74" s="21"/>
      <c r="AW74" s="21"/>
      <c r="AX74" s="21"/>
    </row>
    <row r="75" spans="1:50" x14ac:dyDescent="0.25">
      <c r="A75" s="21"/>
      <c r="B75" s="21"/>
      <c r="C75" s="21"/>
      <c r="D75" s="21"/>
      <c r="E75" s="21"/>
      <c r="F75" s="21"/>
      <c r="G75" s="21"/>
      <c r="H75" s="21"/>
      <c r="I75" s="21"/>
      <c r="J75" s="21"/>
      <c r="K75" s="21"/>
      <c r="L75" s="21"/>
      <c r="M75" s="21"/>
      <c r="N75" s="21"/>
      <c r="O75" s="21"/>
      <c r="P75" s="21"/>
      <c r="Q75" s="21"/>
      <c r="R75" s="21"/>
      <c r="S75" s="21"/>
      <c r="T75" s="21"/>
      <c r="U75" s="21"/>
      <c r="V75" s="21"/>
      <c r="W75" s="21"/>
      <c r="X75" s="21"/>
      <c r="Y75" s="21"/>
      <c r="Z75" s="21"/>
      <c r="AA75" s="21"/>
      <c r="AB75" s="21"/>
      <c r="AC75" s="21"/>
      <c r="AD75" s="21"/>
      <c r="AE75" s="21"/>
      <c r="AF75" s="21"/>
      <c r="AG75" s="21"/>
      <c r="AH75" s="21"/>
      <c r="AI75" s="21"/>
      <c r="AJ75" s="21"/>
      <c r="AK75" s="21"/>
      <c r="AL75" s="21"/>
      <c r="AM75" s="21"/>
      <c r="AN75" s="21"/>
      <c r="AO75" s="21"/>
      <c r="AP75" s="21"/>
      <c r="AQ75" s="21"/>
      <c r="AR75" s="21"/>
      <c r="AS75" s="21"/>
      <c r="AT75" s="21"/>
      <c r="AU75" s="21"/>
      <c r="AV75" s="21"/>
      <c r="AW75" s="21"/>
      <c r="AX75" s="21"/>
    </row>
    <row r="76" spans="1:50" x14ac:dyDescent="0.25">
      <c r="A76" s="21"/>
      <c r="B76" s="21"/>
      <c r="C76" s="21"/>
      <c r="D76" s="21"/>
      <c r="E76" s="21"/>
      <c r="F76" s="21"/>
      <c r="G76" s="21"/>
      <c r="H76" s="21"/>
      <c r="I76" s="21"/>
      <c r="J76" s="21"/>
      <c r="K76" s="21"/>
      <c r="L76" s="21"/>
      <c r="M76" s="21"/>
      <c r="N76" s="21"/>
      <c r="O76" s="21"/>
      <c r="P76" s="21"/>
      <c r="Q76" s="21"/>
      <c r="R76" s="21"/>
      <c r="S76" s="21"/>
      <c r="T76" s="21"/>
      <c r="U76" s="21"/>
      <c r="V76" s="21"/>
      <c r="W76" s="21"/>
      <c r="X76" s="21"/>
      <c r="Y76" s="21"/>
      <c r="Z76" s="21"/>
      <c r="AA76" s="21"/>
      <c r="AB76" s="21"/>
      <c r="AC76" s="21"/>
      <c r="AD76" s="21"/>
      <c r="AE76" s="21"/>
      <c r="AF76" s="21"/>
      <c r="AG76" s="21"/>
      <c r="AH76" s="21"/>
      <c r="AI76" s="21"/>
      <c r="AJ76" s="21"/>
      <c r="AK76" s="21"/>
      <c r="AL76" s="21"/>
      <c r="AM76" s="21"/>
      <c r="AN76" s="21"/>
      <c r="AO76" s="21"/>
      <c r="AP76" s="21"/>
      <c r="AQ76" s="21"/>
      <c r="AR76" s="21"/>
      <c r="AS76" s="21"/>
      <c r="AT76" s="21"/>
      <c r="AU76" s="21"/>
      <c r="AV76" s="21"/>
      <c r="AW76" s="21"/>
      <c r="AX76" s="21"/>
    </row>
    <row r="77" spans="1:50" x14ac:dyDescent="0.25">
      <c r="A77" s="21"/>
      <c r="B77" s="21"/>
      <c r="C77" s="21"/>
      <c r="D77" s="21"/>
      <c r="E77" s="21"/>
      <c r="F77" s="21"/>
      <c r="G77" s="21"/>
      <c r="H77" s="21"/>
      <c r="I77" s="21"/>
      <c r="J77" s="21"/>
      <c r="K77" s="21"/>
      <c r="L77" s="21"/>
      <c r="M77" s="21"/>
      <c r="N77" s="21"/>
      <c r="O77" s="21"/>
      <c r="P77" s="21"/>
      <c r="Q77" s="21"/>
      <c r="R77" s="21"/>
      <c r="S77" s="21"/>
      <c r="T77" s="21"/>
      <c r="U77" s="21"/>
      <c r="V77" s="21"/>
      <c r="W77" s="21"/>
      <c r="X77" s="21"/>
      <c r="Y77" s="21"/>
      <c r="Z77" s="21"/>
      <c r="AA77" s="21"/>
      <c r="AB77" s="21"/>
      <c r="AC77" s="21"/>
      <c r="AD77" s="21"/>
      <c r="AE77" s="21"/>
      <c r="AF77" s="21"/>
      <c r="AG77" s="21"/>
      <c r="AH77" s="21"/>
      <c r="AI77" s="21"/>
      <c r="AJ77" s="21"/>
      <c r="AK77" s="21"/>
      <c r="AL77" s="21"/>
      <c r="AM77" s="21"/>
      <c r="AN77" s="21"/>
      <c r="AO77" s="21"/>
      <c r="AP77" s="21"/>
      <c r="AQ77" s="21"/>
      <c r="AR77" s="21"/>
      <c r="AS77" s="21"/>
      <c r="AT77" s="21"/>
      <c r="AU77" s="21"/>
      <c r="AV77" s="21"/>
      <c r="AW77" s="21"/>
      <c r="AX77" s="21"/>
    </row>
    <row r="78" spans="1:50" x14ac:dyDescent="0.25">
      <c r="A78" s="21"/>
      <c r="B78" s="21"/>
      <c r="C78" s="21"/>
      <c r="D78" s="21"/>
      <c r="E78" s="21"/>
      <c r="F78" s="21"/>
      <c r="G78" s="21"/>
      <c r="H78" s="21"/>
      <c r="I78" s="21"/>
      <c r="J78" s="21"/>
      <c r="K78" s="21"/>
      <c r="L78" s="21"/>
      <c r="M78" s="21"/>
      <c r="N78" s="21"/>
      <c r="O78" s="21"/>
      <c r="P78" s="21"/>
      <c r="Q78" s="21"/>
      <c r="R78" s="21"/>
      <c r="S78" s="21"/>
      <c r="T78" s="21"/>
      <c r="U78" s="21"/>
      <c r="V78" s="21"/>
      <c r="W78" s="21"/>
      <c r="X78" s="21"/>
      <c r="Y78" s="21"/>
      <c r="Z78" s="21"/>
      <c r="AA78" s="21"/>
      <c r="AB78" s="21"/>
      <c r="AC78" s="21"/>
      <c r="AD78" s="21"/>
      <c r="AE78" s="21"/>
      <c r="AF78" s="21"/>
      <c r="AG78" s="21"/>
      <c r="AH78" s="21"/>
      <c r="AI78" s="21"/>
      <c r="AJ78" s="21"/>
      <c r="AK78" s="21"/>
      <c r="AL78" s="21"/>
      <c r="AM78" s="21"/>
      <c r="AN78" s="21"/>
      <c r="AO78" s="21"/>
      <c r="AP78" s="21"/>
      <c r="AQ78" s="21"/>
      <c r="AR78" s="21"/>
      <c r="AS78" s="21"/>
      <c r="AT78" s="21"/>
      <c r="AU78" s="21"/>
      <c r="AV78" s="21"/>
      <c r="AW78" s="21"/>
      <c r="AX78" s="21"/>
    </row>
    <row r="79" spans="1:50" x14ac:dyDescent="0.25">
      <c r="A79" s="21"/>
      <c r="B79" s="21"/>
      <c r="C79" s="21"/>
      <c r="D79" s="21"/>
      <c r="E79" s="21"/>
      <c r="F79" s="21"/>
      <c r="G79" s="21"/>
      <c r="H79" s="21"/>
      <c r="I79" s="21"/>
      <c r="J79" s="21"/>
      <c r="K79" s="21"/>
      <c r="L79" s="21"/>
      <c r="M79" s="21"/>
      <c r="N79" s="21"/>
      <c r="O79" s="21"/>
      <c r="P79" s="21"/>
      <c r="Q79" s="21"/>
      <c r="R79" s="21"/>
      <c r="S79" s="21"/>
      <c r="T79" s="21"/>
      <c r="U79" s="21"/>
      <c r="V79" s="21"/>
      <c r="W79" s="21"/>
      <c r="X79" s="21"/>
      <c r="Y79" s="21"/>
      <c r="Z79" s="21"/>
      <c r="AA79" s="21"/>
      <c r="AB79" s="21"/>
      <c r="AC79" s="21"/>
      <c r="AD79" s="21"/>
      <c r="AE79" s="21"/>
      <c r="AF79" s="21"/>
      <c r="AG79" s="21"/>
      <c r="AH79" s="21"/>
      <c r="AI79" s="21"/>
      <c r="AJ79" s="21"/>
      <c r="AK79" s="21"/>
      <c r="AL79" s="21"/>
      <c r="AM79" s="21"/>
      <c r="AN79" s="21"/>
      <c r="AO79" s="21"/>
      <c r="AP79" s="21"/>
      <c r="AQ79" s="21"/>
      <c r="AR79" s="21"/>
      <c r="AS79" s="21"/>
      <c r="AT79" s="21"/>
      <c r="AU79" s="21"/>
      <c r="AV79" s="21"/>
      <c r="AW79" s="21"/>
      <c r="AX79" s="21"/>
    </row>
    <row r="80" spans="1:50" x14ac:dyDescent="0.25">
      <c r="A80" s="21"/>
      <c r="B80" s="21"/>
      <c r="C80" s="21"/>
      <c r="D80" s="21"/>
      <c r="E80" s="21"/>
      <c r="F80" s="21"/>
      <c r="G80" s="21"/>
      <c r="H80" s="21"/>
      <c r="I80" s="21"/>
      <c r="J80" s="21"/>
      <c r="K80" s="21"/>
      <c r="L80" s="21"/>
      <c r="M80" s="21"/>
      <c r="N80" s="21"/>
      <c r="O80" s="21"/>
      <c r="P80" s="21"/>
      <c r="Q80" s="21"/>
      <c r="R80" s="21"/>
      <c r="S80" s="21"/>
      <c r="T80" s="21"/>
      <c r="U80" s="21"/>
      <c r="V80" s="21"/>
      <c r="W80" s="21"/>
      <c r="X80" s="21"/>
      <c r="Y80" s="21"/>
      <c r="Z80" s="21"/>
      <c r="AA80" s="21"/>
      <c r="AB80" s="21"/>
      <c r="AC80" s="21"/>
      <c r="AD80" s="21"/>
      <c r="AE80" s="21"/>
      <c r="AF80" s="21"/>
      <c r="AG80" s="21"/>
      <c r="AH80" s="21"/>
      <c r="AI80" s="21"/>
      <c r="AJ80" s="21"/>
      <c r="AK80" s="21"/>
      <c r="AL80" s="21"/>
      <c r="AM80" s="21"/>
      <c r="AN80" s="21"/>
      <c r="AO80" s="21"/>
      <c r="AP80" s="21"/>
      <c r="AQ80" s="21"/>
      <c r="AR80" s="21"/>
      <c r="AS80" s="21"/>
      <c r="AT80" s="21"/>
      <c r="AU80" s="21"/>
      <c r="AV80" s="21"/>
      <c r="AW80" s="21"/>
      <c r="AX80" s="21"/>
    </row>
    <row r="81" spans="1:50" x14ac:dyDescent="0.25">
      <c r="A81" s="21"/>
      <c r="B81" s="21"/>
      <c r="C81" s="21"/>
      <c r="D81" s="21"/>
      <c r="E81" s="21"/>
      <c r="F81" s="21"/>
      <c r="G81" s="21"/>
      <c r="H81" s="21"/>
      <c r="I81" s="21"/>
      <c r="J81" s="21"/>
      <c r="K81" s="21"/>
      <c r="L81" s="21"/>
      <c r="M81" s="21"/>
      <c r="N81" s="21"/>
      <c r="O81" s="21"/>
      <c r="P81" s="21"/>
      <c r="Q81" s="21"/>
      <c r="R81" s="21"/>
      <c r="S81" s="21"/>
      <c r="T81" s="21"/>
      <c r="U81" s="21"/>
      <c r="V81" s="21"/>
      <c r="W81" s="21"/>
      <c r="X81" s="21"/>
      <c r="Y81" s="21"/>
      <c r="Z81" s="21"/>
      <c r="AA81" s="21"/>
      <c r="AB81" s="21"/>
      <c r="AC81" s="21"/>
      <c r="AD81" s="21"/>
      <c r="AE81" s="21"/>
      <c r="AF81" s="21"/>
      <c r="AG81" s="21"/>
      <c r="AH81" s="21"/>
      <c r="AI81" s="21"/>
      <c r="AJ81" s="21"/>
      <c r="AK81" s="21"/>
      <c r="AL81" s="21"/>
      <c r="AM81" s="21"/>
      <c r="AN81" s="21"/>
      <c r="AO81" s="21"/>
      <c r="AP81" s="21"/>
      <c r="AQ81" s="21"/>
      <c r="AR81" s="21"/>
      <c r="AS81" s="21"/>
      <c r="AT81" s="21"/>
      <c r="AU81" s="21"/>
      <c r="AV81" s="21"/>
      <c r="AW81" s="21"/>
      <c r="AX81" s="21"/>
    </row>
    <row r="82" spans="1:50" x14ac:dyDescent="0.25">
      <c r="A82" s="21"/>
      <c r="B82" s="21"/>
      <c r="C82" s="21"/>
      <c r="D82" s="21"/>
      <c r="E82" s="21"/>
      <c r="F82" s="21"/>
      <c r="G82" s="21"/>
      <c r="H82" s="21"/>
      <c r="I82" s="21"/>
      <c r="J82" s="21"/>
      <c r="K82" s="21"/>
      <c r="L82" s="21"/>
      <c r="M82" s="21"/>
      <c r="N82" s="21"/>
      <c r="O82" s="21"/>
      <c r="P82" s="21"/>
      <c r="Q82" s="21"/>
      <c r="R82" s="21"/>
      <c r="S82" s="21"/>
      <c r="T82" s="21"/>
      <c r="U82" s="21"/>
      <c r="V82" s="21"/>
      <c r="W82" s="21"/>
      <c r="X82" s="21"/>
      <c r="Y82" s="21"/>
      <c r="Z82" s="21"/>
      <c r="AA82" s="21"/>
      <c r="AB82" s="21"/>
      <c r="AC82" s="21"/>
      <c r="AD82" s="21"/>
      <c r="AE82" s="21"/>
      <c r="AF82" s="21"/>
      <c r="AG82" s="21"/>
      <c r="AH82" s="21"/>
      <c r="AI82" s="21"/>
      <c r="AJ82" s="21"/>
      <c r="AK82" s="21"/>
      <c r="AL82" s="21"/>
      <c r="AM82" s="21"/>
      <c r="AN82" s="21"/>
      <c r="AO82" s="21"/>
      <c r="AP82" s="21"/>
      <c r="AQ82" s="21"/>
      <c r="AR82" s="21"/>
      <c r="AS82" s="21"/>
      <c r="AT82" s="21"/>
      <c r="AU82" s="21"/>
      <c r="AV82" s="21"/>
      <c r="AW82" s="21"/>
      <c r="AX82" s="21"/>
    </row>
    <row r="83" spans="1:50" x14ac:dyDescent="0.25">
      <c r="A83" s="21"/>
      <c r="B83" s="21"/>
      <c r="C83" s="21"/>
      <c r="D83" s="21"/>
      <c r="E83" s="21"/>
      <c r="F83" s="21"/>
      <c r="G83" s="21"/>
      <c r="H83" s="21"/>
      <c r="I83" s="21"/>
      <c r="J83" s="21"/>
      <c r="K83" s="21"/>
      <c r="L83" s="21"/>
      <c r="M83" s="21"/>
      <c r="N83" s="21"/>
      <c r="O83" s="21"/>
      <c r="P83" s="21"/>
      <c r="Q83" s="21"/>
      <c r="R83" s="21"/>
      <c r="S83" s="21"/>
      <c r="T83" s="21"/>
      <c r="U83" s="21"/>
      <c r="V83" s="21"/>
      <c r="W83" s="21"/>
      <c r="X83" s="21"/>
      <c r="Y83" s="21"/>
      <c r="Z83" s="21"/>
      <c r="AA83" s="21"/>
      <c r="AB83" s="21"/>
      <c r="AC83" s="21"/>
      <c r="AD83" s="21"/>
      <c r="AE83" s="21"/>
      <c r="AF83" s="21"/>
      <c r="AG83" s="21"/>
      <c r="AH83" s="21"/>
      <c r="AI83" s="21"/>
      <c r="AJ83" s="21"/>
      <c r="AK83" s="21"/>
      <c r="AL83" s="21"/>
      <c r="AM83" s="21"/>
      <c r="AN83" s="21"/>
      <c r="AO83" s="21"/>
      <c r="AP83" s="21"/>
      <c r="AQ83" s="21"/>
      <c r="AR83" s="21"/>
      <c r="AS83" s="21"/>
      <c r="AT83" s="21"/>
      <c r="AU83" s="21"/>
      <c r="AV83" s="21"/>
      <c r="AW83" s="21"/>
      <c r="AX83" s="21"/>
    </row>
    <row r="84" spans="1:50" x14ac:dyDescent="0.25">
      <c r="A84" s="21"/>
      <c r="B84" s="21"/>
      <c r="C84" s="21"/>
      <c r="D84" s="21"/>
      <c r="E84" s="21"/>
      <c r="F84" s="21"/>
      <c r="G84" s="21"/>
      <c r="H84" s="21"/>
      <c r="I84" s="21"/>
      <c r="J84" s="21"/>
      <c r="K84" s="21"/>
      <c r="L84" s="21"/>
      <c r="M84" s="21"/>
      <c r="N84" s="21"/>
      <c r="O84" s="21"/>
      <c r="P84" s="21"/>
      <c r="Q84" s="21"/>
      <c r="R84" s="21"/>
      <c r="S84" s="21"/>
      <c r="T84" s="21"/>
      <c r="U84" s="21"/>
      <c r="V84" s="21"/>
      <c r="W84" s="21"/>
      <c r="X84" s="21"/>
      <c r="Y84" s="21"/>
      <c r="Z84" s="21"/>
      <c r="AA84" s="21"/>
      <c r="AB84" s="21"/>
      <c r="AC84" s="21"/>
      <c r="AD84" s="21"/>
      <c r="AE84" s="21"/>
      <c r="AF84" s="21"/>
      <c r="AG84" s="21"/>
      <c r="AH84" s="21"/>
      <c r="AI84" s="21"/>
      <c r="AJ84" s="21"/>
      <c r="AK84" s="21"/>
      <c r="AL84" s="21"/>
      <c r="AM84" s="21"/>
      <c r="AN84" s="21"/>
      <c r="AO84" s="21"/>
      <c r="AP84" s="21"/>
      <c r="AQ84" s="21"/>
      <c r="AR84" s="21"/>
      <c r="AS84" s="21"/>
      <c r="AT84" s="21"/>
      <c r="AU84" s="21"/>
      <c r="AV84" s="21"/>
      <c r="AW84" s="21"/>
      <c r="AX84" s="21"/>
    </row>
    <row r="85" spans="1:50" x14ac:dyDescent="0.25">
      <c r="A85" s="21"/>
      <c r="B85" s="21"/>
      <c r="C85" s="21"/>
      <c r="D85" s="21"/>
      <c r="E85" s="21"/>
      <c r="F85" s="21"/>
      <c r="G85" s="21"/>
      <c r="H85" s="21"/>
      <c r="I85" s="21"/>
      <c r="J85" s="21"/>
      <c r="K85" s="21"/>
      <c r="L85" s="21"/>
      <c r="M85" s="21"/>
      <c r="N85" s="21"/>
      <c r="O85" s="21"/>
      <c r="P85" s="21"/>
      <c r="Q85" s="21"/>
      <c r="R85" s="21"/>
      <c r="S85" s="21"/>
      <c r="T85" s="21"/>
      <c r="U85" s="21"/>
      <c r="V85" s="21"/>
      <c r="W85" s="21"/>
      <c r="X85" s="21"/>
      <c r="Y85" s="21"/>
      <c r="Z85" s="21"/>
      <c r="AA85" s="21"/>
      <c r="AB85" s="21"/>
      <c r="AC85" s="21"/>
      <c r="AD85" s="21"/>
      <c r="AE85" s="21"/>
      <c r="AF85" s="21"/>
      <c r="AG85" s="21"/>
      <c r="AH85" s="21"/>
      <c r="AI85" s="21"/>
      <c r="AJ85" s="21"/>
      <c r="AK85" s="21"/>
      <c r="AL85" s="21"/>
      <c r="AM85" s="21"/>
      <c r="AN85" s="21"/>
      <c r="AO85" s="21"/>
      <c r="AP85" s="21"/>
      <c r="AQ85" s="21"/>
      <c r="AR85" s="21"/>
      <c r="AS85" s="21"/>
      <c r="AT85" s="21"/>
      <c r="AU85" s="21"/>
      <c r="AV85" s="21"/>
      <c r="AW85" s="21"/>
      <c r="AX85" s="21"/>
    </row>
    <row r="86" spans="1:50" x14ac:dyDescent="0.25">
      <c r="A86" s="21"/>
      <c r="B86" s="21"/>
      <c r="C86" s="21"/>
      <c r="D86" s="21"/>
      <c r="E86" s="21"/>
      <c r="F86" s="21"/>
      <c r="G86" s="21"/>
      <c r="H86" s="21"/>
      <c r="I86" s="21"/>
      <c r="J86" s="21"/>
      <c r="K86" s="21"/>
      <c r="L86" s="21"/>
      <c r="M86" s="21"/>
      <c r="N86" s="21"/>
      <c r="O86" s="21"/>
      <c r="P86" s="21"/>
      <c r="Q86" s="21"/>
      <c r="R86" s="21"/>
      <c r="S86" s="21"/>
      <c r="T86" s="21"/>
      <c r="U86" s="21"/>
      <c r="V86" s="21"/>
      <c r="W86" s="21"/>
      <c r="X86" s="21"/>
      <c r="Y86" s="21"/>
      <c r="Z86" s="21"/>
      <c r="AA86" s="21"/>
      <c r="AB86" s="21"/>
      <c r="AC86" s="21"/>
      <c r="AD86" s="21"/>
      <c r="AE86" s="21"/>
      <c r="AF86" s="21"/>
      <c r="AG86" s="21"/>
      <c r="AH86" s="21"/>
      <c r="AI86" s="21"/>
      <c r="AJ86" s="21"/>
      <c r="AK86" s="21"/>
      <c r="AL86" s="21"/>
      <c r="AM86" s="21"/>
      <c r="AN86" s="21"/>
      <c r="AO86" s="21"/>
      <c r="AP86" s="21"/>
      <c r="AQ86" s="21"/>
      <c r="AR86" s="21"/>
      <c r="AS86" s="21"/>
      <c r="AT86" s="21"/>
      <c r="AU86" s="21"/>
      <c r="AV86" s="21"/>
      <c r="AW86" s="21"/>
      <c r="AX86" s="21"/>
    </row>
    <row r="87" spans="1:50" x14ac:dyDescent="0.25">
      <c r="A87" s="21"/>
      <c r="B87" s="21"/>
      <c r="C87" s="21"/>
      <c r="D87" s="21"/>
      <c r="E87" s="21"/>
      <c r="F87" s="21"/>
      <c r="G87" s="21"/>
      <c r="H87" s="21"/>
      <c r="I87" s="21"/>
      <c r="J87" s="21"/>
      <c r="K87" s="21"/>
      <c r="L87" s="21"/>
      <c r="M87" s="21"/>
      <c r="N87" s="21"/>
      <c r="O87" s="21"/>
      <c r="P87" s="21"/>
      <c r="Q87" s="21"/>
      <c r="R87" s="21"/>
      <c r="S87" s="21"/>
      <c r="T87" s="21"/>
      <c r="U87" s="21"/>
      <c r="V87" s="21"/>
      <c r="W87" s="21"/>
      <c r="X87" s="21"/>
      <c r="Y87" s="21"/>
      <c r="Z87" s="21"/>
      <c r="AA87" s="21"/>
      <c r="AB87" s="21"/>
      <c r="AC87" s="21"/>
      <c r="AD87" s="21"/>
      <c r="AE87" s="21"/>
      <c r="AF87" s="21"/>
      <c r="AG87" s="21"/>
      <c r="AH87" s="21"/>
      <c r="AI87" s="21"/>
      <c r="AJ87" s="21"/>
      <c r="AK87" s="21"/>
      <c r="AL87" s="21"/>
      <c r="AM87" s="21"/>
      <c r="AN87" s="21"/>
      <c r="AO87" s="21"/>
      <c r="AP87" s="21"/>
      <c r="AQ87" s="21"/>
      <c r="AR87" s="21"/>
      <c r="AS87" s="21"/>
      <c r="AT87" s="21"/>
      <c r="AU87" s="21"/>
      <c r="AV87" s="21"/>
      <c r="AW87" s="21"/>
      <c r="AX87" s="21"/>
    </row>
    <row r="88" spans="1:50" x14ac:dyDescent="0.25">
      <c r="A88" s="21"/>
      <c r="B88" s="21"/>
      <c r="C88" s="21"/>
      <c r="D88" s="21"/>
      <c r="E88" s="21"/>
      <c r="F88" s="21"/>
      <c r="G88" s="21"/>
      <c r="H88" s="21"/>
      <c r="I88" s="21"/>
      <c r="J88" s="21"/>
      <c r="K88" s="21"/>
      <c r="L88" s="21"/>
      <c r="M88" s="21"/>
      <c r="N88" s="21"/>
      <c r="O88" s="21"/>
      <c r="P88" s="21"/>
      <c r="Q88" s="21"/>
      <c r="R88" s="21"/>
      <c r="S88" s="21"/>
      <c r="T88" s="21"/>
      <c r="U88" s="21"/>
      <c r="V88" s="21"/>
      <c r="W88" s="21"/>
      <c r="X88" s="21"/>
      <c r="Y88" s="21"/>
      <c r="Z88" s="21"/>
      <c r="AA88" s="21"/>
      <c r="AB88" s="21"/>
      <c r="AC88" s="21"/>
      <c r="AD88" s="21"/>
      <c r="AE88" s="21"/>
      <c r="AF88" s="21"/>
      <c r="AG88" s="21"/>
      <c r="AH88" s="21"/>
      <c r="AI88" s="21"/>
      <c r="AJ88" s="21"/>
      <c r="AK88" s="21"/>
      <c r="AL88" s="21"/>
      <c r="AM88" s="21"/>
      <c r="AN88" s="21"/>
      <c r="AO88" s="21"/>
      <c r="AP88" s="21"/>
      <c r="AQ88" s="21"/>
      <c r="AR88" s="21"/>
      <c r="AS88" s="21"/>
      <c r="AT88" s="21"/>
      <c r="AU88" s="21"/>
      <c r="AV88" s="21"/>
      <c r="AW88" s="21"/>
      <c r="AX88" s="21"/>
    </row>
    <row r="89" spans="1:50" x14ac:dyDescent="0.25">
      <c r="A89" s="21"/>
      <c r="B89" s="21"/>
      <c r="C89" s="21"/>
      <c r="D89" s="21"/>
      <c r="E89" s="21"/>
      <c r="F89" s="21"/>
      <c r="G89" s="21"/>
      <c r="H89" s="21"/>
      <c r="I89" s="21"/>
      <c r="J89" s="21"/>
      <c r="K89" s="21"/>
      <c r="L89" s="21"/>
      <c r="M89" s="21"/>
      <c r="N89" s="21"/>
      <c r="O89" s="21"/>
      <c r="P89" s="21"/>
      <c r="Q89" s="21"/>
      <c r="R89" s="21"/>
      <c r="S89" s="21"/>
      <c r="T89" s="21"/>
      <c r="U89" s="21"/>
      <c r="V89" s="21"/>
      <c r="W89" s="21"/>
      <c r="X89" s="21"/>
      <c r="Y89" s="21"/>
      <c r="Z89" s="21"/>
      <c r="AA89" s="21"/>
      <c r="AB89" s="21"/>
      <c r="AC89" s="21"/>
      <c r="AD89" s="21"/>
      <c r="AE89" s="21"/>
      <c r="AF89" s="21"/>
      <c r="AG89" s="21"/>
      <c r="AH89" s="21"/>
      <c r="AI89" s="21"/>
      <c r="AJ89" s="21"/>
      <c r="AK89" s="21"/>
      <c r="AL89" s="21"/>
      <c r="AM89" s="21"/>
      <c r="AN89" s="21"/>
      <c r="AO89" s="21"/>
      <c r="AP89" s="21"/>
      <c r="AQ89" s="21"/>
      <c r="AR89" s="21"/>
      <c r="AS89" s="21"/>
      <c r="AT89" s="21"/>
      <c r="AU89" s="21"/>
      <c r="AV89" s="21"/>
      <c r="AW89" s="21"/>
      <c r="AX89" s="21"/>
    </row>
    <row r="90" spans="1:50" x14ac:dyDescent="0.25">
      <c r="A90" s="21"/>
      <c r="B90" s="21"/>
      <c r="C90" s="21"/>
      <c r="D90" s="21"/>
      <c r="E90" s="21"/>
      <c r="F90" s="21"/>
      <c r="G90" s="21"/>
      <c r="H90" s="21"/>
      <c r="I90" s="21"/>
      <c r="J90" s="21"/>
      <c r="K90" s="21"/>
      <c r="L90" s="21"/>
      <c r="M90" s="21"/>
      <c r="N90" s="21"/>
      <c r="O90" s="21"/>
      <c r="P90" s="21"/>
      <c r="Q90" s="21"/>
      <c r="R90" s="21"/>
      <c r="S90" s="21"/>
      <c r="T90" s="21"/>
      <c r="U90" s="21"/>
      <c r="V90" s="21"/>
      <c r="W90" s="21"/>
      <c r="X90" s="21"/>
      <c r="Y90" s="21"/>
      <c r="Z90" s="21"/>
      <c r="AA90" s="21"/>
      <c r="AB90" s="21"/>
      <c r="AC90" s="21"/>
      <c r="AD90" s="21"/>
      <c r="AE90" s="21"/>
      <c r="AF90" s="21"/>
      <c r="AG90" s="21"/>
      <c r="AH90" s="21"/>
      <c r="AI90" s="21"/>
      <c r="AJ90" s="21"/>
      <c r="AK90" s="21"/>
      <c r="AL90" s="21"/>
      <c r="AM90" s="21"/>
      <c r="AN90" s="21"/>
      <c r="AO90" s="21"/>
      <c r="AP90" s="21"/>
      <c r="AQ90" s="21"/>
      <c r="AR90" s="21"/>
      <c r="AS90" s="21"/>
      <c r="AT90" s="21"/>
      <c r="AU90" s="21"/>
      <c r="AV90" s="21"/>
      <c r="AW90" s="21"/>
      <c r="AX90" s="21"/>
    </row>
    <row r="91" spans="1:50" x14ac:dyDescent="0.25">
      <c r="A91" s="21"/>
      <c r="B91" s="21"/>
      <c r="C91" s="21"/>
      <c r="D91" s="21"/>
      <c r="E91" s="21"/>
      <c r="F91" s="21"/>
      <c r="G91" s="21"/>
      <c r="H91" s="21"/>
      <c r="I91" s="21"/>
      <c r="J91" s="21"/>
      <c r="K91" s="21"/>
      <c r="L91" s="21"/>
      <c r="M91" s="21"/>
      <c r="N91" s="21"/>
      <c r="O91" s="21"/>
      <c r="P91" s="21"/>
      <c r="Q91" s="21"/>
      <c r="R91" s="21"/>
      <c r="S91" s="21"/>
      <c r="T91" s="21"/>
      <c r="U91" s="21"/>
      <c r="V91" s="21"/>
      <c r="W91" s="21"/>
      <c r="X91" s="21"/>
      <c r="Y91" s="21"/>
      <c r="Z91" s="21"/>
      <c r="AA91" s="21"/>
      <c r="AB91" s="21"/>
      <c r="AC91" s="21"/>
      <c r="AD91" s="21"/>
      <c r="AE91" s="21"/>
      <c r="AF91" s="21"/>
      <c r="AG91" s="21"/>
      <c r="AH91" s="21"/>
      <c r="AI91" s="21"/>
      <c r="AJ91" s="21"/>
      <c r="AK91" s="21"/>
      <c r="AL91" s="21"/>
      <c r="AM91" s="21"/>
      <c r="AN91" s="21"/>
      <c r="AO91" s="21"/>
      <c r="AP91" s="21"/>
      <c r="AQ91" s="21"/>
      <c r="AR91" s="21"/>
      <c r="AS91" s="21"/>
      <c r="AT91" s="21"/>
      <c r="AU91" s="21"/>
      <c r="AV91" s="21"/>
      <c r="AW91" s="21"/>
      <c r="AX91" s="21"/>
    </row>
    <row r="92" spans="1:50" x14ac:dyDescent="0.25">
      <c r="A92" s="21"/>
      <c r="B92" s="21"/>
      <c r="C92" s="21"/>
      <c r="D92" s="21"/>
      <c r="E92" s="21"/>
      <c r="F92" s="21"/>
      <c r="G92" s="21"/>
      <c r="H92" s="21"/>
      <c r="I92" s="21"/>
      <c r="J92" s="21"/>
      <c r="K92" s="21"/>
      <c r="L92" s="21"/>
      <c r="M92" s="21"/>
      <c r="N92" s="21"/>
      <c r="O92" s="21"/>
      <c r="P92" s="21"/>
      <c r="Q92" s="21"/>
      <c r="R92" s="21"/>
      <c r="S92" s="21"/>
      <c r="T92" s="21"/>
      <c r="U92" s="21"/>
      <c r="V92" s="21"/>
      <c r="W92" s="21"/>
      <c r="X92" s="21"/>
      <c r="Y92" s="21"/>
      <c r="Z92" s="21"/>
      <c r="AA92" s="21"/>
      <c r="AB92" s="21"/>
      <c r="AC92" s="21"/>
      <c r="AD92" s="21"/>
      <c r="AE92" s="21"/>
      <c r="AF92" s="21"/>
      <c r="AG92" s="21"/>
      <c r="AH92" s="21"/>
      <c r="AI92" s="21"/>
      <c r="AJ92" s="21"/>
      <c r="AK92" s="21"/>
      <c r="AL92" s="21"/>
      <c r="AM92" s="21"/>
      <c r="AN92" s="21"/>
      <c r="AO92" s="21"/>
      <c r="AP92" s="21"/>
      <c r="AQ92" s="21"/>
      <c r="AR92" s="21"/>
      <c r="AS92" s="21"/>
      <c r="AT92" s="21"/>
      <c r="AU92" s="21"/>
      <c r="AV92" s="21"/>
      <c r="AW92" s="21"/>
      <c r="AX92" s="21"/>
    </row>
    <row r="93" spans="1:50" x14ac:dyDescent="0.25">
      <c r="A93" s="21"/>
      <c r="B93" s="21"/>
      <c r="C93" s="21"/>
      <c r="D93" s="21"/>
      <c r="E93" s="21"/>
      <c r="F93" s="21"/>
      <c r="G93" s="21"/>
      <c r="H93" s="21"/>
      <c r="I93" s="21"/>
      <c r="J93" s="21"/>
      <c r="K93" s="21"/>
      <c r="L93" s="21"/>
      <c r="M93" s="21"/>
      <c r="N93" s="21"/>
      <c r="O93" s="21"/>
      <c r="P93" s="21"/>
      <c r="Q93" s="21"/>
      <c r="R93" s="21"/>
      <c r="S93" s="21"/>
      <c r="T93" s="21"/>
      <c r="U93" s="21"/>
      <c r="V93" s="21"/>
      <c r="W93" s="21"/>
      <c r="X93" s="21"/>
      <c r="Y93" s="21"/>
      <c r="Z93" s="21"/>
      <c r="AA93" s="21"/>
      <c r="AB93" s="21"/>
      <c r="AC93" s="21"/>
      <c r="AD93" s="21"/>
      <c r="AE93" s="21"/>
      <c r="AF93" s="21"/>
      <c r="AG93" s="21"/>
      <c r="AH93" s="21"/>
      <c r="AI93" s="21"/>
      <c r="AJ93" s="21"/>
      <c r="AK93" s="21"/>
      <c r="AL93" s="21"/>
      <c r="AM93" s="21"/>
      <c r="AN93" s="21"/>
      <c r="AO93" s="21"/>
      <c r="AP93" s="21"/>
      <c r="AQ93" s="21"/>
      <c r="AR93" s="21"/>
      <c r="AS93" s="21"/>
      <c r="AT93" s="21"/>
      <c r="AU93" s="21"/>
      <c r="AV93" s="21"/>
      <c r="AW93" s="21"/>
      <c r="AX93" s="21"/>
    </row>
    <row r="94" spans="1:50" x14ac:dyDescent="0.25">
      <c r="A94" s="21"/>
      <c r="B94" s="21"/>
      <c r="C94" s="21"/>
      <c r="D94" s="21"/>
      <c r="E94" s="21"/>
      <c r="F94" s="21"/>
      <c r="G94" s="21"/>
      <c r="H94" s="21"/>
      <c r="I94" s="21"/>
      <c r="J94" s="21"/>
      <c r="K94" s="21"/>
      <c r="L94" s="21"/>
      <c r="M94" s="21"/>
      <c r="N94" s="21"/>
      <c r="O94" s="21"/>
      <c r="P94" s="21"/>
      <c r="Q94" s="21"/>
      <c r="R94" s="21"/>
      <c r="S94" s="21"/>
      <c r="T94" s="21"/>
      <c r="U94" s="21"/>
      <c r="V94" s="21"/>
      <c r="W94" s="21"/>
      <c r="X94" s="21"/>
      <c r="Y94" s="21"/>
      <c r="Z94" s="21"/>
      <c r="AA94" s="21"/>
      <c r="AB94" s="21"/>
      <c r="AC94" s="21"/>
      <c r="AD94" s="21"/>
      <c r="AE94" s="21"/>
      <c r="AF94" s="21"/>
      <c r="AG94" s="21"/>
      <c r="AH94" s="21"/>
      <c r="AI94" s="21"/>
      <c r="AJ94" s="21"/>
      <c r="AK94" s="21"/>
      <c r="AL94" s="21"/>
      <c r="AM94" s="21"/>
      <c r="AN94" s="21"/>
      <c r="AO94" s="21"/>
      <c r="AP94" s="21"/>
      <c r="AQ94" s="21"/>
      <c r="AR94" s="21"/>
      <c r="AS94" s="21"/>
      <c r="AT94" s="21"/>
      <c r="AU94" s="21"/>
      <c r="AV94" s="21"/>
      <c r="AW94" s="21"/>
      <c r="AX94" s="21"/>
    </row>
    <row r="95" spans="1:50" x14ac:dyDescent="0.25">
      <c r="A95" s="21"/>
      <c r="B95" s="21"/>
      <c r="C95" s="21"/>
      <c r="D95" s="21"/>
      <c r="E95" s="21"/>
      <c r="F95" s="21"/>
      <c r="G95" s="21"/>
      <c r="H95" s="21"/>
      <c r="I95" s="21"/>
      <c r="J95" s="21"/>
      <c r="K95" s="21"/>
      <c r="L95" s="21"/>
      <c r="M95" s="21"/>
      <c r="N95" s="21"/>
      <c r="O95" s="21"/>
      <c r="P95" s="21"/>
      <c r="Q95" s="21"/>
      <c r="R95" s="21"/>
      <c r="S95" s="21"/>
      <c r="T95" s="21"/>
      <c r="U95" s="21"/>
      <c r="V95" s="21"/>
      <c r="W95" s="21"/>
      <c r="X95" s="21"/>
      <c r="Y95" s="21"/>
      <c r="Z95" s="21"/>
      <c r="AA95" s="21"/>
      <c r="AB95" s="21"/>
      <c r="AC95" s="21"/>
      <c r="AD95" s="21"/>
      <c r="AE95" s="21"/>
      <c r="AF95" s="21"/>
      <c r="AG95" s="21"/>
      <c r="AH95" s="21"/>
      <c r="AI95" s="21"/>
      <c r="AJ95" s="21"/>
      <c r="AK95" s="21"/>
      <c r="AL95" s="21"/>
      <c r="AM95" s="21"/>
      <c r="AN95" s="21"/>
      <c r="AO95" s="21"/>
      <c r="AP95" s="21"/>
      <c r="AQ95" s="21"/>
      <c r="AR95" s="21"/>
      <c r="AS95" s="21"/>
      <c r="AT95" s="21"/>
      <c r="AU95" s="21"/>
      <c r="AV95" s="21"/>
      <c r="AW95" s="21"/>
      <c r="AX95" s="21"/>
    </row>
    <row r="96" spans="1:50" x14ac:dyDescent="0.25">
      <c r="A96" s="21"/>
      <c r="B96" s="21"/>
      <c r="C96" s="21"/>
      <c r="D96" s="21"/>
      <c r="E96" s="21"/>
      <c r="F96" s="21"/>
      <c r="G96" s="21"/>
      <c r="H96" s="21"/>
      <c r="I96" s="21"/>
      <c r="J96" s="21"/>
      <c r="K96" s="21"/>
      <c r="L96" s="21"/>
      <c r="M96" s="21"/>
      <c r="N96" s="21"/>
      <c r="O96" s="21"/>
      <c r="P96" s="21"/>
      <c r="Q96" s="21"/>
      <c r="R96" s="21"/>
      <c r="S96" s="21"/>
      <c r="T96" s="21"/>
      <c r="U96" s="21"/>
      <c r="V96" s="21"/>
      <c r="W96" s="21"/>
      <c r="X96" s="21"/>
      <c r="Y96" s="21"/>
      <c r="Z96" s="21"/>
      <c r="AA96" s="21"/>
      <c r="AB96" s="21"/>
      <c r="AC96" s="21"/>
      <c r="AD96" s="21"/>
      <c r="AE96" s="21"/>
      <c r="AF96" s="21"/>
      <c r="AG96" s="21"/>
      <c r="AH96" s="21"/>
      <c r="AI96" s="21"/>
      <c r="AJ96" s="21"/>
      <c r="AK96" s="21"/>
      <c r="AL96" s="21"/>
      <c r="AM96" s="21"/>
      <c r="AN96" s="21"/>
      <c r="AO96" s="21"/>
      <c r="AP96" s="21"/>
      <c r="AQ96" s="21"/>
      <c r="AR96" s="21"/>
      <c r="AS96" s="21"/>
      <c r="AT96" s="21"/>
      <c r="AU96" s="21"/>
      <c r="AV96" s="21"/>
      <c r="AW96" s="21"/>
      <c r="AX96" s="21"/>
    </row>
    <row r="97" spans="1:50" x14ac:dyDescent="0.25">
      <c r="A97" s="21"/>
      <c r="B97" s="21"/>
      <c r="C97" s="21"/>
      <c r="D97" s="21"/>
      <c r="E97" s="21"/>
      <c r="F97" s="21"/>
      <c r="G97" s="21"/>
      <c r="H97" s="21"/>
      <c r="I97" s="21"/>
      <c r="J97" s="21"/>
      <c r="K97" s="21"/>
      <c r="L97" s="21"/>
      <c r="M97" s="21"/>
      <c r="N97" s="21"/>
      <c r="O97" s="21"/>
      <c r="P97" s="21"/>
      <c r="Q97" s="21"/>
      <c r="R97" s="21"/>
      <c r="S97" s="21"/>
      <c r="T97" s="21"/>
      <c r="U97" s="21"/>
      <c r="V97" s="21"/>
      <c r="W97" s="21"/>
      <c r="X97" s="21"/>
      <c r="Y97" s="21"/>
      <c r="Z97" s="21"/>
      <c r="AA97" s="21"/>
      <c r="AB97" s="21"/>
      <c r="AC97" s="21"/>
      <c r="AD97" s="21"/>
      <c r="AE97" s="21"/>
      <c r="AF97" s="21"/>
      <c r="AG97" s="21"/>
      <c r="AH97" s="21"/>
      <c r="AI97" s="21"/>
      <c r="AJ97" s="21"/>
      <c r="AK97" s="21"/>
      <c r="AL97" s="21"/>
      <c r="AM97" s="21"/>
      <c r="AN97" s="21"/>
      <c r="AO97" s="21"/>
      <c r="AP97" s="21"/>
      <c r="AQ97" s="21"/>
      <c r="AR97" s="21"/>
      <c r="AS97" s="21"/>
      <c r="AT97" s="21"/>
      <c r="AU97" s="21"/>
      <c r="AV97" s="21"/>
      <c r="AW97" s="21"/>
      <c r="AX97" s="21"/>
    </row>
    <row r="98" spans="1:50" x14ac:dyDescent="0.25">
      <c r="A98" s="21"/>
      <c r="B98" s="21"/>
      <c r="C98" s="21"/>
      <c r="D98" s="21"/>
      <c r="E98" s="21"/>
      <c r="F98" s="21"/>
      <c r="G98" s="21"/>
      <c r="H98" s="21"/>
      <c r="I98" s="21"/>
      <c r="J98" s="21"/>
      <c r="K98" s="21"/>
      <c r="L98" s="21"/>
      <c r="M98" s="21"/>
      <c r="N98" s="21"/>
      <c r="O98" s="21"/>
      <c r="P98" s="21"/>
      <c r="Q98" s="21"/>
      <c r="R98" s="21"/>
      <c r="S98" s="21"/>
      <c r="T98" s="21"/>
      <c r="U98" s="21"/>
      <c r="V98" s="21"/>
      <c r="W98" s="21"/>
      <c r="X98" s="21"/>
      <c r="Y98" s="21"/>
      <c r="Z98" s="21"/>
      <c r="AA98" s="21"/>
      <c r="AB98" s="21"/>
      <c r="AC98" s="21"/>
      <c r="AD98" s="21"/>
      <c r="AE98" s="21"/>
      <c r="AF98" s="21"/>
      <c r="AG98" s="21"/>
      <c r="AH98" s="21"/>
      <c r="AI98" s="21"/>
      <c r="AJ98" s="21"/>
      <c r="AK98" s="21"/>
      <c r="AL98" s="21"/>
      <c r="AM98" s="21"/>
      <c r="AN98" s="21"/>
      <c r="AO98" s="21"/>
      <c r="AP98" s="21"/>
      <c r="AQ98" s="21"/>
      <c r="AR98" s="21"/>
      <c r="AS98" s="21"/>
      <c r="AT98" s="21"/>
      <c r="AU98" s="21"/>
      <c r="AV98" s="21"/>
      <c r="AW98" s="21"/>
      <c r="AX98" s="21"/>
    </row>
    <row r="99" spans="1:50" x14ac:dyDescent="0.25">
      <c r="A99" s="21"/>
      <c r="B99" s="21"/>
      <c r="C99" s="21"/>
      <c r="D99" s="21"/>
      <c r="E99" s="21"/>
      <c r="F99" s="21"/>
      <c r="G99" s="21"/>
      <c r="H99" s="21"/>
      <c r="I99" s="21"/>
      <c r="J99" s="21"/>
      <c r="K99" s="21"/>
      <c r="L99" s="21"/>
      <c r="M99" s="21"/>
      <c r="N99" s="21"/>
      <c r="O99" s="21"/>
      <c r="P99" s="21"/>
      <c r="Q99" s="21"/>
      <c r="R99" s="21"/>
      <c r="S99" s="21"/>
      <c r="T99" s="21"/>
      <c r="U99" s="21"/>
      <c r="V99" s="21"/>
      <c r="W99" s="21"/>
      <c r="X99" s="21"/>
      <c r="Y99" s="21"/>
      <c r="Z99" s="21"/>
      <c r="AA99" s="21"/>
      <c r="AB99" s="21"/>
      <c r="AC99" s="21"/>
      <c r="AD99" s="21"/>
      <c r="AE99" s="21"/>
      <c r="AF99" s="21"/>
      <c r="AG99" s="21"/>
      <c r="AH99" s="21"/>
      <c r="AI99" s="21"/>
      <c r="AJ99" s="21"/>
      <c r="AK99" s="21"/>
      <c r="AL99" s="21"/>
      <c r="AM99" s="21"/>
      <c r="AN99" s="21"/>
      <c r="AO99" s="21"/>
      <c r="AP99" s="21"/>
      <c r="AQ99" s="21"/>
      <c r="AR99" s="21"/>
      <c r="AS99" s="21"/>
      <c r="AT99" s="21"/>
      <c r="AU99" s="21"/>
      <c r="AV99" s="21"/>
      <c r="AW99" s="21"/>
      <c r="AX99" s="21"/>
    </row>
    <row r="100" spans="1:50" x14ac:dyDescent="0.25">
      <c r="A100" s="21"/>
      <c r="B100" s="21"/>
      <c r="C100" s="21"/>
      <c r="D100" s="21"/>
      <c r="E100" s="21"/>
      <c r="F100" s="21"/>
      <c r="G100" s="21"/>
      <c r="H100" s="21"/>
      <c r="I100" s="21"/>
      <c r="J100" s="21"/>
      <c r="K100" s="21"/>
      <c r="L100" s="21"/>
      <c r="M100" s="21"/>
      <c r="N100" s="21"/>
      <c r="O100" s="21"/>
      <c r="P100" s="21"/>
      <c r="Q100" s="21"/>
      <c r="R100" s="21"/>
      <c r="S100" s="21"/>
      <c r="T100" s="21"/>
      <c r="U100" s="21"/>
      <c r="V100" s="21"/>
      <c r="W100" s="21"/>
      <c r="X100" s="21"/>
      <c r="Y100" s="21"/>
      <c r="Z100" s="21"/>
      <c r="AA100" s="21"/>
      <c r="AB100" s="21"/>
      <c r="AC100" s="21"/>
      <c r="AD100" s="21"/>
      <c r="AE100" s="21"/>
      <c r="AF100" s="21"/>
      <c r="AG100" s="21"/>
      <c r="AH100" s="21"/>
      <c r="AI100" s="21"/>
      <c r="AJ100" s="21"/>
      <c r="AK100" s="21"/>
      <c r="AL100" s="21"/>
      <c r="AM100" s="21"/>
      <c r="AN100" s="21"/>
      <c r="AO100" s="21"/>
      <c r="AP100" s="21"/>
      <c r="AQ100" s="21"/>
      <c r="AR100" s="21"/>
      <c r="AS100" s="21"/>
      <c r="AT100" s="21"/>
      <c r="AU100" s="21"/>
      <c r="AV100" s="21"/>
      <c r="AW100" s="21"/>
      <c r="AX100" s="21"/>
    </row>
    <row r="101" spans="1:50" x14ac:dyDescent="0.25">
      <c r="A101" s="21"/>
      <c r="B101" s="21"/>
      <c r="C101" s="21"/>
      <c r="D101" s="21"/>
      <c r="E101" s="21"/>
      <c r="F101" s="21"/>
      <c r="G101" s="21"/>
      <c r="H101" s="21"/>
      <c r="I101" s="21"/>
      <c r="J101" s="21"/>
      <c r="K101" s="21"/>
      <c r="L101" s="21"/>
      <c r="M101" s="21"/>
      <c r="N101" s="21"/>
      <c r="O101" s="21"/>
      <c r="P101" s="21"/>
      <c r="Q101" s="21"/>
      <c r="R101" s="21"/>
      <c r="S101" s="21"/>
      <c r="T101" s="21"/>
      <c r="U101" s="21"/>
      <c r="V101" s="21"/>
      <c r="W101" s="21"/>
      <c r="X101" s="21"/>
      <c r="Y101" s="21"/>
      <c r="Z101" s="21"/>
      <c r="AA101" s="21"/>
      <c r="AB101" s="21"/>
      <c r="AC101" s="21"/>
      <c r="AD101" s="21"/>
      <c r="AE101" s="21"/>
      <c r="AF101" s="21"/>
      <c r="AG101" s="21"/>
      <c r="AH101" s="21"/>
      <c r="AI101" s="21"/>
      <c r="AJ101" s="21"/>
      <c r="AK101" s="21"/>
      <c r="AL101" s="21"/>
      <c r="AM101" s="21"/>
      <c r="AN101" s="21"/>
      <c r="AO101" s="21"/>
      <c r="AP101" s="21"/>
      <c r="AQ101" s="21"/>
      <c r="AR101" s="21"/>
      <c r="AS101" s="21"/>
      <c r="AT101" s="21"/>
      <c r="AU101" s="21"/>
      <c r="AV101" s="21"/>
      <c r="AW101" s="21"/>
      <c r="AX101" s="21"/>
    </row>
    <row r="102" spans="1:50" x14ac:dyDescent="0.25">
      <c r="A102" s="21"/>
      <c r="B102" s="21"/>
      <c r="C102" s="21"/>
      <c r="D102" s="21"/>
      <c r="E102" s="21"/>
      <c r="F102" s="21"/>
      <c r="G102" s="21"/>
      <c r="H102" s="21"/>
      <c r="I102" s="21"/>
      <c r="J102" s="21"/>
      <c r="K102" s="21"/>
      <c r="L102" s="21"/>
      <c r="M102" s="21"/>
      <c r="N102" s="21"/>
      <c r="O102" s="21"/>
      <c r="P102" s="21"/>
      <c r="Q102" s="21"/>
      <c r="R102" s="21"/>
      <c r="S102" s="21"/>
      <c r="T102" s="21"/>
      <c r="U102" s="21"/>
      <c r="V102" s="21"/>
      <c r="W102" s="21"/>
      <c r="X102" s="21"/>
      <c r="Y102" s="21"/>
      <c r="Z102" s="21"/>
      <c r="AA102" s="21"/>
      <c r="AB102" s="21"/>
      <c r="AC102" s="21"/>
      <c r="AD102" s="21"/>
      <c r="AE102" s="21"/>
      <c r="AF102" s="21"/>
      <c r="AG102" s="21"/>
      <c r="AH102" s="21"/>
      <c r="AI102" s="21"/>
      <c r="AJ102" s="21"/>
      <c r="AK102" s="21"/>
      <c r="AL102" s="21"/>
      <c r="AM102" s="21"/>
      <c r="AN102" s="21"/>
      <c r="AO102" s="21"/>
      <c r="AP102" s="21"/>
      <c r="AQ102" s="21"/>
      <c r="AR102" s="21"/>
      <c r="AS102" s="21"/>
      <c r="AT102" s="21"/>
      <c r="AU102" s="21"/>
      <c r="AV102" s="21"/>
      <c r="AW102" s="21"/>
      <c r="AX102" s="21"/>
    </row>
    <row r="103" spans="1:50" x14ac:dyDescent="0.25">
      <c r="A103" s="21"/>
      <c r="B103" s="21"/>
      <c r="C103" s="21"/>
      <c r="D103" s="21"/>
      <c r="E103" s="21"/>
      <c r="F103" s="21"/>
      <c r="G103" s="21"/>
      <c r="H103" s="21"/>
      <c r="I103" s="21"/>
      <c r="J103" s="21"/>
      <c r="K103" s="21"/>
      <c r="L103" s="21"/>
      <c r="M103" s="21"/>
      <c r="N103" s="21"/>
      <c r="O103" s="21"/>
      <c r="P103" s="21"/>
      <c r="Q103" s="21"/>
      <c r="R103" s="21"/>
      <c r="S103" s="21"/>
      <c r="T103" s="21"/>
      <c r="U103" s="21"/>
      <c r="V103" s="21"/>
      <c r="W103" s="21"/>
      <c r="X103" s="21"/>
      <c r="Y103" s="21"/>
      <c r="Z103" s="21"/>
      <c r="AA103" s="21"/>
      <c r="AB103" s="21"/>
      <c r="AC103" s="21"/>
      <c r="AD103" s="21"/>
      <c r="AE103" s="21"/>
      <c r="AF103" s="21"/>
      <c r="AG103" s="21"/>
      <c r="AH103" s="21"/>
      <c r="AI103" s="21"/>
      <c r="AJ103" s="21"/>
      <c r="AK103" s="21"/>
      <c r="AL103" s="21"/>
      <c r="AM103" s="21"/>
      <c r="AN103" s="21"/>
      <c r="AO103" s="21"/>
      <c r="AP103" s="21"/>
      <c r="AQ103" s="21"/>
      <c r="AR103" s="21"/>
      <c r="AS103" s="21"/>
      <c r="AT103" s="21"/>
      <c r="AU103" s="21"/>
      <c r="AV103" s="21"/>
      <c r="AW103" s="21"/>
      <c r="AX103" s="21"/>
    </row>
    <row r="104" spans="1:50" x14ac:dyDescent="0.25">
      <c r="A104" s="21"/>
      <c r="B104" s="21"/>
      <c r="C104" s="21"/>
      <c r="D104" s="21"/>
      <c r="E104" s="21"/>
      <c r="F104" s="21"/>
      <c r="G104" s="21"/>
      <c r="H104" s="21"/>
      <c r="I104" s="21"/>
      <c r="J104" s="21"/>
      <c r="K104" s="21"/>
      <c r="L104" s="21"/>
      <c r="M104" s="21"/>
      <c r="N104" s="21"/>
      <c r="O104" s="21"/>
      <c r="P104" s="21"/>
      <c r="Q104" s="21"/>
      <c r="R104" s="21"/>
      <c r="S104" s="21"/>
      <c r="T104" s="21"/>
      <c r="U104" s="21"/>
      <c r="V104" s="21"/>
      <c r="W104" s="21"/>
      <c r="X104" s="21"/>
      <c r="Y104" s="21"/>
      <c r="Z104" s="21"/>
      <c r="AA104" s="21"/>
      <c r="AB104" s="21"/>
      <c r="AC104" s="21"/>
      <c r="AD104" s="21"/>
      <c r="AE104" s="21"/>
      <c r="AF104" s="21"/>
      <c r="AG104" s="21"/>
      <c r="AH104" s="21"/>
      <c r="AI104" s="21"/>
      <c r="AJ104" s="21"/>
      <c r="AK104" s="21"/>
      <c r="AL104" s="21"/>
      <c r="AM104" s="21"/>
      <c r="AN104" s="21"/>
      <c r="AO104" s="21"/>
      <c r="AP104" s="21"/>
      <c r="AQ104" s="21"/>
      <c r="AR104" s="21"/>
      <c r="AS104" s="21"/>
      <c r="AT104" s="21"/>
      <c r="AU104" s="21"/>
      <c r="AV104" s="21"/>
      <c r="AW104" s="21"/>
      <c r="AX104" s="21"/>
    </row>
    <row r="105" spans="1:50" x14ac:dyDescent="0.25">
      <c r="A105" s="21"/>
      <c r="B105" s="21"/>
      <c r="C105" s="21"/>
      <c r="D105" s="21"/>
      <c r="E105" s="21"/>
      <c r="F105" s="21"/>
      <c r="G105" s="21"/>
      <c r="H105" s="21"/>
      <c r="I105" s="21"/>
      <c r="J105" s="21"/>
      <c r="K105" s="21"/>
      <c r="L105" s="21"/>
      <c r="M105" s="21"/>
      <c r="N105" s="21"/>
      <c r="O105" s="21"/>
      <c r="P105" s="21"/>
      <c r="Q105" s="21"/>
      <c r="R105" s="21"/>
      <c r="S105" s="21"/>
      <c r="T105" s="21"/>
      <c r="U105" s="21"/>
      <c r="V105" s="21"/>
      <c r="W105" s="21"/>
      <c r="X105" s="21"/>
      <c r="Y105" s="21"/>
      <c r="Z105" s="21"/>
      <c r="AA105" s="21"/>
      <c r="AB105" s="21"/>
      <c r="AC105" s="21"/>
      <c r="AD105" s="21"/>
      <c r="AE105" s="21"/>
      <c r="AF105" s="21"/>
      <c r="AG105" s="21"/>
      <c r="AH105" s="21"/>
      <c r="AI105" s="21"/>
      <c r="AJ105" s="21"/>
      <c r="AK105" s="21"/>
      <c r="AL105" s="21"/>
      <c r="AM105" s="21"/>
      <c r="AN105" s="21"/>
      <c r="AO105" s="21"/>
      <c r="AP105" s="21"/>
      <c r="AQ105" s="21"/>
      <c r="AR105" s="21"/>
      <c r="AS105" s="21"/>
      <c r="AT105" s="21"/>
      <c r="AU105" s="21"/>
      <c r="AV105" s="21"/>
      <c r="AW105" s="21"/>
      <c r="AX105" s="21"/>
    </row>
    <row r="106" spans="1:50" x14ac:dyDescent="0.25">
      <c r="A106" s="21"/>
      <c r="B106" s="21"/>
      <c r="C106" s="21"/>
      <c r="D106" s="21"/>
      <c r="E106" s="21"/>
      <c r="F106" s="21"/>
      <c r="G106" s="21"/>
      <c r="H106" s="21"/>
      <c r="I106" s="21"/>
      <c r="J106" s="21"/>
      <c r="K106" s="21"/>
      <c r="L106" s="21"/>
      <c r="M106" s="21"/>
      <c r="N106" s="21"/>
      <c r="O106" s="21"/>
      <c r="P106" s="21"/>
      <c r="Q106" s="21"/>
      <c r="R106" s="21"/>
      <c r="S106" s="21"/>
      <c r="T106" s="21"/>
      <c r="U106" s="21"/>
      <c r="V106" s="21"/>
      <c r="W106" s="21"/>
      <c r="X106" s="21"/>
      <c r="Y106" s="21"/>
      <c r="Z106" s="21"/>
      <c r="AA106" s="21"/>
      <c r="AB106" s="21"/>
      <c r="AC106" s="21"/>
      <c r="AD106" s="21"/>
      <c r="AE106" s="21"/>
      <c r="AF106" s="21"/>
      <c r="AG106" s="21"/>
      <c r="AH106" s="21"/>
      <c r="AI106" s="21"/>
      <c r="AJ106" s="21"/>
      <c r="AK106" s="21"/>
      <c r="AL106" s="21"/>
      <c r="AM106" s="21"/>
      <c r="AN106" s="21"/>
      <c r="AO106" s="21"/>
      <c r="AP106" s="21"/>
      <c r="AQ106" s="21"/>
      <c r="AR106" s="21"/>
      <c r="AS106" s="21"/>
      <c r="AT106" s="21"/>
      <c r="AU106" s="21"/>
      <c r="AV106" s="21"/>
      <c r="AW106" s="21"/>
      <c r="AX106" s="21"/>
    </row>
    <row r="107" spans="1:50" x14ac:dyDescent="0.25">
      <c r="A107" s="21"/>
      <c r="B107" s="21"/>
      <c r="C107" s="21"/>
      <c r="D107" s="21"/>
      <c r="E107" s="21"/>
      <c r="F107" s="21"/>
      <c r="G107" s="21"/>
      <c r="H107" s="21"/>
      <c r="I107" s="21"/>
      <c r="J107" s="21"/>
      <c r="K107" s="21"/>
      <c r="L107" s="21"/>
      <c r="M107" s="21"/>
      <c r="N107" s="21"/>
      <c r="O107" s="21"/>
      <c r="P107" s="21"/>
      <c r="Q107" s="21"/>
      <c r="R107" s="21"/>
      <c r="S107" s="21"/>
      <c r="T107" s="21"/>
      <c r="U107" s="21"/>
      <c r="V107" s="21"/>
      <c r="W107" s="21"/>
      <c r="X107" s="21"/>
      <c r="Y107" s="21"/>
      <c r="Z107" s="21"/>
      <c r="AA107" s="21"/>
      <c r="AB107" s="21"/>
      <c r="AC107" s="21"/>
      <c r="AD107" s="21"/>
      <c r="AE107" s="21"/>
      <c r="AF107" s="21"/>
      <c r="AG107" s="21"/>
      <c r="AH107" s="21"/>
      <c r="AI107" s="21"/>
      <c r="AJ107" s="21"/>
      <c r="AK107" s="21"/>
      <c r="AL107" s="21"/>
      <c r="AM107" s="21"/>
      <c r="AN107" s="21"/>
      <c r="AO107" s="21"/>
      <c r="AP107" s="21"/>
      <c r="AQ107" s="21"/>
      <c r="AR107" s="21"/>
      <c r="AS107" s="21"/>
      <c r="AT107" s="21"/>
      <c r="AU107" s="21"/>
      <c r="AV107" s="21"/>
      <c r="AW107" s="21"/>
      <c r="AX107" s="21"/>
    </row>
    <row r="108" spans="1:50" x14ac:dyDescent="0.25">
      <c r="A108" s="21"/>
      <c r="B108" s="21"/>
      <c r="C108" s="21"/>
      <c r="D108" s="21"/>
      <c r="E108" s="21"/>
      <c r="F108" s="21"/>
      <c r="G108" s="21"/>
      <c r="H108" s="21"/>
      <c r="I108" s="21"/>
      <c r="J108" s="21"/>
      <c r="K108" s="21"/>
      <c r="L108" s="21"/>
      <c r="M108" s="21"/>
      <c r="N108" s="21"/>
      <c r="O108" s="21"/>
      <c r="P108" s="21"/>
      <c r="Q108" s="21"/>
      <c r="R108" s="21"/>
      <c r="S108" s="21"/>
      <c r="T108" s="21"/>
      <c r="U108" s="21"/>
      <c r="V108" s="21"/>
      <c r="W108" s="21"/>
      <c r="X108" s="21"/>
      <c r="Y108" s="21"/>
      <c r="Z108" s="21"/>
      <c r="AA108" s="21"/>
      <c r="AB108" s="21"/>
      <c r="AC108" s="21"/>
      <c r="AD108" s="21"/>
      <c r="AE108" s="21"/>
      <c r="AF108" s="21"/>
      <c r="AG108" s="21"/>
      <c r="AH108" s="21"/>
      <c r="AI108" s="21"/>
      <c r="AJ108" s="21"/>
      <c r="AK108" s="21"/>
      <c r="AL108" s="21"/>
      <c r="AM108" s="21"/>
      <c r="AN108" s="21"/>
      <c r="AO108" s="21"/>
      <c r="AP108" s="21"/>
      <c r="AQ108" s="21"/>
      <c r="AR108" s="21"/>
      <c r="AS108" s="21"/>
      <c r="AT108" s="21"/>
      <c r="AU108" s="21"/>
      <c r="AV108" s="21"/>
      <c r="AW108" s="21"/>
      <c r="AX108" s="21"/>
    </row>
    <row r="109" spans="1:50" x14ac:dyDescent="0.25">
      <c r="A109" s="21"/>
      <c r="B109" s="21"/>
      <c r="C109" s="21"/>
      <c r="D109" s="21"/>
      <c r="E109" s="21"/>
      <c r="F109" s="21"/>
      <c r="G109" s="21"/>
      <c r="H109" s="21"/>
      <c r="I109" s="21"/>
      <c r="J109" s="21"/>
      <c r="K109" s="21"/>
      <c r="L109" s="21"/>
      <c r="M109" s="21"/>
      <c r="N109" s="21"/>
      <c r="O109" s="21"/>
      <c r="P109" s="21"/>
      <c r="Q109" s="21"/>
      <c r="R109" s="21"/>
      <c r="S109" s="21"/>
      <c r="T109" s="21"/>
      <c r="U109" s="21"/>
      <c r="V109" s="21"/>
      <c r="W109" s="21"/>
      <c r="X109" s="21"/>
      <c r="Y109" s="21"/>
      <c r="Z109" s="21"/>
      <c r="AA109" s="21"/>
      <c r="AB109" s="21"/>
      <c r="AC109" s="21"/>
      <c r="AD109" s="21"/>
      <c r="AE109" s="21"/>
      <c r="AF109" s="21"/>
      <c r="AG109" s="21"/>
      <c r="AH109" s="21"/>
      <c r="AI109" s="21"/>
      <c r="AJ109" s="21"/>
      <c r="AK109" s="21"/>
      <c r="AL109" s="21"/>
      <c r="AM109" s="21"/>
      <c r="AN109" s="21"/>
      <c r="AO109" s="21"/>
      <c r="AP109" s="21"/>
      <c r="AQ109" s="21"/>
      <c r="AR109" s="21"/>
      <c r="AS109" s="21"/>
      <c r="AT109" s="21"/>
      <c r="AU109" s="21"/>
      <c r="AV109" s="21"/>
      <c r="AW109" s="21"/>
      <c r="AX109" s="21"/>
    </row>
    <row r="110" spans="1:50" x14ac:dyDescent="0.25">
      <c r="A110" s="21"/>
      <c r="B110" s="21"/>
      <c r="C110" s="21"/>
      <c r="D110" s="21"/>
      <c r="E110" s="21"/>
      <c r="F110" s="21"/>
      <c r="G110" s="21"/>
      <c r="H110" s="21"/>
      <c r="I110" s="21"/>
      <c r="J110" s="21"/>
      <c r="K110" s="21"/>
      <c r="L110" s="21"/>
      <c r="M110" s="21"/>
      <c r="N110" s="21"/>
      <c r="O110" s="21"/>
      <c r="P110" s="21"/>
      <c r="Q110" s="21"/>
      <c r="R110" s="21"/>
      <c r="S110" s="21"/>
      <c r="T110" s="21"/>
      <c r="U110" s="21"/>
      <c r="V110" s="21"/>
      <c r="W110" s="21"/>
      <c r="X110" s="21"/>
      <c r="Y110" s="21"/>
      <c r="Z110" s="21"/>
      <c r="AA110" s="21"/>
      <c r="AB110" s="21"/>
      <c r="AC110" s="21"/>
      <c r="AD110" s="21"/>
      <c r="AE110" s="21"/>
      <c r="AF110" s="21"/>
      <c r="AG110" s="21"/>
      <c r="AH110" s="21"/>
      <c r="AI110" s="21"/>
      <c r="AJ110" s="21"/>
      <c r="AK110" s="21"/>
      <c r="AL110" s="21"/>
      <c r="AM110" s="21"/>
      <c r="AN110" s="21"/>
      <c r="AO110" s="21"/>
      <c r="AP110" s="21"/>
      <c r="AQ110" s="21"/>
      <c r="AR110" s="21"/>
      <c r="AS110" s="21"/>
      <c r="AT110" s="21"/>
      <c r="AU110" s="21"/>
      <c r="AV110" s="21"/>
      <c r="AW110" s="21"/>
      <c r="AX110" s="21"/>
    </row>
    <row r="111" spans="1:50" x14ac:dyDescent="0.25">
      <c r="A111" s="21"/>
      <c r="B111" s="21"/>
      <c r="C111" s="21"/>
      <c r="D111" s="21"/>
      <c r="E111" s="21"/>
      <c r="F111" s="21"/>
      <c r="G111" s="21"/>
      <c r="H111" s="21"/>
      <c r="I111" s="21"/>
      <c r="J111" s="21"/>
      <c r="K111" s="21"/>
      <c r="L111" s="21"/>
      <c r="M111" s="21"/>
      <c r="N111" s="21"/>
      <c r="O111" s="21"/>
      <c r="P111" s="21"/>
      <c r="Q111" s="21"/>
      <c r="R111" s="21"/>
      <c r="S111" s="21"/>
      <c r="T111" s="21"/>
      <c r="U111" s="21"/>
      <c r="V111" s="21"/>
      <c r="W111" s="21"/>
      <c r="X111" s="21"/>
      <c r="Y111" s="21"/>
      <c r="Z111" s="21"/>
      <c r="AA111" s="21"/>
      <c r="AB111" s="21"/>
      <c r="AC111" s="21"/>
      <c r="AD111" s="21"/>
      <c r="AE111" s="21"/>
      <c r="AF111" s="21"/>
      <c r="AG111" s="21"/>
      <c r="AH111" s="21"/>
      <c r="AI111" s="21"/>
      <c r="AJ111" s="21"/>
      <c r="AK111" s="21"/>
      <c r="AL111" s="21"/>
      <c r="AM111" s="21"/>
      <c r="AN111" s="21"/>
      <c r="AO111" s="21"/>
      <c r="AP111" s="21"/>
      <c r="AQ111" s="21"/>
      <c r="AR111" s="21"/>
      <c r="AS111" s="21"/>
      <c r="AT111" s="21"/>
      <c r="AU111" s="21"/>
      <c r="AV111" s="21"/>
      <c r="AW111" s="21"/>
      <c r="AX111" s="21"/>
    </row>
    <row r="112" spans="1:50" x14ac:dyDescent="0.25">
      <c r="A112" s="21"/>
      <c r="B112" s="21"/>
      <c r="C112" s="21"/>
      <c r="D112" s="21"/>
      <c r="E112" s="21"/>
      <c r="F112" s="21"/>
      <c r="G112" s="21"/>
      <c r="H112" s="21"/>
      <c r="I112" s="21"/>
      <c r="J112" s="21"/>
      <c r="K112" s="21"/>
      <c r="L112" s="21"/>
      <c r="M112" s="21"/>
      <c r="N112" s="21"/>
      <c r="O112" s="21"/>
      <c r="P112" s="21"/>
      <c r="Q112" s="21"/>
      <c r="R112" s="21"/>
      <c r="S112" s="21"/>
      <c r="T112" s="21"/>
      <c r="U112" s="21"/>
      <c r="V112" s="21"/>
      <c r="W112" s="21"/>
      <c r="X112" s="21"/>
      <c r="Y112" s="21"/>
      <c r="Z112" s="21"/>
      <c r="AA112" s="21"/>
      <c r="AB112" s="21"/>
      <c r="AC112" s="21"/>
      <c r="AD112" s="21"/>
      <c r="AE112" s="21"/>
      <c r="AF112" s="21"/>
      <c r="AG112" s="21"/>
      <c r="AH112" s="21"/>
      <c r="AI112" s="21"/>
      <c r="AJ112" s="21"/>
      <c r="AK112" s="21"/>
      <c r="AL112" s="21"/>
      <c r="AM112" s="21"/>
      <c r="AN112" s="21"/>
      <c r="AO112" s="21"/>
      <c r="AP112" s="21"/>
      <c r="AQ112" s="21"/>
      <c r="AR112" s="21"/>
      <c r="AS112" s="21"/>
      <c r="AT112" s="21"/>
      <c r="AU112" s="21"/>
      <c r="AV112" s="21"/>
      <c r="AW112" s="21"/>
      <c r="AX112" s="21"/>
    </row>
    <row r="113" spans="1:50" x14ac:dyDescent="0.25">
      <c r="A113" s="21"/>
      <c r="B113" s="21"/>
      <c r="C113" s="21"/>
      <c r="D113" s="21"/>
      <c r="E113" s="21"/>
      <c r="F113" s="21"/>
      <c r="G113" s="21"/>
      <c r="H113" s="21"/>
      <c r="I113" s="21"/>
      <c r="J113" s="21"/>
      <c r="K113" s="21"/>
      <c r="L113" s="21"/>
      <c r="M113" s="21"/>
      <c r="N113" s="21"/>
      <c r="O113" s="21"/>
      <c r="P113" s="21"/>
      <c r="Q113" s="21"/>
      <c r="R113" s="21"/>
      <c r="S113" s="21"/>
      <c r="T113" s="21"/>
      <c r="U113" s="21"/>
      <c r="V113" s="21"/>
      <c r="W113" s="21"/>
      <c r="X113" s="21"/>
      <c r="Y113" s="21"/>
      <c r="Z113" s="21"/>
      <c r="AA113" s="21"/>
      <c r="AB113" s="21"/>
      <c r="AC113" s="21"/>
      <c r="AD113" s="21"/>
      <c r="AE113" s="21"/>
      <c r="AF113" s="21"/>
      <c r="AG113" s="21"/>
      <c r="AH113" s="21"/>
      <c r="AI113" s="21"/>
      <c r="AJ113" s="21"/>
      <c r="AK113" s="21"/>
      <c r="AL113" s="21"/>
      <c r="AM113" s="21"/>
      <c r="AN113" s="21"/>
      <c r="AO113" s="21"/>
      <c r="AP113" s="21"/>
      <c r="AQ113" s="21"/>
      <c r="AR113" s="21"/>
      <c r="AS113" s="21"/>
      <c r="AT113" s="21"/>
      <c r="AU113" s="21"/>
      <c r="AV113" s="21"/>
      <c r="AW113" s="21"/>
      <c r="AX113" s="21"/>
    </row>
    <row r="114" spans="1:50" x14ac:dyDescent="0.25">
      <c r="A114" s="21"/>
      <c r="B114" s="21"/>
      <c r="C114" s="21"/>
      <c r="D114" s="21"/>
      <c r="E114" s="21"/>
      <c r="F114" s="21"/>
      <c r="G114" s="21"/>
      <c r="H114" s="21"/>
      <c r="I114" s="21"/>
      <c r="J114" s="21"/>
      <c r="K114" s="21"/>
      <c r="L114" s="21"/>
      <c r="M114" s="21"/>
      <c r="N114" s="21"/>
      <c r="O114" s="21"/>
      <c r="P114" s="21"/>
      <c r="Q114" s="21"/>
      <c r="R114" s="21"/>
      <c r="S114" s="21"/>
      <c r="T114" s="21"/>
      <c r="U114" s="21"/>
      <c r="V114" s="21"/>
      <c r="W114" s="21"/>
      <c r="X114" s="21"/>
      <c r="Y114" s="21"/>
      <c r="Z114" s="21"/>
      <c r="AA114" s="21"/>
      <c r="AB114" s="21"/>
      <c r="AC114" s="21"/>
      <c r="AD114" s="21"/>
      <c r="AE114" s="21"/>
      <c r="AF114" s="21"/>
      <c r="AG114" s="21"/>
      <c r="AH114" s="21"/>
      <c r="AI114" s="21"/>
      <c r="AJ114" s="21"/>
      <c r="AK114" s="21"/>
      <c r="AL114" s="21"/>
      <c r="AM114" s="21"/>
      <c r="AN114" s="21"/>
      <c r="AO114" s="21"/>
      <c r="AP114" s="21"/>
      <c r="AQ114" s="21"/>
      <c r="AR114" s="21"/>
      <c r="AS114" s="21"/>
      <c r="AT114" s="21"/>
      <c r="AU114" s="21"/>
      <c r="AV114" s="21"/>
      <c r="AW114" s="21"/>
      <c r="AX114" s="21"/>
    </row>
    <row r="115" spans="1:50" x14ac:dyDescent="0.25">
      <c r="A115" s="21"/>
      <c r="B115" s="21"/>
      <c r="C115" s="21"/>
      <c r="D115" s="21"/>
      <c r="E115" s="21"/>
      <c r="F115" s="21"/>
      <c r="G115" s="21"/>
      <c r="H115" s="21"/>
      <c r="I115" s="21"/>
      <c r="J115" s="21"/>
      <c r="K115" s="21"/>
      <c r="L115" s="21"/>
      <c r="M115" s="21"/>
      <c r="N115" s="21"/>
      <c r="O115" s="21"/>
      <c r="P115" s="21"/>
      <c r="Q115" s="21"/>
      <c r="R115" s="21"/>
      <c r="S115" s="21"/>
      <c r="T115" s="21"/>
      <c r="U115" s="21"/>
      <c r="V115" s="21"/>
      <c r="W115" s="21"/>
      <c r="X115" s="21"/>
      <c r="Y115" s="21"/>
      <c r="Z115" s="21"/>
      <c r="AA115" s="21"/>
      <c r="AB115" s="21"/>
      <c r="AC115" s="21"/>
      <c r="AD115" s="21"/>
      <c r="AE115" s="21"/>
      <c r="AF115" s="21"/>
      <c r="AG115" s="21"/>
      <c r="AH115" s="21"/>
      <c r="AI115" s="21"/>
      <c r="AJ115" s="21"/>
      <c r="AK115" s="21"/>
      <c r="AL115" s="21"/>
      <c r="AM115" s="21"/>
      <c r="AN115" s="21"/>
      <c r="AO115" s="21"/>
      <c r="AP115" s="21"/>
      <c r="AQ115" s="21"/>
      <c r="AR115" s="21"/>
      <c r="AS115" s="21"/>
      <c r="AT115" s="21"/>
      <c r="AU115" s="21"/>
      <c r="AV115" s="21"/>
      <c r="AW115" s="21"/>
      <c r="AX115" s="21"/>
    </row>
    <row r="116" spans="1:50" x14ac:dyDescent="0.25">
      <c r="A116" s="21"/>
      <c r="B116" s="21"/>
      <c r="C116" s="21"/>
      <c r="D116" s="21"/>
      <c r="E116" s="21"/>
      <c r="F116" s="21"/>
      <c r="G116" s="21"/>
      <c r="H116" s="21"/>
      <c r="I116" s="21"/>
      <c r="J116" s="21"/>
      <c r="K116" s="21"/>
      <c r="L116" s="21"/>
      <c r="M116" s="21"/>
      <c r="N116" s="21"/>
      <c r="O116" s="21"/>
      <c r="P116" s="21"/>
      <c r="Q116" s="21"/>
      <c r="R116" s="21"/>
      <c r="S116" s="21"/>
      <c r="T116" s="21"/>
      <c r="U116" s="21"/>
      <c r="V116" s="21"/>
      <c r="W116" s="21"/>
      <c r="X116" s="21"/>
      <c r="Y116" s="21"/>
      <c r="Z116" s="21"/>
      <c r="AA116" s="21"/>
      <c r="AB116" s="21"/>
      <c r="AC116" s="21"/>
      <c r="AD116" s="21"/>
      <c r="AE116" s="21"/>
      <c r="AF116" s="21"/>
      <c r="AG116" s="21"/>
      <c r="AH116" s="21"/>
      <c r="AI116" s="21"/>
      <c r="AJ116" s="21"/>
      <c r="AK116" s="21"/>
      <c r="AL116" s="21"/>
      <c r="AM116" s="21"/>
      <c r="AN116" s="21"/>
      <c r="AO116" s="21"/>
      <c r="AP116" s="21"/>
      <c r="AQ116" s="21"/>
      <c r="AR116" s="21"/>
      <c r="AS116" s="21"/>
      <c r="AT116" s="21"/>
      <c r="AU116" s="21"/>
      <c r="AV116" s="21"/>
      <c r="AW116" s="21"/>
      <c r="AX116" s="21"/>
    </row>
    <row r="117" spans="1:50" x14ac:dyDescent="0.25">
      <c r="A117" s="21"/>
      <c r="B117" s="21"/>
      <c r="C117" s="21"/>
      <c r="D117" s="21"/>
      <c r="E117" s="21"/>
      <c r="F117" s="21"/>
      <c r="G117" s="21"/>
      <c r="H117" s="21"/>
      <c r="I117" s="21"/>
      <c r="J117" s="21"/>
      <c r="K117" s="21"/>
      <c r="L117" s="21"/>
      <c r="M117" s="21"/>
      <c r="N117" s="21"/>
      <c r="O117" s="21"/>
      <c r="P117" s="21"/>
      <c r="Q117" s="21"/>
      <c r="R117" s="21"/>
      <c r="S117" s="21"/>
      <c r="T117" s="21"/>
      <c r="U117" s="21"/>
      <c r="V117" s="21"/>
      <c r="W117" s="21"/>
      <c r="X117" s="21"/>
      <c r="Y117" s="21"/>
      <c r="Z117" s="21"/>
      <c r="AA117" s="21"/>
      <c r="AB117" s="21"/>
      <c r="AC117" s="21"/>
      <c r="AD117" s="21"/>
      <c r="AE117" s="21"/>
      <c r="AF117" s="21"/>
      <c r="AG117" s="21"/>
      <c r="AH117" s="21"/>
      <c r="AI117" s="21"/>
      <c r="AJ117" s="21"/>
      <c r="AK117" s="21"/>
      <c r="AL117" s="21"/>
      <c r="AM117" s="21"/>
      <c r="AN117" s="21"/>
      <c r="AO117" s="21"/>
      <c r="AP117" s="21"/>
      <c r="AQ117" s="21"/>
      <c r="AR117" s="21"/>
      <c r="AS117" s="21"/>
      <c r="AT117" s="21"/>
      <c r="AU117" s="21"/>
      <c r="AV117" s="21"/>
      <c r="AW117" s="21"/>
      <c r="AX117" s="21"/>
    </row>
    <row r="118" spans="1:50" x14ac:dyDescent="0.25">
      <c r="A118" s="21"/>
      <c r="B118" s="21"/>
      <c r="C118" s="21"/>
      <c r="D118" s="21"/>
      <c r="E118" s="21"/>
      <c r="F118" s="21"/>
      <c r="G118" s="21"/>
      <c r="H118" s="21"/>
      <c r="I118" s="21"/>
      <c r="J118" s="21"/>
      <c r="K118" s="21"/>
      <c r="L118" s="21"/>
      <c r="M118" s="21"/>
      <c r="N118" s="21"/>
      <c r="O118" s="21"/>
      <c r="P118" s="21"/>
      <c r="Q118" s="21"/>
      <c r="R118" s="21"/>
      <c r="S118" s="21"/>
      <c r="T118" s="21"/>
      <c r="U118" s="21"/>
      <c r="V118" s="21"/>
      <c r="W118" s="21"/>
      <c r="X118" s="21"/>
      <c r="Y118" s="21"/>
      <c r="Z118" s="21"/>
      <c r="AA118" s="21"/>
      <c r="AB118" s="21"/>
      <c r="AC118" s="21"/>
      <c r="AD118" s="21"/>
      <c r="AE118" s="21"/>
      <c r="AF118" s="21"/>
      <c r="AG118" s="21"/>
      <c r="AH118" s="21"/>
      <c r="AI118" s="21"/>
      <c r="AJ118" s="21"/>
      <c r="AK118" s="21"/>
      <c r="AL118" s="21"/>
      <c r="AM118" s="21"/>
      <c r="AN118" s="21"/>
      <c r="AO118" s="21"/>
      <c r="AP118" s="21"/>
      <c r="AQ118" s="21"/>
      <c r="AR118" s="21"/>
      <c r="AS118" s="21"/>
      <c r="AT118" s="21"/>
      <c r="AU118" s="21"/>
      <c r="AV118" s="21"/>
      <c r="AW118" s="21"/>
      <c r="AX118" s="21"/>
    </row>
    <row r="119" spans="1:50" x14ac:dyDescent="0.25">
      <c r="A119" s="21"/>
      <c r="B119" s="21"/>
      <c r="C119" s="21"/>
      <c r="D119" s="21"/>
      <c r="E119" s="21"/>
      <c r="F119" s="21"/>
      <c r="G119" s="21"/>
      <c r="H119" s="21"/>
      <c r="I119" s="21"/>
      <c r="J119" s="21"/>
      <c r="K119" s="21"/>
      <c r="L119" s="21"/>
      <c r="M119" s="21"/>
      <c r="N119" s="21"/>
      <c r="O119" s="21"/>
      <c r="P119" s="21"/>
      <c r="Q119" s="21"/>
      <c r="R119" s="21"/>
      <c r="S119" s="21"/>
      <c r="T119" s="21"/>
      <c r="U119" s="21"/>
      <c r="V119" s="21"/>
      <c r="W119" s="21"/>
      <c r="X119" s="21"/>
      <c r="Y119" s="21"/>
      <c r="Z119" s="21"/>
      <c r="AA119" s="21"/>
      <c r="AB119" s="21"/>
      <c r="AC119" s="21"/>
      <c r="AD119" s="21"/>
      <c r="AE119" s="21"/>
      <c r="AF119" s="21"/>
      <c r="AG119" s="21"/>
      <c r="AH119" s="21"/>
      <c r="AI119" s="21"/>
      <c r="AJ119" s="21"/>
      <c r="AK119" s="21"/>
      <c r="AL119" s="21"/>
      <c r="AM119" s="21"/>
      <c r="AN119" s="21"/>
      <c r="AO119" s="21"/>
      <c r="AP119" s="21"/>
      <c r="AQ119" s="21"/>
      <c r="AR119" s="21"/>
      <c r="AS119" s="21"/>
      <c r="AT119" s="21"/>
      <c r="AU119" s="21"/>
      <c r="AV119" s="21"/>
      <c r="AW119" s="21"/>
      <c r="AX119" s="21"/>
    </row>
    <row r="120" spans="1:50" x14ac:dyDescent="0.25">
      <c r="A120" s="21"/>
      <c r="B120" s="21"/>
      <c r="C120" s="21"/>
      <c r="D120" s="21"/>
      <c r="E120" s="21"/>
      <c r="F120" s="21"/>
      <c r="G120" s="21"/>
      <c r="H120" s="21"/>
      <c r="I120" s="21"/>
      <c r="J120" s="21"/>
      <c r="K120" s="21"/>
      <c r="L120" s="21"/>
      <c r="M120" s="21"/>
      <c r="N120" s="21"/>
      <c r="O120" s="21"/>
      <c r="P120" s="21"/>
      <c r="Q120" s="21"/>
      <c r="R120" s="21"/>
      <c r="S120" s="21"/>
      <c r="T120" s="21"/>
      <c r="U120" s="21"/>
      <c r="V120" s="21"/>
      <c r="W120" s="21"/>
      <c r="X120" s="21"/>
      <c r="Y120" s="21"/>
      <c r="Z120" s="21"/>
      <c r="AA120" s="21"/>
      <c r="AB120" s="21"/>
      <c r="AC120" s="21"/>
      <c r="AD120" s="21"/>
      <c r="AE120" s="21"/>
      <c r="AF120" s="21"/>
      <c r="AG120" s="21"/>
      <c r="AH120" s="21"/>
      <c r="AI120" s="21"/>
      <c r="AJ120" s="21"/>
      <c r="AK120" s="21"/>
      <c r="AL120" s="21"/>
      <c r="AM120" s="21"/>
      <c r="AN120" s="21"/>
      <c r="AO120" s="21"/>
      <c r="AP120" s="21"/>
      <c r="AQ120" s="21"/>
      <c r="AR120" s="21"/>
      <c r="AS120" s="21"/>
      <c r="AT120" s="21"/>
      <c r="AU120" s="21"/>
      <c r="AV120" s="21"/>
      <c r="AW120" s="21"/>
      <c r="AX120" s="21"/>
    </row>
    <row r="121" spans="1:50" x14ac:dyDescent="0.25">
      <c r="A121" s="21"/>
      <c r="B121" s="21"/>
      <c r="C121" s="21"/>
      <c r="D121" s="21"/>
      <c r="E121" s="21"/>
      <c r="F121" s="21"/>
      <c r="G121" s="21"/>
      <c r="H121" s="21"/>
      <c r="I121" s="21"/>
      <c r="J121" s="21"/>
      <c r="K121" s="21"/>
      <c r="L121" s="21"/>
      <c r="M121" s="21"/>
      <c r="N121" s="21"/>
      <c r="O121" s="21"/>
      <c r="P121" s="21"/>
      <c r="Q121" s="21"/>
      <c r="R121" s="21"/>
      <c r="S121" s="21"/>
      <c r="T121" s="21"/>
      <c r="U121" s="21"/>
      <c r="V121" s="21"/>
      <c r="W121" s="21"/>
      <c r="X121" s="21"/>
      <c r="Y121" s="21"/>
      <c r="Z121" s="21"/>
      <c r="AA121" s="21"/>
      <c r="AB121" s="21"/>
      <c r="AC121" s="21"/>
      <c r="AD121" s="21"/>
      <c r="AE121" s="21"/>
      <c r="AF121" s="21"/>
      <c r="AG121" s="21"/>
      <c r="AH121" s="21"/>
      <c r="AI121" s="21"/>
      <c r="AJ121" s="21"/>
      <c r="AK121" s="21"/>
      <c r="AL121" s="21"/>
      <c r="AM121" s="21"/>
      <c r="AN121" s="21"/>
      <c r="AO121" s="21"/>
      <c r="AP121" s="21"/>
      <c r="AQ121" s="21"/>
      <c r="AR121" s="21"/>
      <c r="AS121" s="21"/>
      <c r="AT121" s="21"/>
      <c r="AU121" s="21"/>
      <c r="AV121" s="21"/>
      <c r="AW121" s="21"/>
      <c r="AX121" s="21"/>
    </row>
    <row r="122" spans="1:50" x14ac:dyDescent="0.25">
      <c r="A122" s="21"/>
      <c r="B122" s="21"/>
      <c r="C122" s="21"/>
      <c r="D122" s="21"/>
      <c r="E122" s="21"/>
      <c r="F122" s="21"/>
      <c r="G122" s="21"/>
      <c r="H122" s="21"/>
      <c r="I122" s="21"/>
      <c r="J122" s="21"/>
      <c r="K122" s="21"/>
      <c r="L122" s="21"/>
      <c r="M122" s="21"/>
      <c r="N122" s="21"/>
      <c r="O122" s="21"/>
      <c r="P122" s="21"/>
      <c r="Q122" s="21"/>
      <c r="R122" s="21"/>
      <c r="S122" s="21"/>
      <c r="T122" s="21"/>
      <c r="U122" s="21"/>
      <c r="V122" s="21"/>
      <c r="W122" s="21"/>
      <c r="X122" s="21"/>
      <c r="Y122" s="21"/>
      <c r="Z122" s="21"/>
      <c r="AA122" s="21"/>
      <c r="AB122" s="21"/>
      <c r="AC122" s="21"/>
      <c r="AD122" s="21"/>
      <c r="AE122" s="21"/>
      <c r="AF122" s="21"/>
      <c r="AG122" s="21"/>
      <c r="AH122" s="21"/>
      <c r="AI122" s="21"/>
      <c r="AJ122" s="21"/>
      <c r="AK122" s="21"/>
      <c r="AL122" s="21"/>
      <c r="AM122" s="21"/>
      <c r="AN122" s="21"/>
      <c r="AO122" s="21"/>
      <c r="AP122" s="21"/>
      <c r="AQ122" s="21"/>
      <c r="AR122" s="21"/>
      <c r="AS122" s="21"/>
      <c r="AT122" s="21"/>
      <c r="AU122" s="21"/>
      <c r="AV122" s="21"/>
      <c r="AW122" s="21"/>
      <c r="AX122" s="21"/>
    </row>
    <row r="123" spans="1:50" x14ac:dyDescent="0.25">
      <c r="A123" s="21"/>
      <c r="B123" s="21"/>
      <c r="C123" s="21"/>
      <c r="D123" s="21"/>
      <c r="E123" s="21"/>
      <c r="F123" s="21"/>
      <c r="G123" s="21"/>
      <c r="H123" s="21"/>
      <c r="I123" s="21"/>
      <c r="J123" s="21"/>
      <c r="K123" s="21"/>
      <c r="L123" s="21"/>
      <c r="M123" s="21"/>
      <c r="N123" s="21"/>
      <c r="O123" s="21"/>
      <c r="P123" s="21"/>
      <c r="Q123" s="21"/>
      <c r="R123" s="21"/>
      <c r="S123" s="21"/>
      <c r="T123" s="21"/>
      <c r="U123" s="21"/>
      <c r="V123" s="21"/>
      <c r="W123" s="21"/>
      <c r="X123" s="21"/>
      <c r="Y123" s="21"/>
      <c r="Z123" s="21"/>
      <c r="AA123" s="21"/>
      <c r="AB123" s="21"/>
      <c r="AC123" s="21"/>
      <c r="AD123" s="21"/>
      <c r="AE123" s="21"/>
      <c r="AF123" s="21"/>
      <c r="AG123" s="21"/>
      <c r="AH123" s="21"/>
      <c r="AI123" s="21"/>
      <c r="AJ123" s="21"/>
      <c r="AK123" s="21"/>
      <c r="AL123" s="21"/>
      <c r="AM123" s="21"/>
      <c r="AN123" s="21"/>
      <c r="AO123" s="21"/>
      <c r="AP123" s="21"/>
      <c r="AQ123" s="21"/>
      <c r="AR123" s="21"/>
      <c r="AS123" s="21"/>
      <c r="AT123" s="21"/>
      <c r="AU123" s="21"/>
      <c r="AV123" s="21"/>
      <c r="AW123" s="21"/>
      <c r="AX123" s="21"/>
    </row>
    <row r="124" spans="1:50" x14ac:dyDescent="0.25">
      <c r="A124" s="21"/>
      <c r="B124" s="21"/>
      <c r="C124" s="21"/>
      <c r="D124" s="21"/>
      <c r="E124" s="21"/>
      <c r="F124" s="21"/>
      <c r="G124" s="21"/>
      <c r="H124" s="21"/>
      <c r="I124" s="21"/>
      <c r="J124" s="21"/>
      <c r="K124" s="21"/>
      <c r="L124" s="21"/>
      <c r="M124" s="21"/>
      <c r="N124" s="21"/>
      <c r="O124" s="21"/>
      <c r="P124" s="21"/>
      <c r="Q124" s="21"/>
      <c r="R124" s="21"/>
      <c r="S124" s="21"/>
      <c r="T124" s="21"/>
      <c r="U124" s="21"/>
      <c r="V124" s="21"/>
      <c r="W124" s="21"/>
      <c r="X124" s="21"/>
      <c r="Y124" s="21"/>
      <c r="Z124" s="21"/>
      <c r="AA124" s="21"/>
      <c r="AB124" s="21"/>
      <c r="AC124" s="21"/>
      <c r="AD124" s="21"/>
      <c r="AE124" s="21"/>
      <c r="AF124" s="21"/>
      <c r="AG124" s="21"/>
      <c r="AH124" s="21"/>
      <c r="AI124" s="21"/>
      <c r="AJ124" s="21"/>
      <c r="AK124" s="21"/>
      <c r="AL124" s="21"/>
      <c r="AM124" s="21"/>
      <c r="AN124" s="21"/>
      <c r="AO124" s="21"/>
      <c r="AP124" s="21"/>
      <c r="AQ124" s="21"/>
      <c r="AR124" s="21"/>
      <c r="AS124" s="21"/>
      <c r="AT124" s="21"/>
      <c r="AU124" s="21"/>
      <c r="AV124" s="21"/>
      <c r="AW124" s="21"/>
      <c r="AX124" s="21"/>
    </row>
    <row r="125" spans="1:50" x14ac:dyDescent="0.25">
      <c r="A125" s="21"/>
      <c r="B125" s="21"/>
      <c r="C125" s="21"/>
      <c r="D125" s="21"/>
      <c r="E125" s="21"/>
      <c r="F125" s="21"/>
      <c r="G125" s="21"/>
      <c r="H125" s="21"/>
      <c r="I125" s="21"/>
      <c r="J125" s="21"/>
      <c r="K125" s="21"/>
      <c r="L125" s="21"/>
      <c r="M125" s="21"/>
      <c r="N125" s="21"/>
      <c r="O125" s="21"/>
      <c r="P125" s="21"/>
      <c r="Q125" s="21"/>
      <c r="R125" s="21"/>
      <c r="S125" s="21"/>
      <c r="T125" s="21"/>
      <c r="U125" s="21"/>
      <c r="V125" s="21"/>
      <c r="W125" s="21"/>
      <c r="X125" s="21"/>
      <c r="Y125" s="21"/>
      <c r="Z125" s="21"/>
      <c r="AA125" s="21"/>
      <c r="AB125" s="21"/>
      <c r="AC125" s="21"/>
      <c r="AD125" s="21"/>
      <c r="AE125" s="21"/>
      <c r="AF125" s="21"/>
      <c r="AG125" s="21"/>
      <c r="AH125" s="21"/>
      <c r="AI125" s="21"/>
      <c r="AJ125" s="21"/>
      <c r="AK125" s="21"/>
      <c r="AL125" s="21"/>
      <c r="AM125" s="21"/>
      <c r="AN125" s="21"/>
      <c r="AO125" s="21"/>
      <c r="AP125" s="21"/>
      <c r="AQ125" s="21"/>
      <c r="AR125" s="21"/>
      <c r="AS125" s="21"/>
      <c r="AT125" s="21"/>
      <c r="AU125" s="21"/>
      <c r="AV125" s="21"/>
      <c r="AW125" s="21"/>
      <c r="AX125" s="21"/>
    </row>
    <row r="126" spans="1:50" x14ac:dyDescent="0.25">
      <c r="A126" s="21"/>
      <c r="B126" s="21"/>
      <c r="C126" s="21"/>
      <c r="D126" s="21"/>
      <c r="E126" s="21"/>
      <c r="F126" s="21"/>
      <c r="G126" s="21"/>
      <c r="H126" s="21"/>
      <c r="I126" s="21"/>
      <c r="J126" s="21"/>
      <c r="K126" s="21"/>
      <c r="L126" s="21"/>
      <c r="M126" s="21"/>
      <c r="N126" s="21"/>
      <c r="O126" s="21"/>
      <c r="P126" s="21"/>
      <c r="Q126" s="21"/>
      <c r="R126" s="21"/>
      <c r="S126" s="21"/>
      <c r="T126" s="21"/>
      <c r="U126" s="21"/>
      <c r="V126" s="21"/>
      <c r="W126" s="21"/>
      <c r="X126" s="21"/>
      <c r="Y126" s="21"/>
      <c r="Z126" s="21"/>
      <c r="AA126" s="21"/>
      <c r="AB126" s="21"/>
      <c r="AC126" s="21"/>
      <c r="AD126" s="21"/>
      <c r="AE126" s="21"/>
      <c r="AF126" s="21"/>
      <c r="AG126" s="21"/>
      <c r="AH126" s="21"/>
      <c r="AI126" s="21"/>
      <c r="AJ126" s="21"/>
      <c r="AK126" s="21"/>
      <c r="AL126" s="21"/>
      <c r="AM126" s="21"/>
      <c r="AN126" s="21"/>
      <c r="AO126" s="21"/>
      <c r="AP126" s="21"/>
      <c r="AQ126" s="21"/>
      <c r="AR126" s="21"/>
      <c r="AS126" s="21"/>
      <c r="AT126" s="21"/>
      <c r="AU126" s="21"/>
      <c r="AV126" s="21"/>
      <c r="AW126" s="21"/>
      <c r="AX126" s="21"/>
    </row>
    <row r="127" spans="1:50" x14ac:dyDescent="0.25">
      <c r="A127" s="21"/>
      <c r="B127" s="21"/>
      <c r="C127" s="21"/>
      <c r="D127" s="21"/>
      <c r="E127" s="21"/>
      <c r="F127" s="21"/>
      <c r="G127" s="21"/>
      <c r="H127" s="21"/>
      <c r="I127" s="21"/>
      <c r="J127" s="21"/>
      <c r="K127" s="21"/>
      <c r="L127" s="21"/>
      <c r="M127" s="21"/>
      <c r="N127" s="21"/>
      <c r="O127" s="21"/>
      <c r="P127" s="21"/>
      <c r="Q127" s="21"/>
      <c r="R127" s="21"/>
      <c r="S127" s="21"/>
      <c r="T127" s="21"/>
      <c r="U127" s="21"/>
      <c r="V127" s="21"/>
      <c r="W127" s="21"/>
      <c r="X127" s="21"/>
      <c r="Y127" s="21"/>
      <c r="Z127" s="21"/>
      <c r="AA127" s="21"/>
      <c r="AB127" s="21"/>
      <c r="AC127" s="21"/>
      <c r="AD127" s="21"/>
      <c r="AE127" s="21"/>
      <c r="AF127" s="21"/>
      <c r="AG127" s="21"/>
      <c r="AH127" s="21"/>
      <c r="AI127" s="21"/>
      <c r="AJ127" s="21"/>
      <c r="AK127" s="21"/>
      <c r="AL127" s="21"/>
      <c r="AM127" s="21"/>
      <c r="AN127" s="21"/>
      <c r="AO127" s="21"/>
      <c r="AP127" s="21"/>
      <c r="AQ127" s="21"/>
      <c r="AR127" s="21"/>
      <c r="AS127" s="21"/>
      <c r="AT127" s="21"/>
      <c r="AU127" s="21"/>
      <c r="AV127" s="21"/>
      <c r="AW127" s="21"/>
      <c r="AX127" s="21"/>
    </row>
    <row r="128" spans="1:50" x14ac:dyDescent="0.25">
      <c r="A128" s="21"/>
      <c r="B128" s="21"/>
      <c r="C128" s="21"/>
      <c r="D128" s="21"/>
      <c r="E128" s="21"/>
      <c r="F128" s="21"/>
      <c r="G128" s="21"/>
      <c r="H128" s="21"/>
      <c r="I128" s="21"/>
      <c r="J128" s="21"/>
      <c r="K128" s="21"/>
      <c r="L128" s="21"/>
      <c r="M128" s="21"/>
      <c r="N128" s="21"/>
      <c r="O128" s="21"/>
      <c r="P128" s="21"/>
      <c r="Q128" s="21"/>
      <c r="R128" s="21"/>
      <c r="S128" s="21"/>
      <c r="T128" s="21"/>
      <c r="U128" s="21"/>
      <c r="V128" s="21"/>
      <c r="W128" s="21"/>
      <c r="X128" s="21"/>
      <c r="Y128" s="21"/>
      <c r="Z128" s="21"/>
      <c r="AA128" s="21"/>
      <c r="AB128" s="21"/>
      <c r="AC128" s="21"/>
      <c r="AD128" s="21"/>
      <c r="AE128" s="21"/>
      <c r="AF128" s="21"/>
      <c r="AG128" s="21"/>
      <c r="AH128" s="21"/>
      <c r="AI128" s="21"/>
      <c r="AJ128" s="21"/>
      <c r="AK128" s="21"/>
      <c r="AL128" s="21"/>
      <c r="AM128" s="21"/>
      <c r="AN128" s="21"/>
      <c r="AO128" s="21"/>
      <c r="AP128" s="21"/>
      <c r="AQ128" s="21"/>
      <c r="AR128" s="21"/>
      <c r="AS128" s="21"/>
      <c r="AT128" s="21"/>
      <c r="AU128" s="21"/>
      <c r="AV128" s="21"/>
      <c r="AW128" s="21"/>
      <c r="AX128" s="21"/>
    </row>
    <row r="129" spans="1:50" x14ac:dyDescent="0.25">
      <c r="A129" s="21"/>
      <c r="B129" s="21"/>
      <c r="C129" s="21"/>
      <c r="D129" s="21"/>
      <c r="E129" s="21"/>
      <c r="F129" s="21"/>
      <c r="G129" s="21"/>
      <c r="H129" s="21"/>
      <c r="I129" s="21"/>
      <c r="J129" s="21"/>
      <c r="K129" s="21"/>
      <c r="L129" s="21"/>
      <c r="M129" s="21"/>
      <c r="N129" s="21"/>
      <c r="O129" s="21"/>
      <c r="P129" s="21"/>
      <c r="Q129" s="21"/>
      <c r="R129" s="21"/>
      <c r="S129" s="21"/>
      <c r="T129" s="21"/>
      <c r="U129" s="21"/>
      <c r="V129" s="21"/>
      <c r="W129" s="21"/>
      <c r="X129" s="21"/>
      <c r="Y129" s="21"/>
      <c r="Z129" s="21"/>
      <c r="AA129" s="21"/>
      <c r="AB129" s="21"/>
      <c r="AC129" s="21"/>
      <c r="AD129" s="21"/>
      <c r="AE129" s="21"/>
      <c r="AF129" s="21"/>
      <c r="AG129" s="21"/>
      <c r="AH129" s="21"/>
      <c r="AI129" s="21"/>
      <c r="AJ129" s="21"/>
      <c r="AK129" s="21"/>
      <c r="AL129" s="21"/>
      <c r="AM129" s="21"/>
      <c r="AN129" s="21"/>
      <c r="AO129" s="21"/>
      <c r="AP129" s="21"/>
      <c r="AQ129" s="21"/>
      <c r="AR129" s="21"/>
      <c r="AS129" s="21"/>
      <c r="AT129" s="21"/>
      <c r="AU129" s="21"/>
      <c r="AV129" s="21"/>
      <c r="AW129" s="21"/>
      <c r="AX129" s="21"/>
    </row>
    <row r="130" spans="1:50" x14ac:dyDescent="0.25">
      <c r="A130" s="21"/>
      <c r="B130" s="21"/>
      <c r="C130" s="21"/>
      <c r="D130" s="21"/>
      <c r="E130" s="21"/>
      <c r="F130" s="21"/>
      <c r="G130" s="21"/>
      <c r="H130" s="21"/>
      <c r="I130" s="21"/>
      <c r="J130" s="21"/>
      <c r="K130" s="21"/>
      <c r="L130" s="21"/>
      <c r="M130" s="21"/>
      <c r="N130" s="21"/>
      <c r="O130" s="21"/>
      <c r="P130" s="21"/>
      <c r="Q130" s="21"/>
      <c r="R130" s="21"/>
      <c r="S130" s="21"/>
      <c r="T130" s="21"/>
      <c r="U130" s="21"/>
      <c r="V130" s="21"/>
      <c r="W130" s="21"/>
      <c r="X130" s="21"/>
      <c r="Y130" s="21"/>
      <c r="Z130" s="21"/>
      <c r="AA130" s="21"/>
      <c r="AB130" s="21"/>
      <c r="AC130" s="21"/>
      <c r="AD130" s="21"/>
      <c r="AE130" s="21"/>
      <c r="AF130" s="21"/>
      <c r="AG130" s="21"/>
      <c r="AH130" s="21"/>
      <c r="AI130" s="21"/>
      <c r="AJ130" s="21"/>
      <c r="AK130" s="21"/>
      <c r="AL130" s="21"/>
      <c r="AM130" s="21"/>
      <c r="AN130" s="21"/>
      <c r="AO130" s="21"/>
      <c r="AP130" s="21"/>
      <c r="AQ130" s="21"/>
      <c r="AR130" s="21"/>
      <c r="AS130" s="21"/>
      <c r="AT130" s="21"/>
      <c r="AU130" s="21"/>
      <c r="AV130" s="21"/>
      <c r="AW130" s="21"/>
      <c r="AX130" s="21"/>
    </row>
    <row r="131" spans="1:50" x14ac:dyDescent="0.25">
      <c r="A131" s="21"/>
      <c r="B131" s="21"/>
      <c r="C131" s="21"/>
      <c r="D131" s="21"/>
      <c r="E131" s="21"/>
      <c r="F131" s="21"/>
      <c r="G131" s="21"/>
      <c r="H131" s="21"/>
      <c r="I131" s="21"/>
      <c r="J131" s="21"/>
      <c r="K131" s="21"/>
      <c r="L131" s="21"/>
      <c r="M131" s="21"/>
      <c r="N131" s="21"/>
      <c r="O131" s="21"/>
      <c r="P131" s="21"/>
      <c r="Q131" s="21"/>
      <c r="R131" s="21"/>
      <c r="S131" s="21"/>
      <c r="T131" s="21"/>
      <c r="U131" s="21"/>
      <c r="V131" s="21"/>
      <c r="W131" s="21"/>
      <c r="X131" s="21"/>
      <c r="Y131" s="21"/>
      <c r="Z131" s="21"/>
      <c r="AA131" s="21"/>
      <c r="AB131" s="21"/>
      <c r="AC131" s="21"/>
      <c r="AD131" s="21"/>
      <c r="AE131" s="21"/>
      <c r="AF131" s="21"/>
      <c r="AG131" s="21"/>
      <c r="AH131" s="21"/>
      <c r="AI131" s="21"/>
      <c r="AJ131" s="21"/>
      <c r="AK131" s="21"/>
      <c r="AL131" s="21"/>
      <c r="AM131" s="21"/>
      <c r="AN131" s="21"/>
      <c r="AO131" s="21"/>
      <c r="AP131" s="21"/>
      <c r="AQ131" s="21"/>
      <c r="AR131" s="21"/>
      <c r="AS131" s="21"/>
      <c r="AT131" s="21"/>
      <c r="AU131" s="21"/>
      <c r="AV131" s="21"/>
      <c r="AW131" s="21"/>
      <c r="AX131" s="21"/>
    </row>
    <row r="132" spans="1:50" x14ac:dyDescent="0.25">
      <c r="A132" s="21"/>
      <c r="B132" s="21"/>
      <c r="C132" s="21"/>
      <c r="D132" s="21"/>
      <c r="E132" s="21"/>
      <c r="F132" s="21"/>
      <c r="G132" s="21"/>
      <c r="H132" s="21"/>
      <c r="I132" s="21"/>
      <c r="J132" s="21"/>
      <c r="K132" s="21"/>
      <c r="L132" s="21"/>
      <c r="M132" s="21"/>
      <c r="N132" s="21"/>
      <c r="O132" s="21"/>
      <c r="P132" s="21"/>
      <c r="Q132" s="21"/>
      <c r="R132" s="21"/>
      <c r="S132" s="21"/>
      <c r="T132" s="21"/>
      <c r="U132" s="21"/>
      <c r="V132" s="21"/>
      <c r="W132" s="21"/>
      <c r="X132" s="21"/>
      <c r="Y132" s="21"/>
      <c r="Z132" s="21"/>
      <c r="AA132" s="21"/>
      <c r="AB132" s="21"/>
      <c r="AC132" s="21"/>
      <c r="AD132" s="21"/>
      <c r="AE132" s="21"/>
      <c r="AF132" s="21"/>
      <c r="AG132" s="21"/>
      <c r="AH132" s="21"/>
      <c r="AI132" s="21"/>
      <c r="AJ132" s="21"/>
      <c r="AK132" s="21"/>
      <c r="AL132" s="21"/>
      <c r="AM132" s="21"/>
      <c r="AN132" s="21"/>
      <c r="AO132" s="21"/>
      <c r="AP132" s="21"/>
      <c r="AQ132" s="21"/>
      <c r="AR132" s="21"/>
      <c r="AS132" s="21"/>
      <c r="AT132" s="21"/>
      <c r="AU132" s="21"/>
      <c r="AV132" s="21"/>
      <c r="AW132" s="21"/>
      <c r="AX132" s="21"/>
    </row>
    <row r="133" spans="1:50" x14ac:dyDescent="0.25">
      <c r="A133" s="21"/>
      <c r="B133" s="21"/>
      <c r="C133" s="21"/>
      <c r="D133" s="21"/>
      <c r="E133" s="21"/>
      <c r="F133" s="21"/>
      <c r="G133" s="21"/>
      <c r="H133" s="21"/>
      <c r="I133" s="21"/>
      <c r="J133" s="21"/>
      <c r="K133" s="21"/>
      <c r="L133" s="21"/>
      <c r="M133" s="21"/>
      <c r="N133" s="21"/>
      <c r="O133" s="21"/>
      <c r="P133" s="21"/>
      <c r="Q133" s="21"/>
      <c r="R133" s="21"/>
      <c r="S133" s="21"/>
      <c r="T133" s="21"/>
      <c r="U133" s="21"/>
      <c r="V133" s="21"/>
      <c r="W133" s="21"/>
      <c r="X133" s="21"/>
      <c r="Y133" s="21"/>
      <c r="Z133" s="21"/>
      <c r="AA133" s="21"/>
      <c r="AB133" s="21"/>
      <c r="AC133" s="21"/>
      <c r="AD133" s="21"/>
      <c r="AE133" s="21"/>
      <c r="AF133" s="21"/>
      <c r="AG133" s="21"/>
      <c r="AH133" s="21"/>
      <c r="AI133" s="21"/>
      <c r="AJ133" s="21"/>
      <c r="AK133" s="21"/>
      <c r="AL133" s="21"/>
      <c r="AM133" s="21"/>
      <c r="AN133" s="21"/>
      <c r="AO133" s="21"/>
      <c r="AP133" s="21"/>
      <c r="AQ133" s="21"/>
      <c r="AR133" s="21"/>
      <c r="AS133" s="21"/>
      <c r="AT133" s="21"/>
      <c r="AU133" s="21"/>
      <c r="AV133" s="21"/>
      <c r="AW133" s="21"/>
      <c r="AX133" s="21"/>
    </row>
    <row r="134" spans="1:50" x14ac:dyDescent="0.25">
      <c r="A134" s="21"/>
      <c r="B134" s="21"/>
      <c r="C134" s="21"/>
      <c r="D134" s="21"/>
      <c r="E134" s="21"/>
      <c r="F134" s="21"/>
      <c r="G134" s="21"/>
      <c r="H134" s="21"/>
      <c r="I134" s="21"/>
      <c r="J134" s="21"/>
      <c r="K134" s="21"/>
      <c r="L134" s="21"/>
      <c r="M134" s="21"/>
      <c r="N134" s="21"/>
      <c r="O134" s="21"/>
      <c r="P134" s="21"/>
      <c r="Q134" s="21"/>
      <c r="R134" s="21"/>
      <c r="S134" s="21"/>
      <c r="T134" s="21"/>
      <c r="U134" s="21"/>
      <c r="V134" s="21"/>
      <c r="W134" s="21"/>
      <c r="X134" s="21"/>
      <c r="Y134" s="21"/>
      <c r="Z134" s="21"/>
      <c r="AA134" s="21"/>
      <c r="AB134" s="21"/>
      <c r="AC134" s="21"/>
      <c r="AD134" s="21"/>
      <c r="AE134" s="21"/>
      <c r="AF134" s="21"/>
      <c r="AG134" s="21"/>
      <c r="AH134" s="21"/>
      <c r="AI134" s="21"/>
      <c r="AJ134" s="21"/>
      <c r="AK134" s="21"/>
      <c r="AL134" s="21"/>
      <c r="AM134" s="21"/>
      <c r="AN134" s="21"/>
      <c r="AO134" s="21"/>
      <c r="AP134" s="21"/>
      <c r="AQ134" s="21"/>
      <c r="AR134" s="21"/>
      <c r="AS134" s="21"/>
      <c r="AT134" s="21"/>
      <c r="AU134" s="21"/>
      <c r="AV134" s="21"/>
      <c r="AW134" s="21"/>
      <c r="AX134" s="21"/>
    </row>
    <row r="135" spans="1:50" x14ac:dyDescent="0.25">
      <c r="A135" s="21"/>
      <c r="B135" s="21"/>
      <c r="C135" s="21"/>
      <c r="D135" s="21"/>
      <c r="E135" s="21"/>
      <c r="F135" s="21"/>
      <c r="G135" s="21"/>
      <c r="H135" s="21"/>
      <c r="I135" s="21"/>
      <c r="J135" s="21"/>
      <c r="K135" s="21"/>
      <c r="L135" s="21"/>
      <c r="M135" s="21"/>
      <c r="N135" s="21"/>
      <c r="O135" s="21"/>
      <c r="P135" s="21"/>
      <c r="Q135" s="21"/>
      <c r="R135" s="21"/>
      <c r="S135" s="21"/>
      <c r="T135" s="21"/>
      <c r="U135" s="21"/>
      <c r="V135" s="21"/>
      <c r="W135" s="21"/>
      <c r="X135" s="21"/>
      <c r="Y135" s="21"/>
      <c r="Z135" s="21"/>
      <c r="AA135" s="21"/>
      <c r="AB135" s="21"/>
      <c r="AC135" s="21"/>
      <c r="AD135" s="21"/>
      <c r="AE135" s="21"/>
      <c r="AF135" s="21"/>
      <c r="AG135" s="21"/>
      <c r="AH135" s="21"/>
      <c r="AI135" s="21"/>
      <c r="AJ135" s="21"/>
      <c r="AK135" s="21"/>
      <c r="AL135" s="21"/>
      <c r="AM135" s="21"/>
      <c r="AN135" s="21"/>
      <c r="AO135" s="21"/>
      <c r="AP135" s="21"/>
      <c r="AQ135" s="21"/>
      <c r="AR135" s="21"/>
      <c r="AS135" s="21"/>
      <c r="AT135" s="21"/>
      <c r="AU135" s="21"/>
      <c r="AV135" s="21"/>
      <c r="AW135" s="21"/>
      <c r="AX135" s="21"/>
    </row>
    <row r="136" spans="1:50" x14ac:dyDescent="0.25">
      <c r="A136" s="21"/>
      <c r="B136" s="21"/>
      <c r="C136" s="21"/>
      <c r="D136" s="21"/>
      <c r="E136" s="21"/>
      <c r="F136" s="21"/>
      <c r="G136" s="21"/>
      <c r="H136" s="21"/>
      <c r="I136" s="21"/>
      <c r="J136" s="21"/>
      <c r="K136" s="21"/>
      <c r="L136" s="21"/>
      <c r="M136" s="21"/>
      <c r="N136" s="21"/>
      <c r="O136" s="21"/>
      <c r="P136" s="21"/>
      <c r="Q136" s="21"/>
      <c r="R136" s="21"/>
      <c r="S136" s="21"/>
      <c r="T136" s="21"/>
      <c r="U136" s="21"/>
      <c r="V136" s="21"/>
      <c r="W136" s="21"/>
      <c r="X136" s="21"/>
      <c r="Y136" s="21"/>
      <c r="Z136" s="21"/>
      <c r="AA136" s="21"/>
      <c r="AB136" s="21"/>
      <c r="AC136" s="21"/>
      <c r="AD136" s="21"/>
      <c r="AE136" s="21"/>
      <c r="AF136" s="21"/>
      <c r="AG136" s="21"/>
      <c r="AH136" s="21"/>
      <c r="AI136" s="21"/>
      <c r="AJ136" s="21"/>
      <c r="AK136" s="21"/>
      <c r="AL136" s="21"/>
      <c r="AM136" s="21"/>
      <c r="AN136" s="21"/>
      <c r="AO136" s="21"/>
      <c r="AP136" s="21"/>
      <c r="AQ136" s="21"/>
      <c r="AR136" s="21"/>
      <c r="AS136" s="21"/>
      <c r="AT136" s="21"/>
      <c r="AU136" s="21"/>
      <c r="AV136" s="21"/>
      <c r="AW136" s="21"/>
      <c r="AX136" s="21"/>
    </row>
    <row r="137" spans="1:50" x14ac:dyDescent="0.25">
      <c r="A137" s="21"/>
      <c r="B137" s="21"/>
      <c r="C137" s="21"/>
      <c r="D137" s="21"/>
      <c r="E137" s="21"/>
      <c r="F137" s="21"/>
      <c r="G137" s="21"/>
      <c r="H137" s="21"/>
      <c r="I137" s="21"/>
      <c r="J137" s="21"/>
      <c r="K137" s="21"/>
      <c r="L137" s="21"/>
      <c r="M137" s="21"/>
      <c r="N137" s="21"/>
      <c r="O137" s="21"/>
      <c r="P137" s="21"/>
      <c r="Q137" s="21"/>
      <c r="R137" s="21"/>
      <c r="S137" s="21"/>
      <c r="T137" s="21"/>
      <c r="U137" s="21"/>
      <c r="V137" s="21"/>
      <c r="W137" s="21"/>
      <c r="X137" s="21"/>
      <c r="Y137" s="21"/>
      <c r="Z137" s="21"/>
      <c r="AA137" s="21"/>
      <c r="AB137" s="21"/>
      <c r="AC137" s="21"/>
      <c r="AD137" s="21"/>
      <c r="AE137" s="21"/>
      <c r="AF137" s="21"/>
      <c r="AG137" s="21"/>
      <c r="AH137" s="21"/>
      <c r="AI137" s="21"/>
      <c r="AJ137" s="21"/>
      <c r="AK137" s="21"/>
      <c r="AL137" s="21"/>
      <c r="AM137" s="21"/>
      <c r="AN137" s="21"/>
      <c r="AO137" s="21"/>
      <c r="AP137" s="21"/>
      <c r="AQ137" s="21"/>
      <c r="AR137" s="21"/>
      <c r="AS137" s="21"/>
      <c r="AT137" s="21"/>
      <c r="AU137" s="21"/>
      <c r="AV137" s="21"/>
      <c r="AW137" s="21"/>
      <c r="AX137" s="21"/>
    </row>
    <row r="138" spans="1:50" x14ac:dyDescent="0.25">
      <c r="A138" s="21"/>
      <c r="B138" s="21"/>
      <c r="C138" s="21"/>
      <c r="D138" s="21"/>
      <c r="E138" s="21"/>
      <c r="F138" s="21"/>
      <c r="G138" s="21"/>
      <c r="H138" s="21"/>
      <c r="I138" s="21"/>
      <c r="J138" s="21"/>
      <c r="K138" s="21"/>
      <c r="L138" s="21"/>
      <c r="M138" s="21"/>
      <c r="N138" s="21"/>
      <c r="O138" s="21"/>
      <c r="P138" s="21"/>
      <c r="Q138" s="21"/>
      <c r="R138" s="21"/>
      <c r="S138" s="21"/>
      <c r="T138" s="21"/>
      <c r="U138" s="21"/>
      <c r="V138" s="21"/>
      <c r="W138" s="21"/>
      <c r="X138" s="21"/>
      <c r="Y138" s="21"/>
      <c r="Z138" s="21"/>
      <c r="AA138" s="21"/>
      <c r="AB138" s="21"/>
      <c r="AC138" s="21"/>
      <c r="AD138" s="21"/>
      <c r="AE138" s="21"/>
      <c r="AF138" s="21"/>
      <c r="AG138" s="21"/>
      <c r="AH138" s="21"/>
      <c r="AI138" s="21"/>
      <c r="AJ138" s="21"/>
      <c r="AK138" s="21"/>
      <c r="AL138" s="21"/>
      <c r="AM138" s="21"/>
      <c r="AN138" s="21"/>
      <c r="AO138" s="21"/>
      <c r="AP138" s="21"/>
      <c r="AQ138" s="21"/>
      <c r="AR138" s="21"/>
      <c r="AS138" s="21"/>
      <c r="AT138" s="21"/>
      <c r="AU138" s="21"/>
      <c r="AV138" s="21"/>
      <c r="AW138" s="21"/>
      <c r="AX138" s="21"/>
    </row>
    <row r="139" spans="1:50" x14ac:dyDescent="0.25">
      <c r="A139" s="21"/>
      <c r="B139" s="21"/>
      <c r="C139" s="21"/>
      <c r="D139" s="21"/>
      <c r="E139" s="21"/>
      <c r="F139" s="21"/>
      <c r="G139" s="21"/>
      <c r="H139" s="21"/>
      <c r="I139" s="21"/>
      <c r="J139" s="21"/>
      <c r="K139" s="21"/>
      <c r="L139" s="21"/>
      <c r="M139" s="21"/>
      <c r="N139" s="21"/>
      <c r="O139" s="21"/>
      <c r="P139" s="21"/>
      <c r="Q139" s="21"/>
      <c r="R139" s="21"/>
      <c r="S139" s="21"/>
      <c r="T139" s="21"/>
      <c r="U139" s="21"/>
      <c r="V139" s="21"/>
      <c r="W139" s="21"/>
      <c r="X139" s="21"/>
      <c r="Y139" s="21"/>
      <c r="Z139" s="21"/>
      <c r="AA139" s="21"/>
      <c r="AB139" s="21"/>
      <c r="AC139" s="21"/>
      <c r="AD139" s="21"/>
      <c r="AE139" s="21"/>
      <c r="AF139" s="21"/>
      <c r="AG139" s="21"/>
      <c r="AH139" s="21"/>
      <c r="AI139" s="21"/>
      <c r="AJ139" s="21"/>
      <c r="AK139" s="21"/>
      <c r="AL139" s="21"/>
      <c r="AM139" s="21"/>
      <c r="AN139" s="21"/>
      <c r="AO139" s="21"/>
      <c r="AP139" s="21"/>
      <c r="AQ139" s="21"/>
      <c r="AR139" s="21"/>
      <c r="AS139" s="21"/>
      <c r="AT139" s="21"/>
      <c r="AU139" s="21"/>
      <c r="AV139" s="21"/>
      <c r="AW139" s="21"/>
      <c r="AX139" s="21"/>
    </row>
    <row r="140" spans="1:50" x14ac:dyDescent="0.25">
      <c r="A140" s="21"/>
      <c r="B140" s="21"/>
      <c r="C140" s="21"/>
      <c r="D140" s="21"/>
      <c r="E140" s="21"/>
      <c r="F140" s="21"/>
      <c r="G140" s="21"/>
      <c r="H140" s="21"/>
      <c r="I140" s="21"/>
      <c r="J140" s="21"/>
      <c r="K140" s="21"/>
      <c r="L140" s="21"/>
      <c r="M140" s="21"/>
      <c r="N140" s="21"/>
      <c r="O140" s="21"/>
      <c r="P140" s="21"/>
      <c r="Q140" s="21"/>
      <c r="R140" s="21"/>
      <c r="S140" s="21"/>
      <c r="T140" s="21"/>
      <c r="U140" s="21"/>
      <c r="V140" s="21"/>
      <c r="W140" s="21"/>
      <c r="X140" s="21"/>
      <c r="Y140" s="21"/>
      <c r="Z140" s="21"/>
      <c r="AA140" s="21"/>
      <c r="AB140" s="21"/>
      <c r="AC140" s="21"/>
      <c r="AD140" s="21"/>
      <c r="AE140" s="21"/>
      <c r="AF140" s="21"/>
      <c r="AG140" s="21"/>
      <c r="AH140" s="21"/>
      <c r="AI140" s="21"/>
      <c r="AJ140" s="21"/>
      <c r="AK140" s="21"/>
      <c r="AL140" s="21"/>
      <c r="AM140" s="21"/>
      <c r="AN140" s="21"/>
      <c r="AO140" s="21"/>
      <c r="AP140" s="21"/>
      <c r="AQ140" s="21"/>
      <c r="AR140" s="21"/>
      <c r="AS140" s="21"/>
      <c r="AT140" s="21"/>
      <c r="AU140" s="21"/>
      <c r="AV140" s="21"/>
      <c r="AW140" s="21"/>
      <c r="AX140" s="21"/>
    </row>
    <row r="141" spans="1:50" x14ac:dyDescent="0.25">
      <c r="A141" s="21"/>
      <c r="B141" s="21"/>
      <c r="C141" s="21"/>
      <c r="D141" s="21"/>
      <c r="E141" s="21"/>
      <c r="F141" s="21"/>
      <c r="G141" s="21"/>
      <c r="H141" s="21"/>
      <c r="I141" s="21"/>
      <c r="J141" s="21"/>
      <c r="K141" s="21"/>
      <c r="L141" s="21"/>
      <c r="M141" s="21"/>
      <c r="N141" s="21"/>
      <c r="O141" s="21"/>
      <c r="P141" s="21"/>
      <c r="Q141" s="21"/>
      <c r="R141" s="21"/>
      <c r="S141" s="21"/>
      <c r="T141" s="21"/>
      <c r="U141" s="21"/>
      <c r="V141" s="21"/>
      <c r="W141" s="21"/>
      <c r="X141" s="21"/>
      <c r="Y141" s="21"/>
      <c r="Z141" s="21"/>
      <c r="AA141" s="21"/>
      <c r="AB141" s="21"/>
      <c r="AC141" s="21"/>
      <c r="AD141" s="21"/>
      <c r="AE141" s="21"/>
      <c r="AF141" s="21"/>
      <c r="AG141" s="21"/>
      <c r="AH141" s="21"/>
      <c r="AI141" s="21"/>
      <c r="AJ141" s="21"/>
      <c r="AK141" s="21"/>
      <c r="AL141" s="21"/>
      <c r="AM141" s="21"/>
      <c r="AN141" s="21"/>
      <c r="AO141" s="21"/>
      <c r="AP141" s="21"/>
      <c r="AQ141" s="21"/>
      <c r="AR141" s="21"/>
      <c r="AS141" s="21"/>
      <c r="AT141" s="21"/>
      <c r="AU141" s="21"/>
      <c r="AV141" s="21"/>
      <c r="AW141" s="21"/>
      <c r="AX141" s="21"/>
    </row>
    <row r="142" spans="1:50" x14ac:dyDescent="0.25">
      <c r="A142" s="21"/>
      <c r="B142" s="21"/>
      <c r="C142" s="21"/>
      <c r="D142" s="21"/>
      <c r="E142" s="21"/>
      <c r="F142" s="21"/>
      <c r="G142" s="21"/>
      <c r="H142" s="21"/>
      <c r="I142" s="21"/>
      <c r="J142" s="21"/>
      <c r="K142" s="21"/>
      <c r="L142" s="21"/>
      <c r="M142" s="21"/>
      <c r="N142" s="21"/>
      <c r="O142" s="21"/>
      <c r="P142" s="21"/>
      <c r="Q142" s="21"/>
      <c r="R142" s="21"/>
      <c r="S142" s="21"/>
      <c r="T142" s="21"/>
      <c r="U142" s="21"/>
      <c r="V142" s="21"/>
      <c r="W142" s="21"/>
      <c r="X142" s="21"/>
      <c r="Y142" s="21"/>
      <c r="Z142" s="21"/>
      <c r="AA142" s="21"/>
      <c r="AB142" s="21"/>
      <c r="AC142" s="21"/>
      <c r="AD142" s="21"/>
      <c r="AE142" s="21"/>
      <c r="AF142" s="21"/>
      <c r="AG142" s="21"/>
      <c r="AH142" s="21"/>
      <c r="AI142" s="21"/>
      <c r="AJ142" s="21"/>
      <c r="AK142" s="21"/>
      <c r="AL142" s="21"/>
      <c r="AM142" s="21"/>
      <c r="AN142" s="21"/>
      <c r="AO142" s="21"/>
      <c r="AP142" s="21"/>
      <c r="AQ142" s="21"/>
      <c r="AR142" s="21"/>
      <c r="AS142" s="21"/>
      <c r="AT142" s="21"/>
      <c r="AU142" s="21"/>
      <c r="AV142" s="21"/>
      <c r="AW142" s="21"/>
      <c r="AX142" s="21"/>
    </row>
    <row r="143" spans="1:50" x14ac:dyDescent="0.25">
      <c r="A143" s="21"/>
      <c r="B143" s="21"/>
      <c r="C143" s="21"/>
      <c r="D143" s="21"/>
      <c r="E143" s="21"/>
      <c r="F143" s="21"/>
      <c r="G143" s="21"/>
      <c r="H143" s="21"/>
      <c r="I143" s="21"/>
      <c r="J143" s="21"/>
      <c r="K143" s="21"/>
      <c r="L143" s="21"/>
      <c r="M143" s="21"/>
      <c r="N143" s="21"/>
      <c r="O143" s="21"/>
      <c r="P143" s="21"/>
      <c r="Q143" s="21"/>
      <c r="R143" s="21"/>
      <c r="S143" s="21"/>
      <c r="T143" s="21"/>
      <c r="U143" s="21"/>
      <c r="V143" s="21"/>
      <c r="W143" s="21"/>
      <c r="X143" s="21"/>
      <c r="Y143" s="21"/>
      <c r="Z143" s="21"/>
      <c r="AA143" s="21"/>
      <c r="AB143" s="21"/>
      <c r="AC143" s="21"/>
      <c r="AD143" s="21"/>
      <c r="AE143" s="21"/>
      <c r="AF143" s="21"/>
      <c r="AG143" s="21"/>
      <c r="AH143" s="21"/>
      <c r="AI143" s="21"/>
      <c r="AJ143" s="21"/>
      <c r="AK143" s="21"/>
      <c r="AL143" s="21"/>
      <c r="AM143" s="21"/>
      <c r="AN143" s="21"/>
      <c r="AO143" s="21"/>
      <c r="AP143" s="21"/>
      <c r="AQ143" s="21"/>
      <c r="AR143" s="21"/>
      <c r="AS143" s="21"/>
      <c r="AT143" s="21"/>
      <c r="AU143" s="21"/>
      <c r="AV143" s="21"/>
      <c r="AW143" s="21"/>
      <c r="AX143" s="21"/>
    </row>
    <row r="144" spans="1:50" x14ac:dyDescent="0.25">
      <c r="A144" s="21"/>
      <c r="B144" s="21"/>
      <c r="C144" s="21"/>
      <c r="D144" s="21"/>
      <c r="E144" s="21"/>
      <c r="F144" s="21"/>
      <c r="G144" s="21"/>
      <c r="H144" s="21"/>
      <c r="I144" s="21"/>
      <c r="J144" s="21"/>
      <c r="K144" s="21"/>
      <c r="L144" s="21"/>
      <c r="M144" s="21"/>
      <c r="N144" s="21"/>
      <c r="O144" s="21"/>
      <c r="P144" s="21"/>
      <c r="Q144" s="21"/>
      <c r="R144" s="21"/>
      <c r="S144" s="21"/>
      <c r="T144" s="21"/>
      <c r="U144" s="21"/>
      <c r="V144" s="21"/>
      <c r="W144" s="21"/>
      <c r="X144" s="21"/>
      <c r="Y144" s="21"/>
      <c r="Z144" s="21"/>
      <c r="AA144" s="21"/>
      <c r="AB144" s="21"/>
      <c r="AC144" s="21"/>
      <c r="AD144" s="21"/>
      <c r="AE144" s="21"/>
      <c r="AF144" s="21"/>
      <c r="AG144" s="21"/>
      <c r="AH144" s="21"/>
      <c r="AI144" s="21"/>
      <c r="AJ144" s="21"/>
      <c r="AK144" s="21"/>
      <c r="AL144" s="21"/>
      <c r="AM144" s="21"/>
      <c r="AN144" s="21"/>
      <c r="AO144" s="21"/>
      <c r="AP144" s="21"/>
      <c r="AQ144" s="21"/>
      <c r="AR144" s="21"/>
      <c r="AS144" s="21"/>
      <c r="AT144" s="21"/>
      <c r="AU144" s="21"/>
      <c r="AV144" s="21"/>
      <c r="AW144" s="21"/>
      <c r="AX144" s="21"/>
    </row>
    <row r="145" spans="1:50" x14ac:dyDescent="0.25">
      <c r="A145" s="21"/>
      <c r="B145" s="21"/>
      <c r="C145" s="21"/>
      <c r="D145" s="21"/>
      <c r="E145" s="21"/>
      <c r="F145" s="21"/>
      <c r="G145" s="21"/>
      <c r="H145" s="21"/>
      <c r="I145" s="21"/>
      <c r="J145" s="21"/>
      <c r="K145" s="21"/>
      <c r="L145" s="21"/>
      <c r="M145" s="21"/>
      <c r="N145" s="21"/>
      <c r="O145" s="21"/>
      <c r="P145" s="21"/>
      <c r="Q145" s="21"/>
      <c r="R145" s="21"/>
      <c r="S145" s="21"/>
      <c r="T145" s="21"/>
      <c r="U145" s="21"/>
      <c r="V145" s="21"/>
      <c r="W145" s="21"/>
      <c r="X145" s="21"/>
      <c r="Y145" s="21"/>
      <c r="Z145" s="21"/>
      <c r="AA145" s="21"/>
      <c r="AB145" s="21"/>
      <c r="AC145" s="21"/>
      <c r="AD145" s="21"/>
      <c r="AE145" s="21"/>
      <c r="AF145" s="21"/>
      <c r="AG145" s="21"/>
      <c r="AH145" s="21"/>
      <c r="AI145" s="21"/>
      <c r="AJ145" s="21"/>
      <c r="AK145" s="21"/>
      <c r="AL145" s="21"/>
      <c r="AM145" s="21"/>
      <c r="AN145" s="21"/>
      <c r="AO145" s="21"/>
      <c r="AP145" s="21"/>
      <c r="AQ145" s="21"/>
      <c r="AR145" s="21"/>
      <c r="AS145" s="21"/>
      <c r="AT145" s="21"/>
      <c r="AU145" s="21"/>
      <c r="AV145" s="21"/>
      <c r="AW145" s="21"/>
      <c r="AX145" s="21"/>
    </row>
    <row r="146" spans="1:50" x14ac:dyDescent="0.25">
      <c r="A146" s="21"/>
      <c r="B146" s="21"/>
      <c r="C146" s="21"/>
      <c r="D146" s="21"/>
      <c r="E146" s="21"/>
      <c r="F146" s="21"/>
      <c r="G146" s="21"/>
      <c r="H146" s="21"/>
      <c r="I146" s="21"/>
      <c r="J146" s="21"/>
      <c r="K146" s="21"/>
      <c r="L146" s="21"/>
      <c r="M146" s="21"/>
      <c r="N146" s="21"/>
      <c r="O146" s="21"/>
      <c r="P146" s="21"/>
      <c r="Q146" s="21"/>
      <c r="R146" s="21"/>
      <c r="S146" s="21"/>
      <c r="T146" s="21"/>
      <c r="U146" s="21"/>
      <c r="V146" s="21"/>
      <c r="W146" s="21"/>
      <c r="X146" s="21"/>
      <c r="Y146" s="21"/>
      <c r="Z146" s="21"/>
      <c r="AA146" s="21"/>
      <c r="AB146" s="21"/>
      <c r="AC146" s="21"/>
      <c r="AD146" s="21"/>
      <c r="AE146" s="21"/>
      <c r="AF146" s="21"/>
      <c r="AG146" s="21"/>
      <c r="AH146" s="21"/>
      <c r="AI146" s="21"/>
      <c r="AJ146" s="21"/>
      <c r="AK146" s="21"/>
      <c r="AL146" s="21"/>
      <c r="AM146" s="21"/>
      <c r="AN146" s="21"/>
      <c r="AO146" s="21"/>
      <c r="AP146" s="21"/>
      <c r="AQ146" s="21"/>
      <c r="AR146" s="21"/>
      <c r="AS146" s="21"/>
      <c r="AT146" s="21"/>
      <c r="AU146" s="21"/>
      <c r="AV146" s="21"/>
      <c r="AW146" s="21"/>
      <c r="AX146" s="21"/>
    </row>
    <row r="147" spans="1:50" x14ac:dyDescent="0.25">
      <c r="A147" s="21"/>
      <c r="B147" s="21"/>
      <c r="C147" s="21"/>
      <c r="D147" s="21"/>
      <c r="E147" s="21"/>
      <c r="F147" s="21"/>
      <c r="G147" s="21"/>
      <c r="H147" s="21"/>
      <c r="I147" s="21"/>
      <c r="J147" s="21"/>
      <c r="K147" s="21"/>
      <c r="L147" s="21"/>
      <c r="M147" s="21"/>
      <c r="N147" s="21"/>
      <c r="O147" s="21"/>
      <c r="P147" s="21"/>
      <c r="Q147" s="21"/>
      <c r="R147" s="21"/>
      <c r="S147" s="21"/>
      <c r="T147" s="21"/>
      <c r="U147" s="21"/>
      <c r="V147" s="21"/>
      <c r="W147" s="21"/>
      <c r="X147" s="21"/>
      <c r="Y147" s="21"/>
      <c r="Z147" s="21"/>
      <c r="AA147" s="21"/>
      <c r="AB147" s="21"/>
      <c r="AC147" s="21"/>
      <c r="AD147" s="21"/>
      <c r="AE147" s="21"/>
      <c r="AF147" s="21"/>
      <c r="AG147" s="21"/>
      <c r="AH147" s="21"/>
      <c r="AI147" s="21"/>
      <c r="AJ147" s="21"/>
      <c r="AK147" s="21"/>
      <c r="AL147" s="21"/>
      <c r="AM147" s="21"/>
      <c r="AN147" s="21"/>
      <c r="AO147" s="21"/>
      <c r="AP147" s="21"/>
      <c r="AQ147" s="21"/>
      <c r="AR147" s="21"/>
      <c r="AS147" s="21"/>
      <c r="AT147" s="21"/>
      <c r="AU147" s="21"/>
      <c r="AV147" s="21"/>
      <c r="AW147" s="21"/>
      <c r="AX147" s="21"/>
    </row>
    <row r="148" spans="1:50" x14ac:dyDescent="0.25">
      <c r="A148" s="21"/>
      <c r="B148" s="21"/>
      <c r="C148" s="21"/>
      <c r="D148" s="21"/>
      <c r="E148" s="21"/>
      <c r="F148" s="21"/>
      <c r="G148" s="21"/>
      <c r="H148" s="21"/>
      <c r="I148" s="21"/>
      <c r="J148" s="21"/>
      <c r="K148" s="21"/>
      <c r="L148" s="21"/>
      <c r="M148" s="21"/>
      <c r="N148" s="21"/>
      <c r="O148" s="21"/>
      <c r="P148" s="21"/>
      <c r="Q148" s="21"/>
      <c r="R148" s="21"/>
      <c r="S148" s="21"/>
      <c r="T148" s="21"/>
      <c r="U148" s="21"/>
      <c r="V148" s="21"/>
      <c r="W148" s="21"/>
      <c r="X148" s="21"/>
      <c r="Y148" s="21"/>
      <c r="Z148" s="21"/>
      <c r="AA148" s="21"/>
      <c r="AB148" s="21"/>
      <c r="AC148" s="21"/>
      <c r="AD148" s="21"/>
      <c r="AE148" s="21"/>
      <c r="AF148" s="21"/>
      <c r="AG148" s="21"/>
      <c r="AH148" s="21"/>
      <c r="AI148" s="21"/>
      <c r="AJ148" s="21"/>
      <c r="AK148" s="21"/>
      <c r="AL148" s="21"/>
      <c r="AM148" s="21"/>
      <c r="AN148" s="21"/>
      <c r="AO148" s="21"/>
      <c r="AP148" s="21"/>
      <c r="AQ148" s="21"/>
      <c r="AR148" s="21"/>
      <c r="AS148" s="21"/>
      <c r="AT148" s="21"/>
      <c r="AU148" s="21"/>
      <c r="AV148" s="21"/>
      <c r="AW148" s="21"/>
      <c r="AX148" s="21"/>
    </row>
    <row r="149" spans="1:50" x14ac:dyDescent="0.25">
      <c r="A149" s="21"/>
      <c r="B149" s="21"/>
      <c r="C149" s="21"/>
      <c r="D149" s="21"/>
      <c r="E149" s="21"/>
      <c r="F149" s="21"/>
      <c r="G149" s="21"/>
      <c r="H149" s="21"/>
      <c r="I149" s="21"/>
      <c r="J149" s="21"/>
      <c r="K149" s="21"/>
      <c r="L149" s="21"/>
      <c r="M149" s="21"/>
      <c r="N149" s="21"/>
      <c r="O149" s="21"/>
      <c r="P149" s="21"/>
      <c r="Q149" s="21"/>
      <c r="R149" s="21"/>
      <c r="S149" s="21"/>
      <c r="T149" s="21"/>
      <c r="U149" s="21"/>
      <c r="V149" s="21"/>
      <c r="W149" s="21"/>
      <c r="X149" s="21"/>
      <c r="Y149" s="21"/>
      <c r="Z149" s="21"/>
      <c r="AA149" s="21"/>
      <c r="AB149" s="21"/>
      <c r="AC149" s="21"/>
      <c r="AD149" s="21"/>
      <c r="AE149" s="21"/>
      <c r="AF149" s="21"/>
      <c r="AG149" s="21"/>
      <c r="AH149" s="21"/>
      <c r="AI149" s="21"/>
      <c r="AJ149" s="21"/>
      <c r="AK149" s="21"/>
      <c r="AL149" s="21"/>
      <c r="AM149" s="21"/>
      <c r="AN149" s="21"/>
      <c r="AO149" s="21"/>
      <c r="AP149" s="21"/>
      <c r="AQ149" s="21"/>
      <c r="AR149" s="21"/>
      <c r="AS149" s="21"/>
      <c r="AT149" s="21"/>
      <c r="AU149" s="21"/>
      <c r="AV149" s="21"/>
      <c r="AW149" s="21"/>
      <c r="AX149" s="21"/>
    </row>
    <row r="150" spans="1:50" x14ac:dyDescent="0.25">
      <c r="A150" s="21"/>
      <c r="B150" s="21"/>
      <c r="C150" s="21"/>
      <c r="D150" s="21"/>
      <c r="E150" s="21"/>
      <c r="F150" s="21"/>
      <c r="G150" s="21"/>
      <c r="H150" s="21"/>
      <c r="I150" s="21"/>
      <c r="J150" s="21"/>
      <c r="K150" s="21"/>
      <c r="L150" s="21"/>
      <c r="M150" s="21"/>
      <c r="N150" s="21"/>
      <c r="O150" s="21"/>
      <c r="P150" s="21"/>
      <c r="Q150" s="21"/>
      <c r="R150" s="21"/>
      <c r="S150" s="21"/>
      <c r="T150" s="21"/>
      <c r="U150" s="21"/>
      <c r="V150" s="21"/>
      <c r="W150" s="21"/>
      <c r="X150" s="21"/>
      <c r="Y150" s="21"/>
      <c r="Z150" s="21"/>
      <c r="AA150" s="21"/>
      <c r="AB150" s="21"/>
      <c r="AC150" s="21"/>
      <c r="AD150" s="21"/>
      <c r="AE150" s="21"/>
      <c r="AF150" s="21"/>
      <c r="AG150" s="21"/>
      <c r="AH150" s="21"/>
      <c r="AI150" s="21"/>
      <c r="AJ150" s="21"/>
      <c r="AK150" s="21"/>
      <c r="AL150" s="21"/>
      <c r="AM150" s="21"/>
      <c r="AN150" s="21"/>
      <c r="AO150" s="21"/>
      <c r="AP150" s="21"/>
      <c r="AQ150" s="21"/>
      <c r="AR150" s="21"/>
      <c r="AS150" s="21"/>
      <c r="AT150" s="21"/>
      <c r="AU150" s="21"/>
      <c r="AV150" s="21"/>
      <c r="AW150" s="21"/>
      <c r="AX150" s="21"/>
    </row>
    <row r="151" spans="1:50" x14ac:dyDescent="0.25">
      <c r="A151" s="21"/>
      <c r="B151" s="21"/>
      <c r="C151" s="21"/>
      <c r="D151" s="21"/>
      <c r="E151" s="21"/>
      <c r="F151" s="21"/>
      <c r="G151" s="21"/>
      <c r="H151" s="21"/>
      <c r="I151" s="21"/>
      <c r="J151" s="21"/>
      <c r="K151" s="21"/>
      <c r="L151" s="21"/>
      <c r="M151" s="21"/>
      <c r="N151" s="21"/>
      <c r="O151" s="21"/>
      <c r="P151" s="21"/>
      <c r="Q151" s="21"/>
      <c r="R151" s="21"/>
      <c r="S151" s="21"/>
      <c r="T151" s="21"/>
      <c r="U151" s="21"/>
      <c r="V151" s="21"/>
      <c r="W151" s="21"/>
      <c r="X151" s="21"/>
      <c r="Y151" s="21"/>
      <c r="Z151" s="21"/>
      <c r="AA151" s="21"/>
      <c r="AB151" s="21"/>
      <c r="AC151" s="21"/>
      <c r="AD151" s="21"/>
      <c r="AE151" s="21"/>
      <c r="AF151" s="21"/>
      <c r="AG151" s="21"/>
      <c r="AH151" s="21"/>
      <c r="AI151" s="21"/>
      <c r="AJ151" s="21"/>
      <c r="AK151" s="21"/>
      <c r="AL151" s="21"/>
      <c r="AM151" s="21"/>
      <c r="AN151" s="21"/>
      <c r="AO151" s="21"/>
      <c r="AP151" s="21"/>
      <c r="AQ151" s="21"/>
      <c r="AR151" s="21"/>
      <c r="AS151" s="21"/>
      <c r="AT151" s="21"/>
      <c r="AU151" s="21"/>
      <c r="AV151" s="21"/>
      <c r="AW151" s="21"/>
      <c r="AX151" s="21"/>
    </row>
    <row r="152" spans="1:50" x14ac:dyDescent="0.25">
      <c r="A152" s="21"/>
      <c r="B152" s="21"/>
      <c r="C152" s="21"/>
      <c r="D152" s="21"/>
      <c r="E152" s="21"/>
      <c r="F152" s="21"/>
      <c r="G152" s="21"/>
      <c r="H152" s="21"/>
      <c r="I152" s="21"/>
      <c r="J152" s="21"/>
      <c r="K152" s="21"/>
      <c r="L152" s="21"/>
      <c r="M152" s="21"/>
      <c r="N152" s="21"/>
      <c r="O152" s="21"/>
      <c r="P152" s="21"/>
      <c r="Q152" s="21"/>
      <c r="R152" s="21"/>
      <c r="S152" s="21"/>
      <c r="T152" s="21"/>
      <c r="U152" s="21"/>
      <c r="V152" s="21"/>
      <c r="W152" s="21"/>
      <c r="X152" s="21"/>
      <c r="Y152" s="21"/>
      <c r="Z152" s="21"/>
      <c r="AA152" s="21"/>
      <c r="AB152" s="21"/>
      <c r="AC152" s="21"/>
      <c r="AD152" s="21"/>
      <c r="AE152" s="21"/>
      <c r="AF152" s="21"/>
      <c r="AG152" s="21"/>
      <c r="AH152" s="21"/>
      <c r="AI152" s="21"/>
      <c r="AJ152" s="21"/>
      <c r="AK152" s="21"/>
      <c r="AL152" s="21"/>
      <c r="AM152" s="21"/>
      <c r="AN152" s="21"/>
      <c r="AO152" s="21"/>
      <c r="AP152" s="21"/>
      <c r="AQ152" s="21"/>
      <c r="AR152" s="21"/>
      <c r="AS152" s="21"/>
      <c r="AT152" s="21"/>
      <c r="AU152" s="21"/>
      <c r="AV152" s="21"/>
      <c r="AW152" s="21"/>
      <c r="AX152" s="21"/>
    </row>
    <row r="153" spans="1:50" x14ac:dyDescent="0.25">
      <c r="A153" s="21"/>
      <c r="B153" s="21"/>
      <c r="C153" s="21"/>
      <c r="D153" s="21"/>
      <c r="E153" s="21"/>
      <c r="F153" s="21"/>
      <c r="G153" s="21"/>
      <c r="H153" s="21"/>
      <c r="I153" s="21"/>
      <c r="J153" s="21"/>
      <c r="K153" s="21"/>
      <c r="L153" s="21"/>
      <c r="M153" s="21"/>
      <c r="N153" s="21"/>
      <c r="O153" s="21"/>
      <c r="P153" s="21"/>
      <c r="Q153" s="21"/>
      <c r="R153" s="21"/>
      <c r="S153" s="21"/>
      <c r="T153" s="21"/>
      <c r="U153" s="21"/>
      <c r="V153" s="21"/>
      <c r="W153" s="21"/>
      <c r="X153" s="21"/>
      <c r="Y153" s="21"/>
      <c r="Z153" s="21"/>
      <c r="AA153" s="21"/>
      <c r="AB153" s="21"/>
      <c r="AC153" s="21"/>
      <c r="AD153" s="21"/>
      <c r="AE153" s="21"/>
      <c r="AF153" s="21"/>
      <c r="AG153" s="21"/>
      <c r="AH153" s="21"/>
      <c r="AI153" s="21"/>
      <c r="AJ153" s="21"/>
      <c r="AK153" s="21"/>
      <c r="AL153" s="21"/>
      <c r="AM153" s="21"/>
      <c r="AN153" s="21"/>
      <c r="AO153" s="21"/>
      <c r="AP153" s="21"/>
      <c r="AQ153" s="21"/>
      <c r="AR153" s="21"/>
      <c r="AS153" s="21"/>
      <c r="AT153" s="21"/>
      <c r="AU153" s="21"/>
      <c r="AV153" s="21"/>
      <c r="AW153" s="21"/>
      <c r="AX153" s="21"/>
    </row>
    <row r="154" spans="1:50" x14ac:dyDescent="0.25">
      <c r="A154" s="21"/>
      <c r="B154" s="21"/>
      <c r="C154" s="21"/>
      <c r="D154" s="21"/>
      <c r="E154" s="21"/>
      <c r="F154" s="21"/>
      <c r="G154" s="21"/>
      <c r="H154" s="21"/>
      <c r="I154" s="21"/>
      <c r="J154" s="21"/>
      <c r="K154" s="21"/>
      <c r="L154" s="21"/>
      <c r="M154" s="21"/>
      <c r="N154" s="21"/>
      <c r="O154" s="21"/>
      <c r="P154" s="21"/>
      <c r="Q154" s="21"/>
      <c r="R154" s="21"/>
      <c r="S154" s="21"/>
      <c r="T154" s="21"/>
      <c r="U154" s="21"/>
      <c r="V154" s="21"/>
      <c r="W154" s="21"/>
      <c r="X154" s="21"/>
      <c r="Y154" s="21"/>
      <c r="Z154" s="21"/>
      <c r="AA154" s="21"/>
      <c r="AB154" s="21"/>
      <c r="AC154" s="21"/>
      <c r="AD154" s="21"/>
      <c r="AE154" s="21"/>
      <c r="AF154" s="21"/>
      <c r="AG154" s="21"/>
      <c r="AH154" s="21"/>
      <c r="AI154" s="21"/>
      <c r="AJ154" s="21"/>
      <c r="AK154" s="21"/>
      <c r="AL154" s="21"/>
      <c r="AM154" s="21"/>
      <c r="AN154" s="21"/>
      <c r="AO154" s="21"/>
      <c r="AP154" s="21"/>
      <c r="AQ154" s="21"/>
      <c r="AR154" s="21"/>
      <c r="AS154" s="21"/>
      <c r="AT154" s="21"/>
      <c r="AU154" s="21"/>
      <c r="AV154" s="21"/>
      <c r="AW154" s="21"/>
      <c r="AX154" s="21"/>
    </row>
    <row r="155" spans="1:50" x14ac:dyDescent="0.25">
      <c r="A155" s="21"/>
      <c r="B155" s="21"/>
      <c r="C155" s="21"/>
      <c r="D155" s="21"/>
      <c r="E155" s="21"/>
      <c r="F155" s="21"/>
      <c r="G155" s="21"/>
      <c r="H155" s="21"/>
      <c r="I155" s="21"/>
      <c r="J155" s="21"/>
      <c r="K155" s="21"/>
      <c r="L155" s="21"/>
      <c r="M155" s="21"/>
      <c r="N155" s="21"/>
      <c r="O155" s="21"/>
      <c r="P155" s="21"/>
      <c r="Q155" s="21"/>
      <c r="R155" s="21"/>
      <c r="S155" s="21"/>
      <c r="T155" s="21"/>
      <c r="U155" s="21"/>
      <c r="V155" s="21"/>
      <c r="W155" s="21"/>
      <c r="X155" s="21"/>
      <c r="Y155" s="21"/>
      <c r="Z155" s="21"/>
      <c r="AA155" s="21"/>
      <c r="AB155" s="21"/>
      <c r="AC155" s="21"/>
      <c r="AD155" s="21"/>
      <c r="AE155" s="21"/>
      <c r="AF155" s="21"/>
      <c r="AG155" s="21"/>
      <c r="AH155" s="21"/>
      <c r="AI155" s="21"/>
      <c r="AJ155" s="21"/>
      <c r="AK155" s="21"/>
      <c r="AL155" s="21"/>
      <c r="AM155" s="21"/>
      <c r="AN155" s="21"/>
      <c r="AO155" s="21"/>
      <c r="AP155" s="21"/>
      <c r="AQ155" s="21"/>
      <c r="AR155" s="21"/>
      <c r="AS155" s="21"/>
      <c r="AT155" s="21"/>
      <c r="AU155" s="21"/>
      <c r="AV155" s="21"/>
      <c r="AW155" s="21"/>
      <c r="AX155" s="21"/>
    </row>
    <row r="156" spans="1:50" x14ac:dyDescent="0.25">
      <c r="A156" s="21"/>
      <c r="B156" s="21"/>
      <c r="C156" s="21"/>
      <c r="D156" s="21"/>
      <c r="E156" s="21"/>
      <c r="F156" s="21"/>
      <c r="G156" s="21"/>
      <c r="H156" s="21"/>
      <c r="I156" s="21"/>
      <c r="J156" s="21"/>
      <c r="K156" s="21"/>
      <c r="L156" s="21"/>
      <c r="M156" s="21"/>
      <c r="N156" s="21"/>
      <c r="O156" s="21"/>
      <c r="P156" s="21"/>
      <c r="Q156" s="21"/>
      <c r="R156" s="21"/>
      <c r="S156" s="21"/>
      <c r="T156" s="21"/>
      <c r="U156" s="21"/>
      <c r="V156" s="21"/>
      <c r="W156" s="21"/>
      <c r="X156" s="21"/>
      <c r="Y156" s="21"/>
      <c r="Z156" s="21"/>
      <c r="AA156" s="21"/>
      <c r="AB156" s="21"/>
      <c r="AC156" s="21"/>
      <c r="AD156" s="21"/>
      <c r="AE156" s="21"/>
      <c r="AF156" s="21"/>
      <c r="AG156" s="21"/>
      <c r="AH156" s="21"/>
      <c r="AI156" s="21"/>
      <c r="AJ156" s="21"/>
      <c r="AK156" s="21"/>
      <c r="AL156" s="21"/>
      <c r="AM156" s="21"/>
      <c r="AN156" s="21"/>
      <c r="AO156" s="21"/>
      <c r="AP156" s="21"/>
      <c r="AQ156" s="21"/>
      <c r="AR156" s="21"/>
      <c r="AS156" s="21"/>
      <c r="AT156" s="21"/>
      <c r="AU156" s="21"/>
      <c r="AV156" s="21"/>
      <c r="AW156" s="21"/>
      <c r="AX156" s="21"/>
    </row>
    <row r="157" spans="1:50" x14ac:dyDescent="0.25">
      <c r="A157" s="21"/>
      <c r="B157" s="21"/>
      <c r="C157" s="21"/>
      <c r="D157" s="21"/>
      <c r="E157" s="21"/>
      <c r="F157" s="21"/>
      <c r="G157" s="21"/>
      <c r="H157" s="21"/>
      <c r="I157" s="21"/>
      <c r="J157" s="21"/>
      <c r="K157" s="21"/>
      <c r="L157" s="21"/>
      <c r="M157" s="21"/>
      <c r="N157" s="21"/>
      <c r="O157" s="21"/>
      <c r="P157" s="21"/>
      <c r="Q157" s="21"/>
      <c r="R157" s="21"/>
      <c r="S157" s="21"/>
      <c r="T157" s="21"/>
      <c r="U157" s="21"/>
      <c r="V157" s="21"/>
      <c r="W157" s="21"/>
      <c r="X157" s="21"/>
      <c r="Y157" s="21"/>
      <c r="Z157" s="21"/>
      <c r="AA157" s="21"/>
      <c r="AB157" s="21"/>
      <c r="AC157" s="21"/>
      <c r="AD157" s="21"/>
      <c r="AE157" s="21"/>
      <c r="AF157" s="21"/>
      <c r="AG157" s="21"/>
      <c r="AH157" s="21"/>
      <c r="AI157" s="21"/>
      <c r="AJ157" s="21"/>
      <c r="AK157" s="21"/>
      <c r="AL157" s="21"/>
      <c r="AM157" s="21"/>
      <c r="AN157" s="21"/>
      <c r="AO157" s="21"/>
      <c r="AP157" s="21"/>
      <c r="AQ157" s="21"/>
      <c r="AR157" s="21"/>
      <c r="AS157" s="21"/>
      <c r="AT157" s="21"/>
      <c r="AU157" s="21"/>
      <c r="AV157" s="21"/>
      <c r="AW157" s="21"/>
      <c r="AX157" s="21"/>
    </row>
    <row r="158" spans="1:50" x14ac:dyDescent="0.25">
      <c r="A158" s="21"/>
      <c r="B158" s="21"/>
      <c r="C158" s="21"/>
      <c r="D158" s="21"/>
      <c r="E158" s="21"/>
      <c r="F158" s="21"/>
      <c r="G158" s="21"/>
      <c r="H158" s="21"/>
      <c r="I158" s="21"/>
      <c r="J158" s="21"/>
      <c r="K158" s="21"/>
      <c r="L158" s="21"/>
      <c r="M158" s="21"/>
      <c r="N158" s="21"/>
      <c r="O158" s="21"/>
      <c r="P158" s="21"/>
      <c r="Q158" s="21"/>
      <c r="R158" s="21"/>
      <c r="S158" s="21"/>
      <c r="T158" s="21"/>
      <c r="U158" s="21"/>
      <c r="V158" s="21"/>
      <c r="W158" s="21"/>
      <c r="X158" s="21"/>
      <c r="Y158" s="21"/>
      <c r="Z158" s="21"/>
      <c r="AA158" s="21"/>
      <c r="AB158" s="21"/>
      <c r="AC158" s="21"/>
      <c r="AD158" s="21"/>
      <c r="AE158" s="21"/>
      <c r="AF158" s="21"/>
      <c r="AG158" s="21"/>
      <c r="AH158" s="21"/>
      <c r="AI158" s="21"/>
      <c r="AJ158" s="21"/>
      <c r="AK158" s="21"/>
      <c r="AL158" s="21"/>
      <c r="AM158" s="21"/>
      <c r="AN158" s="21"/>
      <c r="AO158" s="21"/>
      <c r="AP158" s="21"/>
      <c r="AQ158" s="21"/>
      <c r="AR158" s="21"/>
      <c r="AS158" s="21"/>
      <c r="AT158" s="21"/>
      <c r="AU158" s="21"/>
      <c r="AV158" s="21"/>
      <c r="AW158" s="21"/>
      <c r="AX158" s="21"/>
    </row>
    <row r="159" spans="1:50" x14ac:dyDescent="0.25">
      <c r="A159" s="21"/>
      <c r="B159" s="21"/>
      <c r="C159" s="21"/>
      <c r="D159" s="21"/>
      <c r="E159" s="21"/>
      <c r="F159" s="21"/>
      <c r="G159" s="21"/>
      <c r="H159" s="21"/>
      <c r="I159" s="21"/>
      <c r="J159" s="21"/>
      <c r="K159" s="21"/>
      <c r="L159" s="21"/>
      <c r="M159" s="21"/>
      <c r="N159" s="21"/>
      <c r="O159" s="21"/>
      <c r="P159" s="21"/>
      <c r="Q159" s="21"/>
      <c r="R159" s="21"/>
      <c r="S159" s="21"/>
      <c r="T159" s="21"/>
      <c r="U159" s="21"/>
      <c r="V159" s="21"/>
      <c r="W159" s="21"/>
      <c r="X159" s="21"/>
      <c r="Y159" s="21"/>
      <c r="Z159" s="21"/>
      <c r="AA159" s="21"/>
      <c r="AB159" s="21"/>
      <c r="AC159" s="21"/>
      <c r="AD159" s="21"/>
      <c r="AE159" s="21"/>
      <c r="AF159" s="21"/>
      <c r="AG159" s="21"/>
      <c r="AH159" s="21"/>
      <c r="AI159" s="21"/>
      <c r="AJ159" s="21"/>
      <c r="AK159" s="21"/>
      <c r="AL159" s="21"/>
      <c r="AM159" s="21"/>
      <c r="AN159" s="21"/>
      <c r="AO159" s="21"/>
      <c r="AP159" s="21"/>
      <c r="AQ159" s="21"/>
      <c r="AR159" s="21"/>
      <c r="AS159" s="21"/>
      <c r="AT159" s="21"/>
      <c r="AU159" s="21"/>
      <c r="AV159" s="21"/>
      <c r="AW159" s="21"/>
      <c r="AX159" s="21"/>
    </row>
    <row r="160" spans="1:50" x14ac:dyDescent="0.25">
      <c r="A160" s="21"/>
      <c r="B160" s="21"/>
      <c r="C160" s="21"/>
      <c r="D160" s="21"/>
      <c r="E160" s="21"/>
      <c r="F160" s="21"/>
      <c r="G160" s="21"/>
      <c r="H160" s="21"/>
      <c r="I160" s="21"/>
      <c r="J160" s="21"/>
      <c r="K160" s="21"/>
      <c r="L160" s="21"/>
      <c r="M160" s="21"/>
      <c r="N160" s="21"/>
      <c r="O160" s="21"/>
      <c r="P160" s="21"/>
      <c r="Q160" s="21"/>
      <c r="R160" s="21"/>
      <c r="S160" s="21"/>
      <c r="T160" s="21"/>
      <c r="U160" s="21"/>
      <c r="V160" s="21"/>
      <c r="W160" s="21"/>
      <c r="X160" s="21"/>
      <c r="Y160" s="21"/>
      <c r="Z160" s="21"/>
      <c r="AA160" s="21"/>
      <c r="AB160" s="21"/>
      <c r="AC160" s="21"/>
      <c r="AD160" s="21"/>
      <c r="AE160" s="21"/>
      <c r="AF160" s="21"/>
      <c r="AG160" s="21"/>
      <c r="AH160" s="21"/>
      <c r="AI160" s="21"/>
      <c r="AJ160" s="21"/>
      <c r="AK160" s="21"/>
      <c r="AL160" s="21"/>
      <c r="AM160" s="21"/>
      <c r="AN160" s="21"/>
      <c r="AO160" s="21"/>
      <c r="AP160" s="21"/>
      <c r="AQ160" s="21"/>
      <c r="AR160" s="21"/>
      <c r="AS160" s="21"/>
      <c r="AT160" s="21"/>
      <c r="AU160" s="21"/>
      <c r="AV160" s="21"/>
      <c r="AW160" s="21"/>
      <c r="AX160" s="21"/>
    </row>
    <row r="161" spans="1:50" x14ac:dyDescent="0.25">
      <c r="A161" s="21"/>
      <c r="B161" s="21"/>
      <c r="C161" s="21"/>
      <c r="D161" s="21"/>
      <c r="E161" s="21"/>
      <c r="F161" s="21"/>
      <c r="G161" s="21"/>
      <c r="H161" s="21"/>
      <c r="I161" s="21"/>
      <c r="J161" s="21"/>
      <c r="K161" s="21"/>
      <c r="L161" s="21"/>
      <c r="M161" s="21"/>
      <c r="N161" s="21"/>
      <c r="O161" s="21"/>
      <c r="P161" s="21"/>
      <c r="Q161" s="21"/>
      <c r="R161" s="21"/>
      <c r="S161" s="21"/>
      <c r="T161" s="21"/>
      <c r="U161" s="21"/>
      <c r="V161" s="21"/>
      <c r="W161" s="21"/>
      <c r="X161" s="21"/>
      <c r="Y161" s="21"/>
      <c r="Z161" s="21"/>
      <c r="AA161" s="21"/>
      <c r="AB161" s="21"/>
      <c r="AC161" s="21"/>
      <c r="AD161" s="21"/>
      <c r="AE161" s="21"/>
      <c r="AF161" s="21"/>
      <c r="AG161" s="21"/>
      <c r="AH161" s="21"/>
      <c r="AI161" s="21"/>
      <c r="AJ161" s="21"/>
      <c r="AK161" s="21"/>
      <c r="AL161" s="21"/>
      <c r="AM161" s="21"/>
      <c r="AN161" s="21"/>
      <c r="AO161" s="21"/>
      <c r="AP161" s="21"/>
      <c r="AQ161" s="21"/>
      <c r="AR161" s="21"/>
      <c r="AS161" s="21"/>
      <c r="AT161" s="21"/>
      <c r="AU161" s="21"/>
      <c r="AV161" s="21"/>
      <c r="AW161" s="21"/>
      <c r="AX161" s="21"/>
    </row>
    <row r="162" spans="1:50" x14ac:dyDescent="0.25">
      <c r="A162" s="21"/>
      <c r="B162" s="21"/>
      <c r="C162" s="21"/>
      <c r="D162" s="21"/>
      <c r="E162" s="21"/>
      <c r="F162" s="21"/>
      <c r="G162" s="21"/>
      <c r="H162" s="21"/>
      <c r="I162" s="21"/>
      <c r="J162" s="21"/>
      <c r="K162" s="21"/>
      <c r="L162" s="21"/>
      <c r="M162" s="21"/>
      <c r="N162" s="21"/>
      <c r="O162" s="21"/>
      <c r="P162" s="21"/>
      <c r="Q162" s="21"/>
      <c r="R162" s="21"/>
      <c r="S162" s="21"/>
      <c r="T162" s="21"/>
      <c r="U162" s="21"/>
      <c r="V162" s="21"/>
      <c r="W162" s="21"/>
      <c r="X162" s="21"/>
      <c r="Y162" s="21"/>
      <c r="Z162" s="21"/>
      <c r="AA162" s="21"/>
      <c r="AB162" s="21"/>
      <c r="AC162" s="21"/>
      <c r="AD162" s="21"/>
      <c r="AE162" s="21"/>
      <c r="AF162" s="21"/>
      <c r="AG162" s="21"/>
      <c r="AH162" s="21"/>
      <c r="AI162" s="21"/>
      <c r="AJ162" s="21"/>
      <c r="AK162" s="21"/>
      <c r="AL162" s="21"/>
      <c r="AM162" s="21"/>
      <c r="AN162" s="21"/>
      <c r="AO162" s="21"/>
      <c r="AP162" s="21"/>
      <c r="AQ162" s="21"/>
      <c r="AR162" s="21"/>
      <c r="AS162" s="21"/>
      <c r="AT162" s="21"/>
      <c r="AU162" s="21"/>
      <c r="AV162" s="21"/>
      <c r="AW162" s="21"/>
      <c r="AX162" s="21"/>
    </row>
    <row r="163" spans="1:50" x14ac:dyDescent="0.25">
      <c r="A163" s="21"/>
      <c r="B163" s="21"/>
      <c r="C163" s="21"/>
      <c r="D163" s="21"/>
      <c r="E163" s="21"/>
      <c r="F163" s="21"/>
      <c r="G163" s="21"/>
      <c r="H163" s="21"/>
      <c r="I163" s="21"/>
      <c r="J163" s="21"/>
      <c r="K163" s="21"/>
      <c r="L163" s="21"/>
      <c r="M163" s="21"/>
      <c r="N163" s="21"/>
      <c r="O163" s="21"/>
      <c r="P163" s="21"/>
      <c r="Q163" s="21"/>
      <c r="R163" s="21"/>
      <c r="S163" s="21"/>
      <c r="T163" s="21"/>
      <c r="U163" s="21"/>
      <c r="V163" s="21"/>
      <c r="W163" s="21"/>
      <c r="X163" s="21"/>
      <c r="Y163" s="21"/>
      <c r="Z163" s="21"/>
      <c r="AA163" s="21"/>
      <c r="AB163" s="21"/>
      <c r="AC163" s="21"/>
      <c r="AD163" s="21"/>
      <c r="AE163" s="21"/>
      <c r="AF163" s="21"/>
      <c r="AG163" s="21"/>
      <c r="AH163" s="21"/>
      <c r="AI163" s="21"/>
      <c r="AJ163" s="21"/>
      <c r="AK163" s="21"/>
      <c r="AL163" s="21"/>
      <c r="AM163" s="21"/>
      <c r="AN163" s="21"/>
      <c r="AO163" s="21"/>
      <c r="AP163" s="21"/>
      <c r="AQ163" s="21"/>
      <c r="AR163" s="21"/>
      <c r="AS163" s="21"/>
      <c r="AT163" s="21"/>
      <c r="AU163" s="21"/>
      <c r="AV163" s="21"/>
      <c r="AW163" s="21"/>
      <c r="AX163" s="21"/>
    </row>
    <row r="164" spans="1:50" x14ac:dyDescent="0.25">
      <c r="A164" s="21"/>
      <c r="B164" s="21"/>
      <c r="C164" s="21"/>
      <c r="D164" s="21"/>
      <c r="E164" s="21"/>
      <c r="F164" s="21"/>
      <c r="G164" s="21"/>
      <c r="H164" s="21"/>
      <c r="I164" s="21"/>
      <c r="J164" s="21"/>
      <c r="K164" s="21"/>
      <c r="L164" s="21"/>
      <c r="M164" s="21"/>
      <c r="N164" s="21"/>
      <c r="O164" s="21"/>
      <c r="P164" s="21"/>
      <c r="Q164" s="21"/>
      <c r="R164" s="21"/>
      <c r="S164" s="21"/>
      <c r="T164" s="21"/>
      <c r="U164" s="21"/>
      <c r="V164" s="21"/>
      <c r="W164" s="21"/>
      <c r="X164" s="21"/>
      <c r="Y164" s="21"/>
      <c r="Z164" s="21"/>
      <c r="AA164" s="21"/>
      <c r="AB164" s="21"/>
      <c r="AC164" s="21"/>
      <c r="AD164" s="21"/>
      <c r="AE164" s="21"/>
      <c r="AF164" s="21"/>
      <c r="AG164" s="21"/>
      <c r="AH164" s="21"/>
      <c r="AI164" s="21"/>
      <c r="AJ164" s="21"/>
      <c r="AK164" s="21"/>
      <c r="AL164" s="21"/>
      <c r="AM164" s="21"/>
      <c r="AN164" s="21"/>
      <c r="AO164" s="21"/>
      <c r="AP164" s="21"/>
      <c r="AQ164" s="21"/>
      <c r="AR164" s="21"/>
      <c r="AS164" s="21"/>
      <c r="AT164" s="21"/>
      <c r="AU164" s="21"/>
      <c r="AV164" s="21"/>
      <c r="AW164" s="21"/>
      <c r="AX164" s="21"/>
    </row>
    <row r="165" spans="1:50" x14ac:dyDescent="0.25">
      <c r="A165" s="21"/>
      <c r="B165" s="21"/>
      <c r="C165" s="21"/>
      <c r="D165" s="21"/>
      <c r="E165" s="21"/>
      <c r="F165" s="21"/>
      <c r="G165" s="21"/>
      <c r="H165" s="21"/>
      <c r="I165" s="21"/>
      <c r="J165" s="21"/>
      <c r="K165" s="21"/>
      <c r="L165" s="21"/>
      <c r="M165" s="21"/>
      <c r="N165" s="21"/>
      <c r="O165" s="21"/>
      <c r="P165" s="21"/>
      <c r="Q165" s="21"/>
      <c r="R165" s="21"/>
      <c r="S165" s="21"/>
      <c r="T165" s="21"/>
      <c r="U165" s="21"/>
      <c r="V165" s="21"/>
      <c r="W165" s="21"/>
      <c r="X165" s="21"/>
      <c r="Y165" s="21"/>
      <c r="Z165" s="21"/>
      <c r="AA165" s="21"/>
      <c r="AB165" s="21"/>
      <c r="AC165" s="21"/>
      <c r="AD165" s="21"/>
      <c r="AE165" s="21"/>
      <c r="AF165" s="21"/>
      <c r="AG165" s="21"/>
      <c r="AH165" s="21"/>
      <c r="AI165" s="21"/>
      <c r="AJ165" s="21"/>
      <c r="AK165" s="21"/>
      <c r="AL165" s="21"/>
      <c r="AM165" s="21"/>
      <c r="AN165" s="21"/>
      <c r="AO165" s="21"/>
      <c r="AP165" s="21"/>
      <c r="AQ165" s="21"/>
      <c r="AR165" s="21"/>
      <c r="AS165" s="21"/>
      <c r="AT165" s="21"/>
      <c r="AU165" s="21"/>
      <c r="AV165" s="21"/>
      <c r="AW165" s="21"/>
      <c r="AX165" s="21"/>
    </row>
    <row r="166" spans="1:50" x14ac:dyDescent="0.25">
      <c r="A166" s="21"/>
      <c r="B166" s="21"/>
      <c r="C166" s="21"/>
      <c r="D166" s="21"/>
      <c r="E166" s="21"/>
      <c r="F166" s="21"/>
      <c r="G166" s="21"/>
      <c r="H166" s="21"/>
      <c r="I166" s="21"/>
      <c r="J166" s="21"/>
      <c r="K166" s="21"/>
      <c r="L166" s="21"/>
      <c r="M166" s="21"/>
      <c r="N166" s="21"/>
      <c r="O166" s="21"/>
      <c r="P166" s="21"/>
      <c r="Q166" s="21"/>
      <c r="R166" s="21"/>
      <c r="S166" s="21"/>
      <c r="T166" s="21"/>
      <c r="U166" s="21"/>
      <c r="V166" s="21"/>
      <c r="W166" s="21"/>
      <c r="X166" s="21"/>
      <c r="Y166" s="21"/>
      <c r="Z166" s="21"/>
      <c r="AA166" s="21"/>
      <c r="AB166" s="21"/>
      <c r="AC166" s="21"/>
      <c r="AD166" s="21"/>
      <c r="AE166" s="21"/>
      <c r="AF166" s="21"/>
      <c r="AG166" s="21"/>
      <c r="AH166" s="21"/>
      <c r="AI166" s="21"/>
      <c r="AJ166" s="21"/>
      <c r="AK166" s="21"/>
      <c r="AL166" s="21"/>
      <c r="AM166" s="21"/>
      <c r="AN166" s="21"/>
      <c r="AO166" s="21"/>
      <c r="AP166" s="21"/>
      <c r="AQ166" s="21"/>
      <c r="AR166" s="21"/>
      <c r="AS166" s="21"/>
      <c r="AT166" s="21"/>
      <c r="AU166" s="21"/>
      <c r="AV166" s="21"/>
      <c r="AW166" s="21"/>
      <c r="AX166" s="21"/>
    </row>
    <row r="167" spans="1:50" x14ac:dyDescent="0.25">
      <c r="A167" s="21"/>
      <c r="B167" s="21"/>
      <c r="C167" s="21"/>
      <c r="D167" s="21"/>
      <c r="E167" s="21"/>
      <c r="F167" s="21"/>
      <c r="G167" s="21"/>
      <c r="H167" s="21"/>
      <c r="I167" s="21"/>
      <c r="J167" s="21"/>
      <c r="K167" s="21"/>
      <c r="L167" s="21"/>
      <c r="M167" s="21"/>
      <c r="N167" s="21"/>
      <c r="O167" s="21"/>
      <c r="P167" s="21"/>
      <c r="Q167" s="21"/>
      <c r="R167" s="21"/>
      <c r="S167" s="21"/>
      <c r="T167" s="21"/>
      <c r="U167" s="21"/>
      <c r="V167" s="21"/>
      <c r="W167" s="21"/>
      <c r="X167" s="21"/>
      <c r="Y167" s="21"/>
      <c r="Z167" s="21"/>
      <c r="AA167" s="21"/>
      <c r="AB167" s="21"/>
      <c r="AC167" s="21"/>
      <c r="AD167" s="21"/>
      <c r="AE167" s="21"/>
      <c r="AF167" s="21"/>
      <c r="AG167" s="21"/>
      <c r="AH167" s="21"/>
      <c r="AI167" s="21"/>
      <c r="AJ167" s="21"/>
      <c r="AK167" s="21"/>
      <c r="AL167" s="21"/>
      <c r="AM167" s="21"/>
      <c r="AN167" s="21"/>
      <c r="AO167" s="21"/>
      <c r="AP167" s="21"/>
      <c r="AQ167" s="21"/>
      <c r="AR167" s="21"/>
      <c r="AS167" s="21"/>
      <c r="AT167" s="21"/>
      <c r="AU167" s="21"/>
      <c r="AV167" s="21"/>
      <c r="AW167" s="21"/>
      <c r="AX167" s="21"/>
    </row>
    <row r="168" spans="1:50" x14ac:dyDescent="0.25">
      <c r="B168" s="21"/>
      <c r="C168" s="21"/>
      <c r="D168" s="21"/>
      <c r="E168" s="21"/>
      <c r="F168" s="21"/>
      <c r="G168" s="21"/>
      <c r="H168" s="21"/>
    </row>
  </sheetData>
  <sheetProtection algorithmName="SHA-512" hashValue="Ne/P9c+rLCd8cwMdfkCOm7wu+SB1FndrRG5L2K1KfdgUsGQHbCuxti+vdCF4ewIqt9tl5HWzE9D5XHmDv4gu3A==" saltValue="5YK+WBZT1gZHf2ySnRbP+A==" spinCount="100000" sheet="1" objects="1" scenarios="1"/>
  <mergeCells count="3">
    <mergeCell ref="C7:G7"/>
    <mergeCell ref="C6:G6"/>
    <mergeCell ref="C9:G9"/>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dimension ref="B1:R44"/>
  <sheetViews>
    <sheetView workbookViewId="0"/>
  </sheetViews>
  <sheetFormatPr defaultColWidth="9.140625" defaultRowHeight="12.75" x14ac:dyDescent="0.2"/>
  <cols>
    <col min="1" max="1" width="4.7109375" style="3" customWidth="1"/>
    <col min="2" max="2" width="13.28515625" style="3" bestFit="1" customWidth="1"/>
    <col min="3" max="3" width="17.42578125" style="3" bestFit="1" customWidth="1"/>
    <col min="4" max="4" width="12.7109375" style="3" bestFit="1" customWidth="1"/>
    <col min="5" max="5" width="12.7109375" style="3" customWidth="1"/>
    <col min="6" max="6" width="8.7109375" style="3" bestFit="1" customWidth="1"/>
    <col min="7" max="7" width="13.42578125" style="3" bestFit="1" customWidth="1"/>
    <col min="8" max="8" width="11.42578125" style="3" customWidth="1"/>
    <col min="9" max="9" width="15" style="123" customWidth="1"/>
    <col min="10" max="10" width="9.140625" style="3"/>
    <col min="11" max="11" width="23" style="3" bestFit="1" customWidth="1"/>
    <col min="12" max="12" width="9.7109375" style="3" customWidth="1"/>
    <col min="13" max="13" width="9.140625" style="3"/>
    <col min="14" max="14" width="8.42578125" style="3" bestFit="1" customWidth="1"/>
    <col min="15" max="15" width="14.42578125" style="3" customWidth="1"/>
    <col min="16" max="16" width="9.140625" style="3"/>
    <col min="17" max="17" width="12.28515625" style="3" customWidth="1"/>
    <col min="18" max="16384" width="9.140625" style="3"/>
  </cols>
  <sheetData>
    <row r="1" spans="2:18" x14ac:dyDescent="0.2">
      <c r="Q1" s="134" t="s">
        <v>141</v>
      </c>
      <c r="R1" s="123"/>
    </row>
    <row r="2" spans="2:18" ht="26.25" x14ac:dyDescent="0.25">
      <c r="B2" s="68" t="s">
        <v>7</v>
      </c>
      <c r="C2" s="72" t="s">
        <v>20</v>
      </c>
      <c r="D2" s="68" t="s">
        <v>22</v>
      </c>
      <c r="E2" s="72" t="s">
        <v>45</v>
      </c>
      <c r="F2" s="75" t="s">
        <v>23</v>
      </c>
      <c r="G2" s="68" t="s">
        <v>16</v>
      </c>
      <c r="H2" s="137" t="s">
        <v>150</v>
      </c>
      <c r="I2" s="137" t="s">
        <v>151</v>
      </c>
      <c r="K2" s="53" t="s">
        <v>44</v>
      </c>
      <c r="L2" s="53" t="s">
        <v>60</v>
      </c>
      <c r="N2" s="53" t="s">
        <v>122</v>
      </c>
      <c r="O2" s="71" t="s">
        <v>123</v>
      </c>
      <c r="Q2" s="126"/>
      <c r="R2" s="125" t="s">
        <v>140</v>
      </c>
    </row>
    <row r="3" spans="2:18" x14ac:dyDescent="0.2">
      <c r="B3" s="69" t="s">
        <v>26</v>
      </c>
      <c r="C3" s="73" t="s">
        <v>35</v>
      </c>
      <c r="D3" s="54">
        <v>2018</v>
      </c>
      <c r="E3" s="73">
        <f ca="1">YEAR(TODAY())</f>
        <v>2019</v>
      </c>
      <c r="F3" s="54">
        <v>1</v>
      </c>
      <c r="G3" s="54" t="s">
        <v>19</v>
      </c>
      <c r="H3" s="138" t="str">
        <f ca="1">MONTH(SubDate)&amp;"-"&amp;DAY(SubDate)&amp;"-"&amp;YEAR(SubDate)</f>
        <v>3-28-2019</v>
      </c>
      <c r="I3" s="138" t="s">
        <v>61</v>
      </c>
      <c r="K3" s="54" t="s">
        <v>62</v>
      </c>
      <c r="L3" s="54" t="s">
        <v>87</v>
      </c>
      <c r="N3" s="70">
        <f>IF(COUNTIF('Section 2'!$D$14:$D$23,O3)&gt;0,1,0)</f>
        <v>0</v>
      </c>
      <c r="O3" s="70" t="s">
        <v>12</v>
      </c>
      <c r="Q3" s="124" t="s">
        <v>142</v>
      </c>
      <c r="R3" s="124">
        <f>IF(MAX(OutputForCSV!A2:A11)=0,1,MAX(OutputForCSV!A2:A11))</f>
        <v>1</v>
      </c>
    </row>
    <row r="4" spans="2:18" x14ac:dyDescent="0.2">
      <c r="B4" s="69" t="s">
        <v>12</v>
      </c>
      <c r="C4" s="73" t="s">
        <v>36</v>
      </c>
      <c r="D4" s="54">
        <v>2019</v>
      </c>
      <c r="F4" s="54">
        <v>2</v>
      </c>
      <c r="G4" s="54" t="s">
        <v>37</v>
      </c>
      <c r="K4" s="54" t="s">
        <v>72</v>
      </c>
      <c r="L4" s="54" t="s">
        <v>89</v>
      </c>
      <c r="N4" s="70">
        <f>IF(COUNTIF('Section 2'!$D$14:$D$23,O4)&gt;0,MAX($N$3:N3)+1,0)</f>
        <v>0</v>
      </c>
      <c r="O4" s="70" t="s">
        <v>27</v>
      </c>
      <c r="Q4" s="124" t="s">
        <v>143</v>
      </c>
      <c r="R4" s="124" t="str">
        <f>OutputForCSV!A12</f>
        <v/>
      </c>
    </row>
    <row r="5" spans="2:18" x14ac:dyDescent="0.2">
      <c r="B5" s="69" t="s">
        <v>161</v>
      </c>
      <c r="D5" s="54">
        <v>2020</v>
      </c>
      <c r="F5" s="54">
        <v>3</v>
      </c>
      <c r="G5" s="54" t="s">
        <v>42</v>
      </c>
      <c r="K5" s="54" t="s">
        <v>61</v>
      </c>
      <c r="L5" s="54" t="s">
        <v>88</v>
      </c>
      <c r="N5" s="70">
        <f>IF(COUNTIF('Section 2'!$D$14:$D$23,O5)&gt;0,MAX($N$3:N4)+1,0)</f>
        <v>0</v>
      </c>
      <c r="O5" s="70" t="s">
        <v>28</v>
      </c>
      <c r="Q5" s="124" t="s">
        <v>144</v>
      </c>
      <c r="R5" s="124">
        <f>MAX(OutputForCSV!A12:A21)</f>
        <v>0</v>
      </c>
    </row>
    <row r="6" spans="2:18" x14ac:dyDescent="0.2">
      <c r="B6" s="69" t="s">
        <v>162</v>
      </c>
      <c r="F6" s="54">
        <v>4</v>
      </c>
      <c r="K6" s="54" t="s">
        <v>63</v>
      </c>
      <c r="L6" s="54" t="s">
        <v>90</v>
      </c>
      <c r="N6" s="70">
        <f>IF(COUNTIF('Section 2'!$D$14:$D$23,O6)&gt;0,MAX($N$3:N5)+1,0)</f>
        <v>0</v>
      </c>
      <c r="O6" s="70" t="s">
        <v>30</v>
      </c>
      <c r="Q6" s="124" t="s">
        <v>145</v>
      </c>
      <c r="R6" s="124">
        <f>IF(MAX(TempOutput!A2:A21)=0,1,MAX(TempOutput!A2:A21))</f>
        <v>1</v>
      </c>
    </row>
    <row r="7" spans="2:18" x14ac:dyDescent="0.2">
      <c r="B7" s="69" t="s">
        <v>163</v>
      </c>
      <c r="K7" s="54" t="s">
        <v>73</v>
      </c>
      <c r="L7" s="54" t="s">
        <v>91</v>
      </c>
      <c r="N7" s="70">
        <f>IF(COUNTIF('Section 2'!$D$14:$D$23,O7)&gt;0,MAX($N$3:N6)+1,0)</f>
        <v>0</v>
      </c>
      <c r="O7" s="70" t="s">
        <v>31</v>
      </c>
      <c r="Q7" s="124" t="s">
        <v>146</v>
      </c>
      <c r="R7" s="124">
        <f>IF(R3=0,2,R3+1)</f>
        <v>2</v>
      </c>
    </row>
    <row r="8" spans="2:18" x14ac:dyDescent="0.2">
      <c r="B8" s="69" t="s">
        <v>27</v>
      </c>
      <c r="K8" s="54" t="s">
        <v>64</v>
      </c>
      <c r="L8" s="54" t="s">
        <v>92</v>
      </c>
      <c r="N8" s="70">
        <f>IF(COUNTIF('Section 2'!$D$14:$D$23,O8)&gt;0,MAX($N$3:N7)+1,0)</f>
        <v>0</v>
      </c>
      <c r="O8" s="70" t="s">
        <v>32</v>
      </c>
    </row>
    <row r="9" spans="2:18" x14ac:dyDescent="0.2">
      <c r="B9" s="69" t="s">
        <v>13</v>
      </c>
      <c r="K9" s="54" t="s">
        <v>65</v>
      </c>
      <c r="L9" s="54" t="s">
        <v>93</v>
      </c>
      <c r="N9" s="70">
        <f>IF(COUNTIF('Section 2'!$D$14:$D$23,O9)&gt;0,MAX($N$3:N8)+1,0)</f>
        <v>0</v>
      </c>
      <c r="O9" s="70" t="s">
        <v>33</v>
      </c>
    </row>
    <row r="10" spans="2:18" x14ac:dyDescent="0.2">
      <c r="B10" s="69" t="s">
        <v>34</v>
      </c>
      <c r="K10" s="54" t="s">
        <v>74</v>
      </c>
      <c r="L10" s="54" t="s">
        <v>94</v>
      </c>
    </row>
    <row r="11" spans="2:18" x14ac:dyDescent="0.2">
      <c r="B11" s="69" t="s">
        <v>28</v>
      </c>
      <c r="K11" s="54" t="s">
        <v>66</v>
      </c>
      <c r="L11" s="54" t="s">
        <v>95</v>
      </c>
    </row>
    <row r="12" spans="2:18" x14ac:dyDescent="0.2">
      <c r="B12" s="69" t="s">
        <v>29</v>
      </c>
      <c r="K12" s="54" t="s">
        <v>67</v>
      </c>
      <c r="L12" s="54" t="s">
        <v>96</v>
      </c>
    </row>
    <row r="13" spans="2:18" x14ac:dyDescent="0.2">
      <c r="B13" s="69" t="s">
        <v>164</v>
      </c>
      <c r="K13" s="54" t="s">
        <v>68</v>
      </c>
      <c r="L13" s="54" t="s">
        <v>99</v>
      </c>
    </row>
    <row r="14" spans="2:18" x14ac:dyDescent="0.2">
      <c r="B14" s="69" t="s">
        <v>197</v>
      </c>
      <c r="K14" s="54" t="s">
        <v>75</v>
      </c>
      <c r="L14" s="54" t="s">
        <v>98</v>
      </c>
    </row>
    <row r="15" spans="2:18" x14ac:dyDescent="0.2">
      <c r="B15" s="69" t="s">
        <v>196</v>
      </c>
      <c r="K15" s="54" t="s">
        <v>70</v>
      </c>
      <c r="L15" s="54" t="s">
        <v>97</v>
      </c>
    </row>
    <row r="16" spans="2:18" x14ac:dyDescent="0.2">
      <c r="B16" s="69" t="s">
        <v>191</v>
      </c>
      <c r="K16" s="54" t="s">
        <v>69</v>
      </c>
      <c r="L16" s="54" t="s">
        <v>102</v>
      </c>
    </row>
    <row r="17" spans="2:12" x14ac:dyDescent="0.2">
      <c r="B17" s="69" t="s">
        <v>192</v>
      </c>
      <c r="K17" s="54" t="s">
        <v>76</v>
      </c>
      <c r="L17" s="54" t="s">
        <v>101</v>
      </c>
    </row>
    <row r="18" spans="2:12" x14ac:dyDescent="0.2">
      <c r="B18" s="69" t="s">
        <v>30</v>
      </c>
      <c r="K18" s="54" t="s">
        <v>71</v>
      </c>
      <c r="L18" s="54" t="s">
        <v>100</v>
      </c>
    </row>
    <row r="19" spans="2:12" x14ac:dyDescent="0.2">
      <c r="B19" s="69" t="s">
        <v>193</v>
      </c>
      <c r="K19" s="54" t="s">
        <v>77</v>
      </c>
      <c r="L19" s="54" t="s">
        <v>105</v>
      </c>
    </row>
    <row r="20" spans="2:12" x14ac:dyDescent="0.2">
      <c r="B20" s="69" t="s">
        <v>194</v>
      </c>
      <c r="K20" s="54" t="s">
        <v>78</v>
      </c>
      <c r="L20" s="54" t="s">
        <v>104</v>
      </c>
    </row>
    <row r="21" spans="2:12" x14ac:dyDescent="0.2">
      <c r="B21" s="69" t="s">
        <v>31</v>
      </c>
      <c r="K21" s="54" t="s">
        <v>79</v>
      </c>
      <c r="L21" s="54" t="s">
        <v>103</v>
      </c>
    </row>
    <row r="22" spans="2:12" x14ac:dyDescent="0.2">
      <c r="B22" s="69" t="s">
        <v>165</v>
      </c>
      <c r="K22" s="54" t="s">
        <v>81</v>
      </c>
      <c r="L22" s="54" t="s">
        <v>84</v>
      </c>
    </row>
    <row r="23" spans="2:12" x14ac:dyDescent="0.2">
      <c r="B23" s="69" t="s">
        <v>166</v>
      </c>
      <c r="K23" s="54" t="s">
        <v>82</v>
      </c>
      <c r="L23" s="54" t="s">
        <v>85</v>
      </c>
    </row>
    <row r="24" spans="2:12" x14ac:dyDescent="0.2">
      <c r="B24" s="69" t="s">
        <v>167</v>
      </c>
      <c r="K24" s="54" t="s">
        <v>83</v>
      </c>
      <c r="L24" s="54" t="s">
        <v>106</v>
      </c>
    </row>
    <row r="25" spans="2:12" x14ac:dyDescent="0.2">
      <c r="B25" s="69" t="s">
        <v>168</v>
      </c>
      <c r="K25" s="54" t="s">
        <v>80</v>
      </c>
      <c r="L25" s="54" t="s">
        <v>86</v>
      </c>
    </row>
    <row r="26" spans="2:12" x14ac:dyDescent="0.2">
      <c r="B26" s="69" t="s">
        <v>169</v>
      </c>
    </row>
    <row r="27" spans="2:12" x14ac:dyDescent="0.2">
      <c r="B27" s="69" t="s">
        <v>32</v>
      </c>
    </row>
    <row r="28" spans="2:12" x14ac:dyDescent="0.2">
      <c r="B28" s="69" t="s">
        <v>33</v>
      </c>
    </row>
    <row r="29" spans="2:12" x14ac:dyDescent="0.2">
      <c r="B29" s="69" t="s">
        <v>170</v>
      </c>
    </row>
    <row r="30" spans="2:12" x14ac:dyDescent="0.2">
      <c r="B30" s="69" t="s">
        <v>171</v>
      </c>
    </row>
    <row r="31" spans="2:12" x14ac:dyDescent="0.2">
      <c r="B31" s="69" t="s">
        <v>172</v>
      </c>
    </row>
    <row r="32" spans="2:12" x14ac:dyDescent="0.2">
      <c r="B32" s="147" t="s">
        <v>173</v>
      </c>
    </row>
    <row r="33" spans="2:2" x14ac:dyDescent="0.2">
      <c r="B33" s="147" t="s">
        <v>174</v>
      </c>
    </row>
    <row r="34" spans="2:2" x14ac:dyDescent="0.2">
      <c r="B34" s="147" t="s">
        <v>175</v>
      </c>
    </row>
    <row r="35" spans="2:2" x14ac:dyDescent="0.2">
      <c r="B35" s="147" t="s">
        <v>176</v>
      </c>
    </row>
    <row r="36" spans="2:2" x14ac:dyDescent="0.2">
      <c r="B36" s="147" t="s">
        <v>177</v>
      </c>
    </row>
    <row r="37" spans="2:2" x14ac:dyDescent="0.2">
      <c r="B37" s="147" t="s">
        <v>178</v>
      </c>
    </row>
    <row r="38" spans="2:2" x14ac:dyDescent="0.2">
      <c r="B38" s="147" t="s">
        <v>179</v>
      </c>
    </row>
    <row r="39" spans="2:2" x14ac:dyDescent="0.2">
      <c r="B39" s="147" t="s">
        <v>180</v>
      </c>
    </row>
    <row r="40" spans="2:2" x14ac:dyDescent="0.2">
      <c r="B40" s="147" t="s">
        <v>181</v>
      </c>
    </row>
    <row r="41" spans="2:2" x14ac:dyDescent="0.2">
      <c r="B41" s="147" t="s">
        <v>182</v>
      </c>
    </row>
    <row r="42" spans="2:2" x14ac:dyDescent="0.2">
      <c r="B42" s="147" t="s">
        <v>183</v>
      </c>
    </row>
    <row r="43" spans="2:2" x14ac:dyDescent="0.2">
      <c r="B43" s="147" t="s">
        <v>184</v>
      </c>
    </row>
    <row r="44" spans="2:2" x14ac:dyDescent="0.2">
      <c r="B44" s="148" t="s">
        <v>185</v>
      </c>
    </row>
  </sheetData>
  <sheetProtection algorithmName="SHA-512" hashValue="l1OMkJ5/TYMAQiA0F9BdSlv8trSw0UchEe4ytAOGLlD523pLqWodTe+PWnVLsUelFH3Qky55z9uN5PbXyGqnlw==" saltValue="a8kyiJrsWh0LHhZfc/Fs/w==" spinCount="100000" sheet="1" objects="1" scenarios="1"/>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dimension ref="B2:D23"/>
  <sheetViews>
    <sheetView workbookViewId="0">
      <selection activeCell="D11" sqref="D11"/>
    </sheetView>
  </sheetViews>
  <sheetFormatPr defaultColWidth="8.7109375" defaultRowHeight="15" x14ac:dyDescent="0.25"/>
  <cols>
    <col min="3" max="3" width="23.28515625" bestFit="1" customWidth="1"/>
    <col min="4" max="4" width="20.7109375" customWidth="1"/>
  </cols>
  <sheetData>
    <row r="2" spans="2:4" ht="45" x14ac:dyDescent="0.25">
      <c r="B2" s="76" t="s">
        <v>109</v>
      </c>
      <c r="C2" s="76" t="s">
        <v>115</v>
      </c>
      <c r="D2" s="77" t="s">
        <v>53</v>
      </c>
    </row>
    <row r="3" spans="2:4" x14ac:dyDescent="0.25">
      <c r="B3" s="78" t="s">
        <v>46</v>
      </c>
      <c r="C3" s="78" t="s">
        <v>50</v>
      </c>
      <c r="D3" s="78">
        <f ca="1">IF(SUM('Section 1'!F9:F12)&gt;0,1,0)</f>
        <v>1</v>
      </c>
    </row>
    <row r="4" spans="2:4" x14ac:dyDescent="0.25">
      <c r="B4" s="78" t="s">
        <v>49</v>
      </c>
      <c r="C4" s="78" t="s">
        <v>51</v>
      </c>
      <c r="D4" s="78">
        <f>IF(SUM('Section 2'!P14:P23)&gt;0,1,0)</f>
        <v>0</v>
      </c>
    </row>
    <row r="5" spans="2:4" x14ac:dyDescent="0.25">
      <c r="B5" s="78" t="s">
        <v>49</v>
      </c>
      <c r="C5" s="78" t="s">
        <v>52</v>
      </c>
      <c r="D5" s="78">
        <f>IF(MIN('Section 2'!$K$14:$K$23)&lt;0,1,0)</f>
        <v>0</v>
      </c>
    </row>
    <row r="6" spans="2:4" x14ac:dyDescent="0.25">
      <c r="B6" s="78" t="s">
        <v>49</v>
      </c>
      <c r="C6" s="78" t="s">
        <v>55</v>
      </c>
      <c r="D6" s="78">
        <f>IF(SUM('Section 2'!Q14:Q23)&gt;0,1,0)</f>
        <v>0</v>
      </c>
    </row>
    <row r="7" spans="2:4" x14ac:dyDescent="0.25">
      <c r="B7" s="78" t="s">
        <v>49</v>
      </c>
      <c r="C7" s="78" t="s">
        <v>121</v>
      </c>
      <c r="D7" s="78">
        <f>IF(SUM('Section 2'!S14:S23)&gt;0,1,0)</f>
        <v>0</v>
      </c>
    </row>
    <row r="8" spans="2:4" x14ac:dyDescent="0.25">
      <c r="B8" s="78" t="s">
        <v>49</v>
      </c>
      <c r="C8" s="78" t="s">
        <v>56</v>
      </c>
      <c r="D8" s="78">
        <f>IF(SUM(D4:D7)&gt;0,1,0)</f>
        <v>0</v>
      </c>
    </row>
    <row r="9" spans="2:4" x14ac:dyDescent="0.25">
      <c r="B9" s="78" t="s">
        <v>49</v>
      </c>
      <c r="C9" s="78" t="s">
        <v>57</v>
      </c>
      <c r="D9" s="78">
        <f>IF(SUM('Section 2'!E14:E23)&gt;0,0,1)</f>
        <v>1</v>
      </c>
    </row>
    <row r="10" spans="2:4" x14ac:dyDescent="0.25">
      <c r="B10" s="78" t="s">
        <v>59</v>
      </c>
      <c r="C10" s="78" t="s">
        <v>121</v>
      </c>
      <c r="D10" s="78">
        <f>IF(SUM('Section 3'!P16:P25)&gt;0,1,0)</f>
        <v>0</v>
      </c>
    </row>
    <row r="11" spans="2:4" s="122" customFormat="1" x14ac:dyDescent="0.25">
      <c r="B11" s="126" t="s">
        <v>59</v>
      </c>
      <c r="C11" s="126" t="s">
        <v>156</v>
      </c>
      <c r="D11" s="126">
        <f>IF(SUM('Section 3'!Q16:Q25)&gt;0,1,0)</f>
        <v>0</v>
      </c>
    </row>
    <row r="12" spans="2:4" x14ac:dyDescent="0.25">
      <c r="B12" s="78" t="s">
        <v>59</v>
      </c>
      <c r="C12" s="78" t="s">
        <v>119</v>
      </c>
      <c r="D12" s="78">
        <f>IF(SUM('Section 3'!O16:O25)&gt;0,1,0)</f>
        <v>0</v>
      </c>
    </row>
    <row r="13" spans="2:4" x14ac:dyDescent="0.25">
      <c r="B13" s="78" t="s">
        <v>59</v>
      </c>
      <c r="C13" s="78" t="s">
        <v>56</v>
      </c>
      <c r="D13" s="78">
        <f>IF(SUM(D10:D12)&gt;0,1,0)</f>
        <v>0</v>
      </c>
    </row>
    <row r="14" spans="2:4" ht="45" x14ac:dyDescent="0.25">
      <c r="B14" s="78" t="s">
        <v>59</v>
      </c>
      <c r="C14" s="79" t="s">
        <v>112</v>
      </c>
      <c r="D14" s="78">
        <f>IF(SUM('Section 2'!R14:R23)&gt;0,1,0)</f>
        <v>0</v>
      </c>
    </row>
    <row r="15" spans="2:4" x14ac:dyDescent="0.25">
      <c r="B15" s="78" t="s">
        <v>59</v>
      </c>
      <c r="C15" s="78" t="s">
        <v>114</v>
      </c>
      <c r="D15" s="78">
        <f>IF(SUM('Section 3'!N16:N25)&gt;0,1,0)</f>
        <v>0</v>
      </c>
    </row>
    <row r="16" spans="2:4" x14ac:dyDescent="0.25">
      <c r="B16" s="78" t="s">
        <v>50</v>
      </c>
      <c r="C16" s="78" t="s">
        <v>56</v>
      </c>
      <c r="D16" s="78">
        <f ca="1">IF(SUM(Sec1Status,Sec2Error,Sec3Error)&gt;0,1,0)</f>
        <v>1</v>
      </c>
    </row>
    <row r="20" spans="2:4" x14ac:dyDescent="0.25">
      <c r="B20" s="90" t="s">
        <v>129</v>
      </c>
      <c r="C20" s="89"/>
    </row>
    <row r="21" spans="2:4" x14ac:dyDescent="0.25">
      <c r="B21" s="80" t="s">
        <v>49</v>
      </c>
      <c r="C21" s="81" t="s">
        <v>9</v>
      </c>
      <c r="D21" s="88">
        <f>SUMIF('Section 2'!$O$14:$O$23,"Y",'Section 2'!$K$14:$K$23)-(SUM(OutputForCSV!E2:E11)-SUM(OutputForCSV!F2:J11))</f>
        <v>0</v>
      </c>
    </row>
    <row r="22" spans="2:4" x14ac:dyDescent="0.25">
      <c r="B22" s="80" t="s">
        <v>59</v>
      </c>
      <c r="C22" s="81" t="s">
        <v>126</v>
      </c>
      <c r="D22" s="88">
        <f>SUMIF('Section 3'!$L$16:$L$25,"Y",'Section 3'!$F$16:$F$25)-SUM(OutputForCSV!$F$12:$F$21)</f>
        <v>0</v>
      </c>
    </row>
    <row r="23" spans="2:4" x14ac:dyDescent="0.25">
      <c r="B23" s="80" t="s">
        <v>127</v>
      </c>
      <c r="C23" s="81" t="s">
        <v>128</v>
      </c>
      <c r="D23" s="88">
        <f>SUM(D21:D22)</f>
        <v>0</v>
      </c>
    </row>
  </sheetData>
  <sheetProtection algorithmName="SHA-512" hashValue="EgiJq1XhnpLKAV+61gI3wUr6MUcsaHYWJxlpsnzHWzPTEPTQCITQPqxQvewgJ58PcrkqKMH0jCJk9vZMJ34dNQ==" saltValue="Z24oZIBk57t8ENTZWU5JGw==" spinCount="100000" sheet="1" objects="1" scenarios="1"/>
  <conditionalFormatting sqref="D21:D22">
    <cfRule type="cellIs" dxfId="3" priority="3" operator="notEqual">
      <formula>0</formula>
    </cfRule>
    <cfRule type="cellIs" dxfId="2" priority="4" operator="equal">
      <formula>0</formula>
    </cfRule>
  </conditionalFormatting>
  <conditionalFormatting sqref="D23">
    <cfRule type="cellIs" dxfId="1" priority="1" operator="notEqual">
      <formula>0</formula>
    </cfRule>
    <cfRule type="cellIs" dxfId="0" priority="2" operator="equal">
      <formula>0</formula>
    </cfRule>
  </conditionalFormatting>
  <pageMargins left="0.7" right="0.7" top="0.75" bottom="0.75" header="0.3" footer="0.3"/>
  <pageSetup orientation="portrait" r:id="rId1"/>
  <ignoredErrors>
    <ignoredError sqref="D9" formulaRange="1"/>
  </ignoredError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dimension ref="A1:BH22"/>
  <sheetViews>
    <sheetView workbookViewId="0">
      <selection activeCell="E1" sqref="E1"/>
    </sheetView>
  </sheetViews>
  <sheetFormatPr defaultColWidth="8.7109375" defaultRowHeight="15" x14ac:dyDescent="0.25"/>
  <cols>
    <col min="1" max="1" width="7.140625" style="122" customWidth="1"/>
    <col min="2" max="2" width="6.140625" customWidth="1"/>
    <col min="3" max="3" width="13.28515625" style="133" bestFit="1" customWidth="1"/>
    <col min="4" max="4" width="13.28515625" style="127" bestFit="1" customWidth="1"/>
    <col min="5" max="5" width="16.7109375" style="127" customWidth="1"/>
    <col min="6" max="6" width="19.7109375" style="127" customWidth="1"/>
    <col min="7" max="7" width="20.42578125" style="127" customWidth="1"/>
    <col min="8" max="8" width="15.28515625" style="127" customWidth="1"/>
    <col min="9" max="9" width="15.7109375" style="127" customWidth="1"/>
    <col min="10" max="10" width="14.28515625" style="127" customWidth="1"/>
    <col min="11" max="11" width="12.42578125" style="127" customWidth="1"/>
    <col min="12" max="12" width="11.7109375" style="127" customWidth="1"/>
    <col min="13" max="13" width="11.28515625" style="127" bestFit="1" customWidth="1"/>
    <col min="14" max="60" width="9.140625" style="127"/>
  </cols>
  <sheetData>
    <row r="1" spans="1:12" x14ac:dyDescent="0.25">
      <c r="A1" s="122" t="s">
        <v>140</v>
      </c>
      <c r="B1" t="s">
        <v>47</v>
      </c>
      <c r="C1" s="132">
        <v>1</v>
      </c>
      <c r="D1" s="119" t="s">
        <v>88</v>
      </c>
      <c r="E1" s="136" t="s">
        <v>203</v>
      </c>
      <c r="F1" s="121">
        <f ca="1">'Section 1'!D5</f>
        <v>43552</v>
      </c>
      <c r="G1" s="119">
        <f>'Section 1'!D9</f>
        <v>0</v>
      </c>
      <c r="H1" s="119">
        <f>'Section 1'!D10</f>
        <v>0</v>
      </c>
      <c r="I1" s="119">
        <f>'Section 1'!D11</f>
        <v>0</v>
      </c>
      <c r="J1" s="119">
        <f>'Section 1'!D12</f>
        <v>0</v>
      </c>
      <c r="L1" s="127" t="s">
        <v>117</v>
      </c>
    </row>
    <row r="2" spans="1:12" x14ac:dyDescent="0.25">
      <c r="A2" s="122" t="str">
        <f>IF(D2="","",ROWS($A$1:A2))</f>
        <v/>
      </c>
      <c r="B2" s="52">
        <v>1</v>
      </c>
      <c r="C2" s="128" t="str">
        <f>IF(D2="","",2)</f>
        <v/>
      </c>
      <c r="D2" s="120" t="str">
        <f>IFERROR(VLOOKUP($B2,'Section 2'!$A$14:$K$23,COLUMNS('Section 2'!$A$14:D$14),0),"")</f>
        <v/>
      </c>
      <c r="E2" s="140" t="str">
        <f>IFERROR(VLOOKUP($B2,'Section 2'!$A$14:$K$23,COLUMNS('Section 2'!$A$14:E$14),0),"")</f>
        <v/>
      </c>
      <c r="F2" s="140" t="str">
        <f>IFERROR(VLOOKUP($B2,'Section 2'!$A$14:$K$23,COLUMNS('Section 2'!$A$14:F$14),0),"")</f>
        <v/>
      </c>
      <c r="G2" s="140" t="str">
        <f>IFERROR(VLOOKUP($B2,'Section 2'!$A$14:$K$23,COLUMNS('Section 2'!$A$14:G$14),0),"")</f>
        <v/>
      </c>
      <c r="H2" s="140" t="str">
        <f>IFERROR(VLOOKUP($B2,'Section 2'!$A$14:$K$23,COLUMNS('Section 2'!$A$14:H$14),0),"")</f>
        <v/>
      </c>
      <c r="I2" s="140" t="str">
        <f>IFERROR(VLOOKUP($B2,'Section 2'!$A$14:$K$23,COLUMNS('Section 2'!$A$14:I$14),0),"")</f>
        <v/>
      </c>
      <c r="J2" s="140" t="str">
        <f>IFERROR(VLOOKUP($B2,'Section 2'!$A$14:$K$23,COLUMNS('Section 2'!$A$14:J$14),0),"")</f>
        <v/>
      </c>
    </row>
    <row r="3" spans="1:12" x14ac:dyDescent="0.25">
      <c r="A3" s="122" t="str">
        <f>IF(D3="","",ROWS($A$1:A3))</f>
        <v/>
      </c>
      <c r="B3" s="52">
        <v>2</v>
      </c>
      <c r="C3" s="128" t="str">
        <f t="shared" ref="C3:C11" si="0">IF(D3="","",2)</f>
        <v/>
      </c>
      <c r="D3" s="120" t="str">
        <f>IFERROR(VLOOKUP($B3,'Section 2'!$A$14:$K$23,COLUMNS('Section 2'!$A$14:D$14),0),"")</f>
        <v/>
      </c>
      <c r="E3" s="140" t="str">
        <f>IFERROR(VLOOKUP($B3,'Section 2'!$A$14:$K$23,COLUMNS('Section 2'!$A$14:E$14),0),"")</f>
        <v/>
      </c>
      <c r="F3" s="140" t="str">
        <f>IFERROR(VLOOKUP($B3,'Section 2'!$A$14:$K$23,COLUMNS('Section 2'!$A$14:F$14),0),"")</f>
        <v/>
      </c>
      <c r="G3" s="140" t="str">
        <f>IFERROR(VLOOKUP($B3,'Section 2'!$A$14:$K$23,COLUMNS('Section 2'!$A$14:G$14),0),"")</f>
        <v/>
      </c>
      <c r="H3" s="140" t="str">
        <f>IFERROR(VLOOKUP($B3,'Section 2'!$A$14:$K$23,COLUMNS('Section 2'!$A$14:H$14),0),"")</f>
        <v/>
      </c>
      <c r="I3" s="140" t="str">
        <f>IFERROR(VLOOKUP($B3,'Section 2'!$A$14:$K$23,COLUMNS('Section 2'!$A$14:I$14),0),"")</f>
        <v/>
      </c>
      <c r="J3" s="140" t="str">
        <f>IFERROR(VLOOKUP($B3,'Section 2'!$A$14:$K$23,COLUMNS('Section 2'!$A$14:J$14),0),"")</f>
        <v/>
      </c>
    </row>
    <row r="4" spans="1:12" x14ac:dyDescent="0.25">
      <c r="A4" s="122" t="str">
        <f>IF(D4="","",ROWS($A$1:A4))</f>
        <v/>
      </c>
      <c r="B4" s="52">
        <v>3</v>
      </c>
      <c r="C4" s="128" t="str">
        <f t="shared" si="0"/>
        <v/>
      </c>
      <c r="D4" s="120" t="str">
        <f>IFERROR(VLOOKUP($B4,'Section 2'!$A$14:$K$23,COLUMNS('Section 2'!$A$14:D$14),0),"")</f>
        <v/>
      </c>
      <c r="E4" s="140" t="str">
        <f>IFERROR(VLOOKUP($B4,'Section 2'!$A$14:$K$23,COLUMNS('Section 2'!$A$14:E$14),0),"")</f>
        <v/>
      </c>
      <c r="F4" s="140" t="str">
        <f>IFERROR(VLOOKUP($B4,'Section 2'!$A$14:$K$23,COLUMNS('Section 2'!$A$14:F$14),0),"")</f>
        <v/>
      </c>
      <c r="G4" s="140" t="str">
        <f>IFERROR(VLOOKUP($B4,'Section 2'!$A$14:$K$23,COLUMNS('Section 2'!$A$14:G$14),0),"")</f>
        <v/>
      </c>
      <c r="H4" s="140" t="str">
        <f>IFERROR(VLOOKUP($B4,'Section 2'!$A$14:$K$23,COLUMNS('Section 2'!$A$14:H$14),0),"")</f>
        <v/>
      </c>
      <c r="I4" s="140" t="str">
        <f>IFERROR(VLOOKUP($B4,'Section 2'!$A$14:$K$23,COLUMNS('Section 2'!$A$14:I$14),0),"")</f>
        <v/>
      </c>
      <c r="J4" s="140" t="str">
        <f>IFERROR(VLOOKUP($B4,'Section 2'!$A$14:$K$23,COLUMNS('Section 2'!$A$14:J$14),0),"")</f>
        <v/>
      </c>
    </row>
    <row r="5" spans="1:12" x14ac:dyDescent="0.25">
      <c r="A5" s="122" t="str">
        <f>IF(D5="","",ROWS($A$1:A5))</f>
        <v/>
      </c>
      <c r="B5" s="52">
        <v>4</v>
      </c>
      <c r="C5" s="128" t="str">
        <f t="shared" si="0"/>
        <v/>
      </c>
      <c r="D5" s="120" t="str">
        <f>IFERROR(VLOOKUP($B5,'Section 2'!$A$14:$K$23,COLUMNS('Section 2'!$A$14:D$14),0),"")</f>
        <v/>
      </c>
      <c r="E5" s="140" t="str">
        <f>IFERROR(VLOOKUP($B5,'Section 2'!$A$14:$K$23,COLUMNS('Section 2'!$A$14:E$14),0),"")</f>
        <v/>
      </c>
      <c r="F5" s="140" t="str">
        <f>IFERROR(VLOOKUP($B5,'Section 2'!$A$14:$K$23,COLUMNS('Section 2'!$A$14:F$14),0),"")</f>
        <v/>
      </c>
      <c r="G5" s="140" t="str">
        <f>IFERROR(VLOOKUP($B5,'Section 2'!$A$14:$K$23,COLUMNS('Section 2'!$A$14:G$14),0),"")</f>
        <v/>
      </c>
      <c r="H5" s="140" t="str">
        <f>IFERROR(VLOOKUP($B5,'Section 2'!$A$14:$K$23,COLUMNS('Section 2'!$A$14:H$14),0),"")</f>
        <v/>
      </c>
      <c r="I5" s="140" t="str">
        <f>IFERROR(VLOOKUP($B5,'Section 2'!$A$14:$K$23,COLUMNS('Section 2'!$A$14:I$14),0),"")</f>
        <v/>
      </c>
      <c r="J5" s="140" t="str">
        <f>IFERROR(VLOOKUP($B5,'Section 2'!$A$14:$K$23,COLUMNS('Section 2'!$A$14:J$14),0),"")</f>
        <v/>
      </c>
    </row>
    <row r="6" spans="1:12" x14ac:dyDescent="0.25">
      <c r="A6" s="122" t="str">
        <f>IF(D6="","",ROWS($A$1:A6))</f>
        <v/>
      </c>
      <c r="B6" s="52">
        <v>5</v>
      </c>
      <c r="C6" s="128" t="str">
        <f t="shared" si="0"/>
        <v/>
      </c>
      <c r="D6" s="120" t="str">
        <f>IFERROR(VLOOKUP($B6,'Section 2'!$A$14:$K$23,COLUMNS('Section 2'!$A$14:D$14),0),"")</f>
        <v/>
      </c>
      <c r="E6" s="140" t="str">
        <f>IFERROR(VLOOKUP($B6,'Section 2'!$A$14:$K$23,COLUMNS('Section 2'!$A$14:E$14),0),"")</f>
        <v/>
      </c>
      <c r="F6" s="140" t="str">
        <f>IFERROR(VLOOKUP($B6,'Section 2'!$A$14:$K$23,COLUMNS('Section 2'!$A$14:F$14),0),"")</f>
        <v/>
      </c>
      <c r="G6" s="140" t="str">
        <f>IFERROR(VLOOKUP($B6,'Section 2'!$A$14:$K$23,COLUMNS('Section 2'!$A$14:G$14),0),"")</f>
        <v/>
      </c>
      <c r="H6" s="140" t="str">
        <f>IFERROR(VLOOKUP($B6,'Section 2'!$A$14:$K$23,COLUMNS('Section 2'!$A$14:H$14),0),"")</f>
        <v/>
      </c>
      <c r="I6" s="140" t="str">
        <f>IFERROR(VLOOKUP($B6,'Section 2'!$A$14:$K$23,COLUMNS('Section 2'!$A$14:I$14),0),"")</f>
        <v/>
      </c>
      <c r="J6" s="140" t="str">
        <f>IFERROR(VLOOKUP($B6,'Section 2'!$A$14:$K$23,COLUMNS('Section 2'!$A$14:J$14),0),"")</f>
        <v/>
      </c>
    </row>
    <row r="7" spans="1:12" x14ac:dyDescent="0.25">
      <c r="A7" s="122" t="str">
        <f>IF(D7="","",ROWS($A$1:A7))</f>
        <v/>
      </c>
      <c r="B7" s="52">
        <v>6</v>
      </c>
      <c r="C7" s="128" t="str">
        <f t="shared" si="0"/>
        <v/>
      </c>
      <c r="D7" s="120" t="str">
        <f>IFERROR(VLOOKUP($B7,'Section 2'!$A$14:$K$23,COLUMNS('Section 2'!$A$14:D$14),0),"")</f>
        <v/>
      </c>
      <c r="E7" s="140" t="str">
        <f>IFERROR(VLOOKUP($B7,'Section 2'!$A$14:$K$23,COLUMNS('Section 2'!$A$14:E$14),0),"")</f>
        <v/>
      </c>
      <c r="F7" s="140" t="str">
        <f>IFERROR(VLOOKUP($B7,'Section 2'!$A$14:$K$23,COLUMNS('Section 2'!$A$14:F$14),0),"")</f>
        <v/>
      </c>
      <c r="G7" s="140" t="str">
        <f>IFERROR(VLOOKUP($B7,'Section 2'!$A$14:$K$23,COLUMNS('Section 2'!$A$14:G$14),0),"")</f>
        <v/>
      </c>
      <c r="H7" s="140" t="str">
        <f>IFERROR(VLOOKUP($B7,'Section 2'!$A$14:$K$23,COLUMNS('Section 2'!$A$14:H$14),0),"")</f>
        <v/>
      </c>
      <c r="I7" s="140" t="str">
        <f>IFERROR(VLOOKUP($B7,'Section 2'!$A$14:$K$23,COLUMNS('Section 2'!$A$14:I$14),0),"")</f>
        <v/>
      </c>
      <c r="J7" s="140" t="str">
        <f>IFERROR(VLOOKUP($B7,'Section 2'!$A$14:$K$23,COLUMNS('Section 2'!$A$14:J$14),0),"")</f>
        <v/>
      </c>
    </row>
    <row r="8" spans="1:12" x14ac:dyDescent="0.25">
      <c r="A8" s="122" t="str">
        <f>IF(D8="","",ROWS($A$1:A8))</f>
        <v/>
      </c>
      <c r="B8" s="52">
        <v>7</v>
      </c>
      <c r="C8" s="128" t="str">
        <f t="shared" si="0"/>
        <v/>
      </c>
      <c r="D8" s="120" t="str">
        <f>IFERROR(VLOOKUP($B8,'Section 2'!$A$14:$K$23,COLUMNS('Section 2'!$A$14:D$14),0),"")</f>
        <v/>
      </c>
      <c r="E8" s="140" t="str">
        <f>IFERROR(VLOOKUP($B8,'Section 2'!$A$14:$K$23,COLUMNS('Section 2'!$A$14:E$14),0),"")</f>
        <v/>
      </c>
      <c r="F8" s="140" t="str">
        <f>IFERROR(VLOOKUP($B8,'Section 2'!$A$14:$K$23,COLUMNS('Section 2'!$A$14:F$14),0),"")</f>
        <v/>
      </c>
      <c r="G8" s="140" t="str">
        <f>IFERROR(VLOOKUP($B8,'Section 2'!$A$14:$K$23,COLUMNS('Section 2'!$A$14:G$14),0),"")</f>
        <v/>
      </c>
      <c r="H8" s="140" t="str">
        <f>IFERROR(VLOOKUP($B8,'Section 2'!$A$14:$K$23,COLUMNS('Section 2'!$A$14:H$14),0),"")</f>
        <v/>
      </c>
      <c r="I8" s="140" t="str">
        <f>IFERROR(VLOOKUP($B8,'Section 2'!$A$14:$K$23,COLUMNS('Section 2'!$A$14:I$14),0),"")</f>
        <v/>
      </c>
      <c r="J8" s="140" t="str">
        <f>IFERROR(VLOOKUP($B8,'Section 2'!$A$14:$K$23,COLUMNS('Section 2'!$A$14:J$14),0),"")</f>
        <v/>
      </c>
    </row>
    <row r="9" spans="1:12" x14ac:dyDescent="0.25">
      <c r="A9" s="122" t="str">
        <f>IF(D9="","",ROWS($A$1:A9))</f>
        <v/>
      </c>
      <c r="B9" s="52">
        <v>8</v>
      </c>
      <c r="C9" s="128" t="str">
        <f t="shared" si="0"/>
        <v/>
      </c>
      <c r="D9" s="120" t="str">
        <f>IFERROR(VLOOKUP($B9,'Section 2'!$A$14:$K$23,COLUMNS('Section 2'!$A$14:D$14),0),"")</f>
        <v/>
      </c>
      <c r="E9" s="140" t="str">
        <f>IFERROR(VLOOKUP($B9,'Section 2'!$A$14:$K$23,COLUMNS('Section 2'!$A$14:E$14),0),"")</f>
        <v/>
      </c>
      <c r="F9" s="140" t="str">
        <f>IFERROR(VLOOKUP($B9,'Section 2'!$A$14:$K$23,COLUMNS('Section 2'!$A$14:F$14),0),"")</f>
        <v/>
      </c>
      <c r="G9" s="140" t="str">
        <f>IFERROR(VLOOKUP($B9,'Section 2'!$A$14:$K$23,COLUMNS('Section 2'!$A$14:G$14),0),"")</f>
        <v/>
      </c>
      <c r="H9" s="140" t="str">
        <f>IFERROR(VLOOKUP($B9,'Section 2'!$A$14:$K$23,COLUMNS('Section 2'!$A$14:H$14),0),"")</f>
        <v/>
      </c>
      <c r="I9" s="140" t="str">
        <f>IFERROR(VLOOKUP($B9,'Section 2'!$A$14:$K$23,COLUMNS('Section 2'!$A$14:I$14),0),"")</f>
        <v/>
      </c>
      <c r="J9" s="140" t="str">
        <f>IFERROR(VLOOKUP($B9,'Section 2'!$A$14:$K$23,COLUMNS('Section 2'!$A$14:J$14),0),"")</f>
        <v/>
      </c>
    </row>
    <row r="10" spans="1:12" x14ac:dyDescent="0.25">
      <c r="A10" s="122" t="str">
        <f>IF(D10="","",ROWS($A$1:A10))</f>
        <v/>
      </c>
      <c r="B10" s="52">
        <v>9</v>
      </c>
      <c r="C10" s="128" t="str">
        <f t="shared" si="0"/>
        <v/>
      </c>
      <c r="D10" s="120" t="str">
        <f>IFERROR(VLOOKUP($B10,'Section 2'!$A$14:$K$23,COLUMNS('Section 2'!$A$14:D$14),0),"")</f>
        <v/>
      </c>
      <c r="E10" s="140" t="str">
        <f>IFERROR(VLOOKUP($B10,'Section 2'!$A$14:$K$23,COLUMNS('Section 2'!$A$14:E$14),0),"")</f>
        <v/>
      </c>
      <c r="F10" s="140" t="str">
        <f>IFERROR(VLOOKUP($B10,'Section 2'!$A$14:$K$23,COLUMNS('Section 2'!$A$14:F$14),0),"")</f>
        <v/>
      </c>
      <c r="G10" s="140" t="str">
        <f>IFERROR(VLOOKUP($B10,'Section 2'!$A$14:$K$23,COLUMNS('Section 2'!$A$14:G$14),0),"")</f>
        <v/>
      </c>
      <c r="H10" s="140" t="str">
        <f>IFERROR(VLOOKUP($B10,'Section 2'!$A$14:$K$23,COLUMNS('Section 2'!$A$14:H$14),0),"")</f>
        <v/>
      </c>
      <c r="I10" s="140" t="str">
        <f>IFERROR(VLOOKUP($B10,'Section 2'!$A$14:$K$23,COLUMNS('Section 2'!$A$14:I$14),0),"")</f>
        <v/>
      </c>
      <c r="J10" s="140" t="str">
        <f>IFERROR(VLOOKUP($B10,'Section 2'!$A$14:$K$23,COLUMNS('Section 2'!$A$14:J$14),0),"")</f>
        <v/>
      </c>
    </row>
    <row r="11" spans="1:12" x14ac:dyDescent="0.25">
      <c r="A11" s="122" t="str">
        <f>IF(D11="","",ROWS($A$1:A11))</f>
        <v/>
      </c>
      <c r="B11" s="52">
        <v>10</v>
      </c>
      <c r="C11" s="128" t="str">
        <f t="shared" si="0"/>
        <v/>
      </c>
      <c r="D11" s="120" t="str">
        <f>IFERROR(VLOOKUP($B11,'Section 2'!$A$14:$K$23,COLUMNS('Section 2'!$A$14:D$14),0),"")</f>
        <v/>
      </c>
      <c r="E11" s="140" t="str">
        <f>IFERROR(VLOOKUP($B11,'Section 2'!$A$14:$K$23,COLUMNS('Section 2'!$A$14:E$14),0),"")</f>
        <v/>
      </c>
      <c r="F11" s="140" t="str">
        <f>IFERROR(VLOOKUP($B11,'Section 2'!$A$14:$K$23,COLUMNS('Section 2'!$A$14:F$14),0),"")</f>
        <v/>
      </c>
      <c r="G11" s="140" t="str">
        <f>IFERROR(VLOOKUP($B11,'Section 2'!$A$14:$K$23,COLUMNS('Section 2'!$A$14:G$14),0),"")</f>
        <v/>
      </c>
      <c r="H11" s="140" t="str">
        <f>IFERROR(VLOOKUP($B11,'Section 2'!$A$14:$K$23,COLUMNS('Section 2'!$A$14:H$14),0),"")</f>
        <v/>
      </c>
      <c r="I11" s="140" t="str">
        <f>IFERROR(VLOOKUP($B11,'Section 2'!$A$14:$K$23,COLUMNS('Section 2'!$A$14:I$14),0),"")</f>
        <v/>
      </c>
      <c r="J11" s="140" t="str">
        <f>IFERROR(VLOOKUP($B11,'Section 2'!$A$14:$K$23,COLUMNS('Section 2'!$A$14:J$14),0),"")</f>
        <v/>
      </c>
    </row>
    <row r="12" spans="1:12" x14ac:dyDescent="0.25">
      <c r="A12" s="122" t="str">
        <f>IF(D12="","",ROWS($A$1:A12))</f>
        <v/>
      </c>
      <c r="B12" s="52">
        <v>1</v>
      </c>
      <c r="C12" s="129" t="str">
        <f>IF(D12="","",3)</f>
        <v/>
      </c>
      <c r="D12" s="130" t="str">
        <f>IFERROR(VLOOKUP($B12,'Section 3'!$A$16:$G$25,COLUMNS('Section 3'!$A$16:D$16),0),"")</f>
        <v/>
      </c>
      <c r="E12" s="129" t="str">
        <f>IFERROR(VLOOKUP($B12,'Section 3'!$A$16:$G$25,COLUMNS('Section 3'!$A$16:E$16),0),"")</f>
        <v/>
      </c>
      <c r="F12" s="141" t="str">
        <f>IFERROR(VLOOKUP($B12,'Section 3'!$A$16:$G$25,COLUMNS('Section 3'!$A$16:F$16),0),"")</f>
        <v/>
      </c>
      <c r="G12" s="129" t="str">
        <f>IFERROR(PROPER(VLOOKUP($B12,'Section 3'!$A$16:$G$25,COLUMNS('Section 3'!$A$16:G$16),0)),"")</f>
        <v/>
      </c>
    </row>
    <row r="13" spans="1:12" x14ac:dyDescent="0.25">
      <c r="A13" s="122" t="str">
        <f>IF(D13="","",ROWS($A$1:A13))</f>
        <v/>
      </c>
      <c r="B13" s="52">
        <v>2</v>
      </c>
      <c r="C13" s="129" t="str">
        <f t="shared" ref="C13:C21" si="1">IF(D13="","",3)</f>
        <v/>
      </c>
      <c r="D13" s="130" t="str">
        <f>IFERROR(VLOOKUP($B13,'Section 3'!$A$16:$G$25,COLUMNS('Section 3'!$A$16:D$16),0),"")</f>
        <v/>
      </c>
      <c r="E13" s="129" t="str">
        <f>IFERROR(VLOOKUP($B13,'Section 3'!$A$16:$G$25,COLUMNS('Section 3'!$A$16:E$16),0),"")</f>
        <v/>
      </c>
      <c r="F13" s="141" t="str">
        <f>IFERROR(VLOOKUP($B13,'Section 3'!$A$16:$G$25,COLUMNS('Section 3'!$A$16:F$16),0),"")</f>
        <v/>
      </c>
      <c r="G13" s="129" t="str">
        <f>IFERROR(PROPER(VLOOKUP($B13,'Section 3'!$A$16:$G$25,COLUMNS('Section 3'!$A$16:G$16),0)),"")</f>
        <v/>
      </c>
    </row>
    <row r="14" spans="1:12" x14ac:dyDescent="0.25">
      <c r="A14" s="122" t="str">
        <f>IF(D14="","",ROWS($A$1:A14))</f>
        <v/>
      </c>
      <c r="B14" s="52">
        <v>3</v>
      </c>
      <c r="C14" s="129" t="str">
        <f t="shared" si="1"/>
        <v/>
      </c>
      <c r="D14" s="130" t="str">
        <f>IFERROR(VLOOKUP($B14,'Section 3'!$A$16:$G$25,COLUMNS('Section 3'!$A$16:D$16),0),"")</f>
        <v/>
      </c>
      <c r="E14" s="129" t="str">
        <f>IFERROR(VLOOKUP($B14,'Section 3'!$A$16:$G$25,COLUMNS('Section 3'!$A$16:E$16),0),"")</f>
        <v/>
      </c>
      <c r="F14" s="141" t="str">
        <f>IFERROR(VLOOKUP($B14,'Section 3'!$A$16:$G$25,COLUMNS('Section 3'!$A$16:F$16),0),"")</f>
        <v/>
      </c>
      <c r="G14" s="129" t="str">
        <f>IFERROR(PROPER(VLOOKUP($B14,'Section 3'!$A$16:$G$25,COLUMNS('Section 3'!$A$16:G$16),0)),"")</f>
        <v/>
      </c>
    </row>
    <row r="15" spans="1:12" x14ac:dyDescent="0.25">
      <c r="A15" s="122" t="str">
        <f>IF(D15="","",ROWS($A$1:A15))</f>
        <v/>
      </c>
      <c r="B15" s="52">
        <v>4</v>
      </c>
      <c r="C15" s="129" t="str">
        <f t="shared" si="1"/>
        <v/>
      </c>
      <c r="D15" s="130" t="str">
        <f>IFERROR(VLOOKUP($B15,'Section 3'!$A$16:$G$25,COLUMNS('Section 3'!$A$16:D$16),0),"")</f>
        <v/>
      </c>
      <c r="E15" s="129" t="str">
        <f>IFERROR(VLOOKUP($B15,'Section 3'!$A$16:$G$25,COLUMNS('Section 3'!$A$16:E$16),0),"")</f>
        <v/>
      </c>
      <c r="F15" s="141" t="str">
        <f>IFERROR(VLOOKUP($B15,'Section 3'!$A$16:$G$25,COLUMNS('Section 3'!$A$16:F$16),0),"")</f>
        <v/>
      </c>
      <c r="G15" s="129" t="str">
        <f>IFERROR(PROPER(VLOOKUP($B15,'Section 3'!$A$16:$G$25,COLUMNS('Section 3'!$A$16:G$16),0)),"")</f>
        <v/>
      </c>
    </row>
    <row r="16" spans="1:12" x14ac:dyDescent="0.25">
      <c r="A16" s="122" t="str">
        <f>IF(D16="","",ROWS($A$1:A16))</f>
        <v/>
      </c>
      <c r="B16" s="52">
        <v>5</v>
      </c>
      <c r="C16" s="129" t="str">
        <f t="shared" si="1"/>
        <v/>
      </c>
      <c r="D16" s="130" t="str">
        <f>IFERROR(VLOOKUP($B16,'Section 3'!$A$16:$G$25,COLUMNS('Section 3'!$A$16:D$16),0),"")</f>
        <v/>
      </c>
      <c r="E16" s="129" t="str">
        <f>IFERROR(VLOOKUP($B16,'Section 3'!$A$16:$G$25,COLUMNS('Section 3'!$A$16:E$16),0),"")</f>
        <v/>
      </c>
      <c r="F16" s="141" t="str">
        <f>IFERROR(VLOOKUP($B16,'Section 3'!$A$16:$G$25,COLUMNS('Section 3'!$A$16:F$16),0),"")</f>
        <v/>
      </c>
      <c r="G16" s="129" t="str">
        <f>IFERROR(PROPER(VLOOKUP($B16,'Section 3'!$A$16:$G$25,COLUMNS('Section 3'!$A$16:G$16),0)),"")</f>
        <v/>
      </c>
    </row>
    <row r="17" spans="1:7" x14ac:dyDescent="0.25">
      <c r="A17" s="122" t="str">
        <f>IF(D17="","",ROWS($A$1:A17))</f>
        <v/>
      </c>
      <c r="B17" s="52">
        <v>6</v>
      </c>
      <c r="C17" s="129" t="str">
        <f t="shared" si="1"/>
        <v/>
      </c>
      <c r="D17" s="130" t="str">
        <f>IFERROR(VLOOKUP($B17,'Section 3'!$A$16:$G$25,COLUMNS('Section 3'!$A$16:D$16),0),"")</f>
        <v/>
      </c>
      <c r="E17" s="129" t="str">
        <f>IFERROR(VLOOKUP($B17,'Section 3'!$A$16:$G$25,COLUMNS('Section 3'!$A$16:E$16),0),"")</f>
        <v/>
      </c>
      <c r="F17" s="141" t="str">
        <f>IFERROR(VLOOKUP($B17,'Section 3'!$A$16:$G$25,COLUMNS('Section 3'!$A$16:F$16),0),"")</f>
        <v/>
      </c>
      <c r="G17" s="129" t="str">
        <f>IFERROR(PROPER(VLOOKUP($B17,'Section 3'!$A$16:$G$25,COLUMNS('Section 3'!$A$16:G$16),0)),"")</f>
        <v/>
      </c>
    </row>
    <row r="18" spans="1:7" x14ac:dyDescent="0.25">
      <c r="A18" s="122" t="str">
        <f>IF(D18="","",ROWS($A$1:A18))</f>
        <v/>
      </c>
      <c r="B18" s="52">
        <v>7</v>
      </c>
      <c r="C18" s="129" t="str">
        <f t="shared" si="1"/>
        <v/>
      </c>
      <c r="D18" s="130" t="str">
        <f>IFERROR(VLOOKUP($B18,'Section 3'!$A$16:$G$25,COLUMNS('Section 3'!$A$16:D$16),0),"")</f>
        <v/>
      </c>
      <c r="E18" s="129" t="str">
        <f>IFERROR(VLOOKUP($B18,'Section 3'!$A$16:$G$25,COLUMNS('Section 3'!$A$16:E$16),0),"")</f>
        <v/>
      </c>
      <c r="F18" s="141" t="str">
        <f>IFERROR(VLOOKUP($B18,'Section 3'!$A$16:$G$25,COLUMNS('Section 3'!$A$16:F$16),0),"")</f>
        <v/>
      </c>
      <c r="G18" s="129" t="str">
        <f>IFERROR(PROPER(VLOOKUP($B18,'Section 3'!$A$16:$G$25,COLUMNS('Section 3'!$A$16:G$16),0)),"")</f>
        <v/>
      </c>
    </row>
    <row r="19" spans="1:7" x14ac:dyDescent="0.25">
      <c r="A19" s="122" t="str">
        <f>IF(D19="","",ROWS($A$1:A19))</f>
        <v/>
      </c>
      <c r="B19" s="52">
        <v>8</v>
      </c>
      <c r="C19" s="129" t="str">
        <f t="shared" si="1"/>
        <v/>
      </c>
      <c r="D19" s="130" t="str">
        <f>IFERROR(VLOOKUP($B19,'Section 3'!$A$16:$G$25,COLUMNS('Section 3'!$A$16:D$16),0),"")</f>
        <v/>
      </c>
      <c r="E19" s="129" t="str">
        <f>IFERROR(VLOOKUP($B19,'Section 3'!$A$16:$G$25,COLUMNS('Section 3'!$A$16:E$16),0),"")</f>
        <v/>
      </c>
      <c r="F19" s="141" t="str">
        <f>IFERROR(VLOOKUP($B19,'Section 3'!$A$16:$G$25,COLUMNS('Section 3'!$A$16:F$16),0),"")</f>
        <v/>
      </c>
      <c r="G19" s="129" t="str">
        <f>IFERROR(PROPER(VLOOKUP($B19,'Section 3'!$A$16:$G$25,COLUMNS('Section 3'!$A$16:G$16),0)),"")</f>
        <v/>
      </c>
    </row>
    <row r="20" spans="1:7" x14ac:dyDescent="0.25">
      <c r="A20" s="122" t="str">
        <f>IF(D20="","",ROWS($A$1:A20))</f>
        <v/>
      </c>
      <c r="B20" s="52">
        <v>9</v>
      </c>
      <c r="C20" s="129" t="str">
        <f t="shared" si="1"/>
        <v/>
      </c>
      <c r="D20" s="130" t="str">
        <f>IFERROR(VLOOKUP($B20,'Section 3'!$A$16:$G$25,COLUMNS('Section 3'!$A$16:D$16),0),"")</f>
        <v/>
      </c>
      <c r="E20" s="129" t="str">
        <f>IFERROR(VLOOKUP($B20,'Section 3'!$A$16:$G$25,COLUMNS('Section 3'!$A$16:E$16),0),"")</f>
        <v/>
      </c>
      <c r="F20" s="141" t="str">
        <f>IFERROR(VLOOKUP($B20,'Section 3'!$A$16:$G$25,COLUMNS('Section 3'!$A$16:F$16),0),"")</f>
        <v/>
      </c>
      <c r="G20" s="129" t="str">
        <f>IFERROR(PROPER(VLOOKUP($B20,'Section 3'!$A$16:$G$25,COLUMNS('Section 3'!$A$16:G$16),0)),"")</f>
        <v/>
      </c>
    </row>
    <row r="21" spans="1:7" x14ac:dyDescent="0.25">
      <c r="A21" s="122" t="str">
        <f>IF(D21="","",ROWS($A$1:A21))</f>
        <v/>
      </c>
      <c r="B21" s="52">
        <v>10</v>
      </c>
      <c r="C21" s="129" t="str">
        <f t="shared" si="1"/>
        <v/>
      </c>
      <c r="D21" s="130" t="str">
        <f>IFERROR(VLOOKUP($B21,'Section 3'!$A$16:$G$25,COLUMNS('Section 3'!$A$16:D$16),0),"")</f>
        <v/>
      </c>
      <c r="E21" s="129" t="str">
        <f>IFERROR(VLOOKUP($B21,'Section 3'!$A$16:$G$25,COLUMNS('Section 3'!$A$16:E$16),0),"")</f>
        <v/>
      </c>
      <c r="F21" s="141" t="str">
        <f>IFERROR(VLOOKUP($B21,'Section 3'!$A$16:$G$25,COLUMNS('Section 3'!$A$16:F$16),0),"")</f>
        <v/>
      </c>
      <c r="G21" s="129" t="str">
        <f>IFERROR(PROPER(VLOOKUP($B21,'Section 3'!$A$16:$G$25,COLUMNS('Section 3'!$A$16:G$16),0)),"")</f>
        <v/>
      </c>
    </row>
    <row r="22" spans="1:7" x14ac:dyDescent="0.25">
      <c r="B22" t="s">
        <v>116</v>
      </c>
    </row>
  </sheetData>
  <sheetProtection algorithmName="SHA-512" hashValue="0Zd8Bmokm33iROa3dDFFm3/J+WbX/V9waSWg/+qoRjBYVu/+/XWsnBwP+wSlXuFEeXnlEkZxDVRV2Q8Bf0SV9Q==" saltValue="bqID3kIiUfk9iV0FsaJ6fQ==" spinCount="100000" sheet="1" objects="1" scenarios="1"/>
  <dataValidations count="1">
    <dataValidation errorStyle="warning" allowBlank="1" errorTitle="U.S. EPA" error="Warning!  The form has auto calculated this value for you.  If you change the value in this cell, you may be misreporting data.  Press cancel to exit this cell without changing the data." sqref="C2:J11 C12:G21" xr:uid="{00000000-0002-0000-0800-000000000000}"/>
  </dataValidations>
  <pageMargins left="0.7" right="0.7" top="0.75" bottom="0.75" header="0.3" footer="0.3"/>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ED8CAB4E93A64045B93DD5D88E19BBCD" ma:contentTypeVersion="2" ma:contentTypeDescription="Create a new document." ma:contentTypeScope="" ma:versionID="e6fd70c8d1750bea1c11ae984cc22cca">
  <xsd:schema xmlns:xsd="http://www.w3.org/2001/XMLSchema" xmlns:xs="http://www.w3.org/2001/XMLSchema" xmlns:p="http://schemas.microsoft.com/office/2006/metadata/properties" xmlns:ns2="506e8920-8709-453c-ac34-7beb15a2da9c" targetNamespace="http://schemas.microsoft.com/office/2006/metadata/properties" ma:root="true" ma:fieldsID="ca961863a8c37400125d4e21bf0a4f31" ns2:_="">
    <xsd:import namespace="506e8920-8709-453c-ac34-7beb15a2da9c"/>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06e8920-8709-453c-ac34-7beb15a2da9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0CE34C5-E067-45B2-B8C6-57534D4E55C2}">
  <ds:schemaRefs>
    <ds:schemaRef ds:uri="http://schemas.microsoft.com/office/infopath/2007/PartnerControls"/>
    <ds:schemaRef ds:uri="506e8920-8709-453c-ac34-7beb15a2da9c"/>
    <ds:schemaRef ds:uri="http://purl.org/dc/elements/1.1/"/>
    <ds:schemaRef ds:uri="http://schemas.microsoft.com/office/2006/metadata/properties"/>
    <ds:schemaRef ds:uri="http://purl.org/dc/terms/"/>
    <ds:schemaRef ds:uri="http://schemas.microsoft.com/office/2006/documentManagement/types"/>
    <ds:schemaRef ds:uri="http://purl.org/dc/dcmitype/"/>
    <ds:schemaRef ds:uri="http://schemas.openxmlformats.org/package/2006/metadata/core-properties"/>
    <ds:schemaRef ds:uri="http://www.w3.org/XML/1998/namespace"/>
  </ds:schemaRefs>
</ds:datastoreItem>
</file>

<file path=customXml/itemProps2.xml><?xml version="1.0" encoding="utf-8"?>
<ds:datastoreItem xmlns:ds="http://schemas.openxmlformats.org/officeDocument/2006/customXml" ds:itemID="{02B9C12A-AFB9-4674-A84B-FA73B36D18AA}">
  <ds:schemaRefs>
    <ds:schemaRef ds:uri="http://schemas.microsoft.com/sharepoint/v3/contenttype/forms"/>
  </ds:schemaRefs>
</ds:datastoreItem>
</file>

<file path=customXml/itemProps3.xml><?xml version="1.0" encoding="utf-8"?>
<ds:datastoreItem xmlns:ds="http://schemas.openxmlformats.org/officeDocument/2006/customXml" ds:itemID="{0EFCDDC8-689E-425B-B032-A5B7339B907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06e8920-8709-453c-ac34-7beb15a2da9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40</vt:i4>
      </vt:variant>
    </vt:vector>
  </HeadingPairs>
  <TitlesOfParts>
    <vt:vector size="50" baseType="lpstr">
      <vt:lpstr>Instructions</vt:lpstr>
      <vt:lpstr>Section 1</vt:lpstr>
      <vt:lpstr>Section 2</vt:lpstr>
      <vt:lpstr>Section 3</vt:lpstr>
      <vt:lpstr>Summary</vt:lpstr>
      <vt:lpstr>Reference List</vt:lpstr>
      <vt:lpstr>Lists</vt:lpstr>
      <vt:lpstr>Checks</vt:lpstr>
      <vt:lpstr>OutputForCSV</vt:lpstr>
      <vt:lpstr>TempOutput</vt:lpstr>
      <vt:lpstr>AllError</vt:lpstr>
      <vt:lpstr>ClassIIChemicals</vt:lpstr>
      <vt:lpstr>CompName</vt:lpstr>
      <vt:lpstr>CSVDate</vt:lpstr>
      <vt:lpstr>CSVS2End</vt:lpstr>
      <vt:lpstr>CSVS3End</vt:lpstr>
      <vt:lpstr>CSVS3Start</vt:lpstr>
      <vt:lpstr>FormVersion</vt:lpstr>
      <vt:lpstr>LastCol</vt:lpstr>
      <vt:lpstr>LastRow</vt:lpstr>
      <vt:lpstr>LockStatus</vt:lpstr>
      <vt:lpstr>MaxOutput</vt:lpstr>
      <vt:lpstr>Instructions!Print_Area</vt:lpstr>
      <vt:lpstr>'Section 1'!Print_Area</vt:lpstr>
      <vt:lpstr>'Section 2'!Print_Area</vt:lpstr>
      <vt:lpstr>'Section 3'!Print_Area</vt:lpstr>
      <vt:lpstr>Summary!Print_Area</vt:lpstr>
      <vt:lpstr>Purpose</vt:lpstr>
      <vt:lpstr>ReportingQuarter</vt:lpstr>
      <vt:lpstr>ReportingYear</vt:lpstr>
      <vt:lpstr>ReportQtr</vt:lpstr>
      <vt:lpstr>ReportType</vt:lpstr>
      <vt:lpstr>ReportYr</vt:lpstr>
      <vt:lpstr>Sec1Status</vt:lpstr>
      <vt:lpstr>Sec2Duplicates</vt:lpstr>
      <vt:lpstr>Sec2Error</vt:lpstr>
      <vt:lpstr>Sec2Filled</vt:lpstr>
      <vt:lpstr>Sec2GrProd</vt:lpstr>
      <vt:lpstr>Sec2inSec3</vt:lpstr>
      <vt:lpstr>Sec2Negatives</vt:lpstr>
      <vt:lpstr>Sec2ValidChem</vt:lpstr>
      <vt:lpstr>Sec3Complete</vt:lpstr>
      <vt:lpstr>Sec3Error</vt:lpstr>
      <vt:lpstr>Sec3inSec2</vt:lpstr>
      <vt:lpstr>Sec3PasteRow</vt:lpstr>
      <vt:lpstr>Sec3ValidChem</vt:lpstr>
      <vt:lpstr>Sec3ValidPurpose</vt:lpstr>
      <vt:lpstr>SubDate</vt:lpstr>
      <vt:lpstr>SubmissionType</vt:lpstr>
      <vt:lpstr>SubTSelection</vt:lpstr>
    </vt:vector>
  </TitlesOfParts>
  <Company>ICF International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Emily Golla</dc:creator>
  <cp:lastModifiedBy>Altan Gabbay</cp:lastModifiedBy>
  <cp:lastPrinted>2015-03-19T16:38:11Z</cp:lastPrinted>
  <dcterms:created xsi:type="dcterms:W3CDTF">2015-03-18T20:34:42Z</dcterms:created>
  <dcterms:modified xsi:type="dcterms:W3CDTF">2019-03-28T18:32:58Z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0x010100ED8CAB4E93A64045B93DD5D88E19BBCD</vt:lpwstr>
  </property>
  <property fmtid="{D5CDD505-2E9C-101B-9397-08002B2CF9AE}" pid="3" name="AuthorIds_UIVersion_1024">
    <vt:lpwstr>24</vt:lpwstr>
  </property>
</Properties>
</file>