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dc.gov\private\L118\gmr9\OSH 2019\OMB PRA\PSB\New ICR documents\30 day submission\"/>
    </mc:Choice>
  </mc:AlternateContent>
  <xr:revisionPtr revIDLastSave="0" documentId="13_ncr:1_{301A2DE9-3545-450C-80CA-2D74A27B92C6}" xr6:coauthVersionLast="41" xr6:coauthVersionMax="41" xr10:uidLastSave="{00000000-0000-0000-0000-000000000000}"/>
  <workbookProtection workbookPassword="8501" lockStructure="1"/>
  <bookViews>
    <workbookView xWindow="-120" yWindow="-120" windowWidth="25440" windowHeight="15390" tabRatio="732" firstSheet="1" activeTab="1" xr2:uid="{00000000-000D-0000-FFFF-FFFF00000000}"/>
  </bookViews>
  <sheets>
    <sheet name="Config" sheetId="8" state="hidden" r:id="rId1"/>
    <sheet name="Home" sheetId="1" r:id="rId2"/>
    <sheet name="Networked Partnerships" sheetId="2" r:id="rId3"/>
    <sheet name="Multi-Level Leadership" sheetId="4" r:id="rId4"/>
    <sheet name="Responsive Plans and Planning" sheetId="5" r:id="rId5"/>
    <sheet name="Managed Resources" sheetId="6" r:id="rId6"/>
    <sheet name="ConfigExport" sheetId="10" state="hidden" r:id="rId7"/>
    <sheet name="Engaged Data" sheetId="7" r:id="rId8"/>
    <sheet name="Glossary" sheetId="3" r:id="rId9"/>
  </sheets>
  <definedNames>
    <definedName name="Awardee">Config!$B$13</definedName>
    <definedName name="Engage10thru13">Config!$H$256:$H$259</definedName>
    <definedName name="Engage14">Config!$H$260:$H$264</definedName>
    <definedName name="Engage5">Config!$H$244:$H$245</definedName>
    <definedName name="Engage6">Config!$H$246:$H$247</definedName>
    <definedName name="Engage8">Config!$H$251:$H$252</definedName>
    <definedName name="Engage8REAL">Config!$H$251:$H$253</definedName>
    <definedName name="Engage9">Config!$H$254:$H$255</definedName>
    <definedName name="Engaged15">Config!$X$37:$X$47</definedName>
    <definedName name="Engaged3">Config!$H$232:$H$235</definedName>
    <definedName name="Engaged3A">Config!$H$236:$H$239</definedName>
    <definedName name="Engaged4">Config!$H$241:$H$242</definedName>
    <definedName name="Engagereal">Config!$H$246:$H$248</definedName>
    <definedName name="link_Glossary">Glossary!$A$3</definedName>
    <definedName name="link_I">'Networked Partnerships'!$A$3</definedName>
    <definedName name="link_II">'Multi-Level Leadership'!$A$3</definedName>
    <definedName name="link_III">'Responsive Plans and Planning'!$A$3</definedName>
    <definedName name="link_IV">'Managed Resources'!$A$3</definedName>
    <definedName name="link_V">'Engaged Data'!$A$3</definedName>
    <definedName name="Manage10">Config!$H$228:$H$230</definedName>
    <definedName name="Manage2">Config!$H$196:$H$199</definedName>
    <definedName name="Manage3A">Config!$H$205:$H$208</definedName>
    <definedName name="Manage6">Config!$H$210:$H$211</definedName>
    <definedName name="Manage7">Config!$H$213:$H$215</definedName>
    <definedName name="Manage9">Config!$H$217:$H$219</definedName>
    <definedName name="Managed1">Config!$H$191:$H$194</definedName>
    <definedName name="Managed3">Config!$H$201:$H$203</definedName>
    <definedName name="MultiLevelLeadership">Config!$H$6:$H$9</definedName>
    <definedName name="MultiLevelLeadership1">Config!$H$7:$H$9</definedName>
    <definedName name="NetPar1">Config!$H$14:$H$16</definedName>
    <definedName name="NetPart10">Config!$H$67:$H$68</definedName>
    <definedName name="NetPart11">Config!$H$75:$H$77</definedName>
    <definedName name="NetPart11b">Config!$K$6:$K$10</definedName>
    <definedName name="NetPart13">Config!$H$79:$H$81</definedName>
    <definedName name="NetPart16">Config!$H$105:$H$107</definedName>
    <definedName name="NetPart17">Config!$H$109:$H$111</definedName>
    <definedName name="NetPart18">Config!$H$113:$H$117</definedName>
    <definedName name="NetPart19">Config!$H$119:$H$121</definedName>
    <definedName name="NetPart2">Config!$H$43:$H$45</definedName>
    <definedName name="NetPart20">Config!$H$123:$H$125</definedName>
    <definedName name="NetPart21">Config!$H$127:$H$129</definedName>
    <definedName name="NetPart23">Config!$H$131:$H$133</definedName>
    <definedName name="NetPart24">Config!$H$135:$H$137</definedName>
    <definedName name="NetPart25">Config!$H$139:$H$143</definedName>
    <definedName name="NetPart26">Config!$H$145:$H$147</definedName>
    <definedName name="NetPart27">Config!$H$151:$H$153</definedName>
    <definedName name="NetPart28">Config!$H$155:$H$157</definedName>
    <definedName name="NetPart29">Config!$H$159:$H$163</definedName>
    <definedName name="netpart5">Config!$H$43:$H$45</definedName>
    <definedName name="NetPart6">Config!$H$47:$H$51</definedName>
    <definedName name="NetPart7">Config!$H$53:$H$57</definedName>
    <definedName name="NetPart8">Config!$H$59:$H$61</definedName>
    <definedName name="NetPart9">Config!$H$63:$H$65</definedName>
    <definedName name="OrgName">Config!$D$6:$D$57</definedName>
    <definedName name="_xlnm.Print_Area" localSheetId="7">'Engaged Data'!$B$2:$E$85</definedName>
    <definedName name="_xlnm.Print_Area" localSheetId="8">Glossary!$B$2:$G$7</definedName>
    <definedName name="_xlnm.Print_Area" localSheetId="1">Home!$B$1:$C$32</definedName>
    <definedName name="_xlnm.Print_Area" localSheetId="5">'Managed Resources'!$B$2:$F$66</definedName>
    <definedName name="_xlnm.Print_Area" localSheetId="3">'Multi-Level Leadership'!$B$2:$F$16</definedName>
    <definedName name="_xlnm.Print_Area" localSheetId="2">'Networked Partnerships'!$B$2:$F$163</definedName>
    <definedName name="_xlnm.Print_Area" localSheetId="4">'Responsive Plans and Planning'!$B$2:$F$84</definedName>
    <definedName name="Resp1">Config!$H$165:$H$169</definedName>
    <definedName name="Resp1f">Config!$H$174:$H$175</definedName>
    <definedName name="Resp2">Config!$H$177:$H$178</definedName>
    <definedName name="Resp3">Config!$H$180:$H$183</definedName>
    <definedName name="Resp4nd5">Config!$H$185:$H$186</definedName>
    <definedName name="Resp6">Config!$H$187:$H$189</definedName>
    <definedName name="Response1">Config!$H$165:$H$167</definedName>
    <definedName name="ScaledQuestions">Config!$K$6:$K$10</definedName>
    <definedName name="TemplateType">Config!$B$9</definedName>
    <definedName name="Yes" comment="Engage7">Config!$H$249:$H$250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5" l="1"/>
  <c r="J173" i="10"/>
  <c r="B52" i="10" l="1"/>
  <c r="A52" i="10"/>
  <c r="B51" i="10"/>
  <c r="A51" i="10"/>
  <c r="H173" i="10"/>
  <c r="H51" i="10"/>
  <c r="J116" i="10"/>
  <c r="J52" i="10"/>
  <c r="H52" i="10"/>
  <c r="B201" i="10" l="1"/>
  <c r="A201" i="10"/>
  <c r="B173" i="10"/>
  <c r="A173" i="10"/>
  <c r="B172" i="10"/>
  <c r="A172" i="10"/>
  <c r="B174" i="10"/>
  <c r="A174" i="10"/>
  <c r="B5" i="10"/>
  <c r="A5" i="10"/>
  <c r="B6" i="10"/>
  <c r="A6" i="10"/>
  <c r="B114" i="10"/>
  <c r="A114" i="10"/>
  <c r="B111" i="10"/>
  <c r="A111" i="10"/>
  <c r="B110" i="10"/>
  <c r="A110" i="10"/>
  <c r="B109" i="10"/>
  <c r="A109" i="10"/>
  <c r="B108" i="10"/>
  <c r="A108" i="10"/>
  <c r="B107" i="10"/>
  <c r="A107" i="10"/>
  <c r="B153" i="10"/>
  <c r="A153" i="10"/>
  <c r="J6" i="10"/>
  <c r="H172" i="10"/>
  <c r="H110" i="10"/>
  <c r="H112" i="10"/>
  <c r="H113" i="10"/>
  <c r="H107" i="10"/>
  <c r="H201" i="10"/>
  <c r="J109" i="10"/>
  <c r="H153" i="10"/>
  <c r="H109" i="10"/>
  <c r="H6" i="10"/>
  <c r="H108" i="10"/>
  <c r="J114" i="10"/>
  <c r="H111" i="10"/>
  <c r="H5" i="10"/>
  <c r="H174" i="10"/>
  <c r="H114" i="10" l="1"/>
  <c r="C40" i="2" l="1"/>
  <c r="C27" i="2" l="1"/>
  <c r="C38" i="6"/>
  <c r="C72" i="5"/>
  <c r="C37" i="5"/>
  <c r="A148" i="10" l="1"/>
  <c r="B148" i="10"/>
  <c r="A149" i="10"/>
  <c r="B149" i="10"/>
  <c r="A150" i="10"/>
  <c r="B150" i="10"/>
  <c r="A151" i="10"/>
  <c r="B151" i="10"/>
  <c r="A136" i="10"/>
  <c r="B136" i="10"/>
  <c r="A137" i="10"/>
  <c r="B137" i="10"/>
  <c r="A138" i="10"/>
  <c r="B138" i="10"/>
  <c r="A139" i="10"/>
  <c r="B139" i="10"/>
  <c r="A140" i="10"/>
  <c r="B140" i="10"/>
  <c r="A141" i="10"/>
  <c r="B141" i="10"/>
  <c r="A120" i="10"/>
  <c r="B120" i="10"/>
  <c r="A121" i="10"/>
  <c r="B121" i="10"/>
  <c r="A122" i="10"/>
  <c r="B122" i="10"/>
  <c r="A123" i="10"/>
  <c r="B123" i="10"/>
  <c r="A124" i="10"/>
  <c r="B124" i="10"/>
  <c r="A125" i="10"/>
  <c r="B125" i="10"/>
  <c r="A126" i="10"/>
  <c r="B126" i="10"/>
  <c r="A127" i="10"/>
  <c r="B127" i="10"/>
  <c r="A128" i="10"/>
  <c r="B128" i="10"/>
  <c r="A129" i="10"/>
  <c r="B129" i="10"/>
  <c r="A130" i="10"/>
  <c r="B130" i="10"/>
  <c r="A86" i="10"/>
  <c r="B86" i="10"/>
  <c r="A87" i="10"/>
  <c r="B87" i="10"/>
  <c r="A88" i="10"/>
  <c r="B88" i="10"/>
  <c r="A89" i="10"/>
  <c r="B89" i="10"/>
  <c r="A90" i="10"/>
  <c r="B90" i="10"/>
  <c r="A91" i="10"/>
  <c r="B91" i="10"/>
  <c r="A92" i="10"/>
  <c r="B92" i="10"/>
  <c r="A85" i="10"/>
  <c r="B85" i="10"/>
  <c r="A45" i="10"/>
  <c r="B45" i="10"/>
  <c r="A46" i="10"/>
  <c r="B46" i="10"/>
  <c r="A47" i="10"/>
  <c r="B47" i="10"/>
  <c r="A48" i="10"/>
  <c r="B48" i="10"/>
  <c r="A49" i="10"/>
  <c r="B49" i="10"/>
  <c r="A50" i="10"/>
  <c r="B50" i="10"/>
  <c r="B24" i="10"/>
  <c r="A21" i="10"/>
  <c r="B21" i="10"/>
  <c r="A22" i="10"/>
  <c r="B22" i="10"/>
  <c r="A23" i="10"/>
  <c r="B23" i="10"/>
  <c r="A24" i="10"/>
  <c r="A25" i="10"/>
  <c r="B25" i="10"/>
  <c r="A26" i="10"/>
  <c r="B26" i="10"/>
  <c r="A27" i="10"/>
  <c r="B27" i="10"/>
  <c r="A28" i="10"/>
  <c r="B28" i="10"/>
  <c r="A29" i="10"/>
  <c r="B29" i="10"/>
  <c r="A30" i="10"/>
  <c r="B30" i="10"/>
  <c r="H86" i="10"/>
  <c r="H136" i="10"/>
  <c r="H24" i="10"/>
  <c r="H91" i="10"/>
  <c r="H89" i="10"/>
  <c r="H137" i="10"/>
  <c r="H26" i="10"/>
  <c r="H30" i="10"/>
  <c r="H125" i="10"/>
  <c r="H138" i="10"/>
  <c r="H141" i="10"/>
  <c r="H94" i="10"/>
  <c r="H22" i="10"/>
  <c r="H50" i="10"/>
  <c r="H139" i="10"/>
  <c r="H140" i="10"/>
  <c r="H129" i="10"/>
  <c r="H29" i="10"/>
  <c r="H122" i="10"/>
  <c r="H23" i="10"/>
  <c r="H85" i="10"/>
  <c r="H150" i="10"/>
  <c r="H21" i="10"/>
  <c r="H128" i="10"/>
  <c r="H92" i="10"/>
  <c r="H87" i="10"/>
  <c r="H46" i="10"/>
  <c r="H47" i="10"/>
  <c r="H48" i="10"/>
  <c r="H124" i="10"/>
  <c r="J82" i="10"/>
  <c r="H28" i="10"/>
  <c r="H90" i="10"/>
  <c r="H126" i="10"/>
  <c r="H45" i="10"/>
  <c r="H49" i="10"/>
  <c r="H123" i="10"/>
  <c r="H88" i="10"/>
  <c r="H130" i="10"/>
  <c r="H151" i="10"/>
  <c r="H25" i="10"/>
  <c r="H93" i="10"/>
  <c r="H149" i="10"/>
  <c r="H120" i="10"/>
  <c r="H27" i="10"/>
  <c r="H84" i="10"/>
  <c r="H148" i="10"/>
  <c r="H121" i="10"/>
  <c r="H127" i="10"/>
  <c r="B13" i="8" l="1"/>
  <c r="B146" i="10" l="1"/>
  <c r="A146" i="10"/>
  <c r="B145" i="10"/>
  <c r="A145" i="10"/>
  <c r="H145" i="10"/>
  <c r="J187" i="10"/>
  <c r="H146" i="10"/>
  <c r="A79" i="10" l="1"/>
  <c r="B79" i="10"/>
  <c r="A80" i="10"/>
  <c r="B80" i="10"/>
  <c r="A81" i="10"/>
  <c r="B81" i="10"/>
  <c r="A82" i="10"/>
  <c r="B82" i="10"/>
  <c r="A83" i="10"/>
  <c r="B83" i="10"/>
  <c r="A84" i="10"/>
  <c r="B84"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15" i="10"/>
  <c r="B115" i="10"/>
  <c r="A116" i="10"/>
  <c r="B116" i="10"/>
  <c r="A117" i="10"/>
  <c r="B117" i="10"/>
  <c r="A118" i="10"/>
  <c r="B118" i="10"/>
  <c r="A119" i="10"/>
  <c r="B119" i="10"/>
  <c r="A131" i="10"/>
  <c r="B131" i="10"/>
  <c r="A132" i="10"/>
  <c r="B132" i="10"/>
  <c r="A133" i="10"/>
  <c r="B133" i="10"/>
  <c r="A134" i="10"/>
  <c r="B134" i="10"/>
  <c r="A135" i="10"/>
  <c r="B135" i="10"/>
  <c r="A142" i="10"/>
  <c r="B142" i="10"/>
  <c r="A143" i="10"/>
  <c r="B143" i="10"/>
  <c r="A144" i="10"/>
  <c r="B144" i="10"/>
  <c r="A147" i="10"/>
  <c r="B147" i="10"/>
  <c r="A152" i="10"/>
  <c r="B152" i="10"/>
  <c r="A154" i="10"/>
  <c r="B154" i="10"/>
  <c r="A155" i="10"/>
  <c r="B155" i="10"/>
  <c r="A156" i="10"/>
  <c r="B156" i="10"/>
  <c r="A157" i="10"/>
  <c r="B157" i="10"/>
  <c r="A158" i="10"/>
  <c r="B158" i="10"/>
  <c r="A159" i="10"/>
  <c r="B159" i="10"/>
  <c r="A160" i="10"/>
  <c r="B160" i="10"/>
  <c r="A161" i="10"/>
  <c r="B161" i="10"/>
  <c r="A162" i="10"/>
  <c r="B162" i="10"/>
  <c r="A163" i="10"/>
  <c r="B163" i="10"/>
  <c r="A164" i="10"/>
  <c r="B164" i="10"/>
  <c r="A165" i="10"/>
  <c r="B165" i="10"/>
  <c r="A166" i="10"/>
  <c r="B166" i="10"/>
  <c r="A167" i="10"/>
  <c r="B167" i="10"/>
  <c r="A168" i="10"/>
  <c r="B168" i="10"/>
  <c r="A169" i="10"/>
  <c r="B169" i="10"/>
  <c r="A170" i="10"/>
  <c r="B170" i="10"/>
  <c r="A171" i="10"/>
  <c r="B171" i="10"/>
  <c r="A175" i="10"/>
  <c r="B175" i="10"/>
  <c r="A176" i="10"/>
  <c r="B176" i="10"/>
  <c r="A177" i="10"/>
  <c r="B177" i="10"/>
  <c r="A178" i="10"/>
  <c r="B178" i="10"/>
  <c r="A179" i="10"/>
  <c r="B179" i="10"/>
  <c r="A180" i="10"/>
  <c r="B180" i="10"/>
  <c r="A181" i="10"/>
  <c r="B181" i="10"/>
  <c r="A182" i="10"/>
  <c r="B182" i="10"/>
  <c r="A183" i="10"/>
  <c r="B183" i="10"/>
  <c r="A184" i="10"/>
  <c r="B184" i="10"/>
  <c r="A185" i="10"/>
  <c r="B185" i="10"/>
  <c r="A186" i="10"/>
  <c r="B186" i="10"/>
  <c r="A187" i="10"/>
  <c r="B187" i="10"/>
  <c r="A188" i="10"/>
  <c r="B188" i="10"/>
  <c r="A189" i="10"/>
  <c r="B189" i="10"/>
  <c r="A190" i="10"/>
  <c r="B190" i="10"/>
  <c r="A191" i="10"/>
  <c r="B191" i="10"/>
  <c r="A192" i="10"/>
  <c r="B192" i="10"/>
  <c r="A193" i="10"/>
  <c r="B193" i="10"/>
  <c r="A194" i="10"/>
  <c r="B194" i="10"/>
  <c r="A195" i="10"/>
  <c r="B195" i="10"/>
  <c r="A196" i="10"/>
  <c r="B196" i="10"/>
  <c r="A197" i="10"/>
  <c r="B197" i="10"/>
  <c r="A198" i="10"/>
  <c r="B198" i="10"/>
  <c r="A199" i="10"/>
  <c r="B199" i="10"/>
  <c r="A200" i="10"/>
  <c r="B200" i="10"/>
  <c r="H177" i="10"/>
  <c r="H190" i="10"/>
  <c r="H188" i="10"/>
  <c r="H165" i="10"/>
  <c r="J171" i="10"/>
  <c r="H159" i="10"/>
  <c r="J182" i="10"/>
  <c r="J119" i="10"/>
  <c r="H118" i="10"/>
  <c r="H168" i="10"/>
  <c r="H191" i="10"/>
  <c r="H200" i="10"/>
  <c r="H131" i="10"/>
  <c r="H160" i="10"/>
  <c r="H115" i="10"/>
  <c r="H117" i="10"/>
  <c r="H166" i="10"/>
  <c r="H194" i="10"/>
  <c r="H170" i="10"/>
  <c r="J104" i="10"/>
  <c r="H158" i="10"/>
  <c r="H98" i="10"/>
  <c r="H106" i="10"/>
  <c r="H192" i="10"/>
  <c r="H184" i="10"/>
  <c r="J101" i="10"/>
  <c r="H154" i="10"/>
  <c r="H155" i="10"/>
  <c r="H99" i="10"/>
  <c r="J195" i="10"/>
  <c r="H189" i="10"/>
  <c r="H132" i="10"/>
  <c r="H167" i="10"/>
  <c r="H119" i="10"/>
  <c r="H193" i="10"/>
  <c r="J80" i="10"/>
  <c r="J81" i="10"/>
  <c r="H196" i="10"/>
  <c r="H142" i="10"/>
  <c r="H178" i="10"/>
  <c r="H144" i="10"/>
  <c r="H180" i="10"/>
  <c r="H179" i="10"/>
  <c r="H152" i="10"/>
  <c r="J79" i="10"/>
  <c r="H161" i="10"/>
  <c r="H157" i="10"/>
  <c r="H185" i="10"/>
  <c r="H197" i="10"/>
  <c r="H176" i="10"/>
  <c r="H135" i="10"/>
  <c r="H169" i="10"/>
  <c r="H133" i="10"/>
  <c r="H143" i="10"/>
  <c r="H105" i="10"/>
  <c r="H156" i="10"/>
  <c r="H198" i="10"/>
  <c r="H104" i="10"/>
  <c r="H186" i="10"/>
  <c r="H102" i="10"/>
  <c r="H183" i="10"/>
  <c r="H199" i="10"/>
  <c r="H103" i="10"/>
  <c r="H163" i="10"/>
  <c r="H162" i="10"/>
  <c r="H181" i="10"/>
  <c r="H134" i="10"/>
  <c r="H164" i="10"/>
  <c r="H116" i="10"/>
  <c r="H100" i="10"/>
  <c r="H175" i="10"/>
  <c r="H147" i="10"/>
  <c r="H195" i="10" l="1"/>
  <c r="H187" i="10"/>
  <c r="H182" i="10"/>
  <c r="H171" i="10"/>
  <c r="H101" i="10"/>
  <c r="C135" i="2"/>
  <c r="C110" i="2"/>
  <c r="C82" i="2"/>
  <c r="H41" i="10"/>
  <c r="H54" i="10"/>
  <c r="J40" i="10"/>
  <c r="H67" i="10"/>
  <c r="J11" i="10"/>
  <c r="H77" i="10"/>
  <c r="H20" i="10"/>
  <c r="H32" i="10"/>
  <c r="H65" i="10"/>
  <c r="J61" i="10"/>
  <c r="J42" i="10"/>
  <c r="H60" i="10"/>
  <c r="H39" i="10"/>
  <c r="H63" i="10"/>
  <c r="J34" i="10"/>
  <c r="H37" i="10"/>
  <c r="J31" i="10"/>
  <c r="H44" i="10"/>
  <c r="H68" i="10"/>
  <c r="H33" i="10"/>
  <c r="H76" i="10"/>
  <c r="J32" i="10"/>
  <c r="H57" i="10"/>
  <c r="H80" i="10"/>
  <c r="H71" i="10"/>
  <c r="H64" i="10"/>
  <c r="H66" i="10"/>
  <c r="H36" i="10"/>
  <c r="H56" i="10"/>
  <c r="H40" i="10"/>
  <c r="H62" i="10"/>
  <c r="H12" i="10"/>
  <c r="H53" i="10"/>
  <c r="J36" i="10"/>
  <c r="H96" i="10"/>
  <c r="J94" i="10"/>
  <c r="J39" i="10"/>
  <c r="J41" i="10"/>
  <c r="H59" i="10"/>
  <c r="H43" i="10"/>
  <c r="H73" i="10"/>
  <c r="H83" i="10"/>
  <c r="H69" i="10"/>
  <c r="H95" i="10"/>
  <c r="H42" i="10"/>
  <c r="H81" i="10"/>
  <c r="H82" i="10"/>
  <c r="H34" i="10"/>
  <c r="H78" i="10"/>
  <c r="J35" i="10"/>
  <c r="J33" i="10"/>
  <c r="H75" i="10"/>
  <c r="H97" i="10"/>
  <c r="H58" i="10"/>
  <c r="H38" i="10"/>
  <c r="H55" i="10"/>
  <c r="J37" i="10"/>
  <c r="J38" i="10"/>
  <c r="H74" i="10"/>
  <c r="H31" i="10"/>
  <c r="H35" i="10"/>
  <c r="H70" i="10"/>
  <c r="J72" i="10"/>
  <c r="J19" i="10"/>
  <c r="H79" i="10"/>
  <c r="H72" i="10" l="1"/>
  <c r="H61" i="10"/>
  <c r="H19" i="10"/>
  <c r="A3" i="10"/>
  <c r="B3" i="10"/>
  <c r="A4" i="10"/>
  <c r="B4"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B2" i="10"/>
  <c r="A2" i="10"/>
  <c r="H2" i="10"/>
  <c r="H10" i="10"/>
  <c r="H11" i="10"/>
  <c r="H17" i="10"/>
  <c r="H16" i="10"/>
  <c r="H4" i="10"/>
  <c r="H8" i="10"/>
  <c r="H13" i="10"/>
  <c r="H14" i="10"/>
  <c r="H9" i="10"/>
  <c r="H3" i="10"/>
  <c r="H15" i="10"/>
  <c r="H7" i="10"/>
  <c r="H18" i="10"/>
  <c r="C21" i="5" l="1"/>
  <c r="C9" i="2"/>
  <c r="C9" i="6" l="1"/>
  <c r="C68" i="7" l="1"/>
  <c r="C18" i="6"/>
  <c r="C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Regan, Colin M</author>
  </authors>
  <commentList>
    <comment ref="A13" authorId="0" shapeId="0" xr:uid="{00000000-0006-0000-0000-000001000000}">
      <text>
        <r>
          <rPr>
            <b/>
            <sz val="9"/>
            <color indexed="81"/>
            <rFont val="Tahoma"/>
            <family val="2"/>
          </rPr>
          <t>Set via drop down on "Home Page"</t>
        </r>
      </text>
    </comment>
  </commentList>
</comments>
</file>

<file path=xl/sharedStrings.xml><?xml version="1.0" encoding="utf-8"?>
<sst xmlns="http://schemas.openxmlformats.org/spreadsheetml/2006/main" count="1794" uniqueCount="800">
  <si>
    <t>Date:</t>
  </si>
  <si>
    <t>State:</t>
  </si>
  <si>
    <t>Respondent Name:</t>
  </si>
  <si>
    <t>Respondent Position:</t>
  </si>
  <si>
    <t>Contents</t>
  </si>
  <si>
    <t>I. Networked Parnerships</t>
  </si>
  <si>
    <t>II. Multi-Level Leadership</t>
  </si>
  <si>
    <t>III. Responsive Plans and Planning</t>
  </si>
  <si>
    <t>IV. Managed Resources</t>
  </si>
  <si>
    <t>Glossary</t>
  </si>
  <si>
    <t>V. Engaged Data</t>
  </si>
  <si>
    <t>I. Networked Partnerships</t>
  </si>
  <si>
    <t>&lt;&lt; Prev</t>
  </si>
  <si>
    <t>Next &gt;&gt;</t>
  </si>
  <si>
    <t>Home</t>
  </si>
  <si>
    <t>Networked partnerships are composed of multilevel relationships between the state tobacco control program (TCP) and individuals and organizations that are stakeholders. These partnerships occur at all levels (national, state, local) and are characterized by diversity and coordinated efforts toward common goals. Networked partnerships extend the reach of the TCP, build champions, and contribute to sustainability.</t>
  </si>
  <si>
    <t>Office on Smoking and Health</t>
  </si>
  <si>
    <t>Component Model of Infrastructure (CMI) Measurement Tool</t>
  </si>
  <si>
    <t xml:space="preserve">
</t>
  </si>
  <si>
    <t>Time in position (years):</t>
  </si>
  <si>
    <t>Does your state have a state tobacco control coalition?</t>
  </si>
  <si>
    <t>Yes</t>
  </si>
  <si>
    <t xml:space="preserve">No </t>
  </si>
  <si>
    <t>What year was the coalition established?</t>
  </si>
  <si>
    <t>About how many members does the coalition have?</t>
  </si>
  <si>
    <t>Does the TCP provide funding to support this coalition’s tobacco control activities?</t>
  </si>
  <si>
    <t>0% (all activities would stop)</t>
  </si>
  <si>
    <t>25% or fewer activities would continue</t>
  </si>
  <si>
    <t>About 50% of activities would continue</t>
  </si>
  <si>
    <t>About 75% of activities would continue</t>
  </si>
  <si>
    <t>All of their activities would continue</t>
  </si>
  <si>
    <t>In the past year, how would you describe the frequency of your contacts with the state coalition? (include all contact—phone, e-mail, in-person)</t>
  </si>
  <si>
    <t>At least daily</t>
  </si>
  <si>
    <t>Several times or more each week</t>
  </si>
  <si>
    <t>Several times or more each month</t>
  </si>
  <si>
    <t>Several times or more over the past year</t>
  </si>
  <si>
    <t>Once or twice over the past year</t>
  </si>
  <si>
    <t>Is there unique context that influences coalition membership or practices? For example, does state law require or prohibit certain kinds of members from serving on the coalition, or is the tobacco coalition part of a combined coalition with another public health program?</t>
  </si>
  <si>
    <t>Does your coalition maintain a list of grassroots supporters?</t>
  </si>
  <si>
    <t>Telephone</t>
  </si>
  <si>
    <t>E-mail</t>
  </si>
  <si>
    <t>Fax</t>
  </si>
  <si>
    <t>Text</t>
  </si>
  <si>
    <t>Twitter</t>
  </si>
  <si>
    <t>Mail</t>
  </si>
  <si>
    <t>Other, specify:</t>
  </si>
  <si>
    <t>A few days or less</t>
  </si>
  <si>
    <t>About 1 week</t>
  </si>
  <si>
    <t>More than 1 week</t>
  </si>
  <si>
    <t>Organization Category</t>
  </si>
  <si>
    <t>Example(s)</t>
  </si>
  <si>
    <t>Number of organizations represented on the state coalition</t>
  </si>
  <si>
    <t>How many of these organizations are active members of the state coalition?</t>
  </si>
  <si>
    <t>American Cancer Society, American Heart Association, American Lung Association</t>
  </si>
  <si>
    <t>Schools of medicine, public health, nursing, Prevention Research Centers, other colleges and universities</t>
  </si>
  <si>
    <t>Doctors, dentists, hospitals, and their respective associations (e.g., state medical society, state dental society)</t>
  </si>
  <si>
    <t xml:space="preserve">State cancer program or mental health agency </t>
  </si>
  <si>
    <t>Local School Administrator, PTA, School Nurse Association, Department of Education, Department of Higher Education</t>
  </si>
  <si>
    <t>Representatives of local businesses, business organizations (e.g., local Chamber of Commerce)</t>
  </si>
  <si>
    <t>Community organizations, local coalitions</t>
  </si>
  <si>
    <t>Retail tobacco outlets and their representatives (e.g., the State Association of Convenience Store Owners)</t>
  </si>
  <si>
    <t>Law enforcement agencies, prosecutors or district attorneys, judges or magistrates</t>
  </si>
  <si>
    <t>Local churches or church associations</t>
  </si>
  <si>
    <t>YMCA/YWCA, 4-H, Boys/Girls Clubs</t>
  </si>
  <si>
    <t>Managed care, insurance companies, Medicaid</t>
  </si>
  <si>
    <t>Does your state have some kind of partnership—other than a state coalition—that is responsible for tobacco control planning, such as an advisory committee?</t>
  </si>
  <si>
    <t>Who determines membership for this group?</t>
  </si>
  <si>
    <t>Do you provide staff to this partner?</t>
  </si>
  <si>
    <t>Do you provide funding to this partner?</t>
  </si>
  <si>
    <t>25% or fewer of activities would continue</t>
  </si>
  <si>
    <t>Met with government policy makers to educate them about tobacco control issues</t>
  </si>
  <si>
    <t>Educated the public through public events, paid media, or distribution of tobacco-focused materials</t>
  </si>
  <si>
    <t>Met with decision makers (for example, business leaders) to advocate for a tobacco control policy or issue</t>
  </si>
  <si>
    <t>Successfully gained earned media (for example, news coverage of an event or a published letter to the editor)</t>
  </si>
  <si>
    <t>We have communicated or shared information</t>
  </si>
  <si>
    <t>We have shared information and worked together as an informal or formal team (for example, a Task Force)</t>
  </si>
  <si>
    <t>We have a written agreement that guides the work we do together</t>
  </si>
  <si>
    <t>Very critical</t>
  </si>
  <si>
    <t>Somewhat critical</t>
  </si>
  <si>
    <t>Not at all critical</t>
  </si>
  <si>
    <t>What is the name of the second top external partner:</t>
  </si>
  <si>
    <t>Please think about your FUNDED partners (not including those you named as top external partners). If you no longer funded these partners, on average, what percentage of their tobacco control programs do you think would continue?</t>
  </si>
  <si>
    <t xml:space="preserve">You’ve told me about your program’s partners. Who is missing? </t>
  </si>
  <si>
    <t>What is the one organization you don’t have a partnership with but wish you did?</t>
  </si>
  <si>
    <t>What role do you see for this organization—how would they contribute to your program?</t>
  </si>
  <si>
    <t>Multilevel leadership refers to individual people (not partnerships) who provide direction for a program and the processes by which program direction is provided. Leaders and leadership processes occur at multiple levels (above, below, within, and lateral to the program).</t>
  </si>
  <si>
    <t xml:space="preserve">
</t>
  </si>
  <si>
    <t>Does your program have the support of a key leader and/or champion…</t>
  </si>
  <si>
    <t>Organization (Optional)</t>
  </si>
  <si>
    <t>Plans include the state plan (i.e., a written document that defines and prioritizes program goals and objectives and includes strategies for achieving them) and companion plans (e.g., communication, coordination, assessment, and health equity plans). Responsive plans and planning are developed and implemented collaboratively with diverse stakeholders, reflect the current evidence base, are appropriate for contextual realities, are dynamic (i.e., adapt to changes in the evidence base and contextual realities), and include assessment components and feedback loops.</t>
  </si>
  <si>
    <t xml:space="preserve">
</t>
  </si>
  <si>
    <t>The next set of questions is about three types of plans that your program may have in place or under development. Descriptions of these plans are provided in the glossary at the end of this survey. For each type of plan, please indicate whether your program has a current, written plan in place, is in the process of developing a plan or updating an outdated plan, or has no plan and is not currently working to develop one.</t>
  </si>
  <si>
    <t>No</t>
  </si>
  <si>
    <t>Serves as communication tool for external stakeholders</t>
  </si>
  <si>
    <t>Guides state program tobacco control efforts</t>
  </si>
  <si>
    <t>Guides external partners’ tobacco control efforts</t>
  </si>
  <si>
    <t>Informs state tobacco control program budget decisions</t>
  </si>
  <si>
    <t>Other, please explain:</t>
  </si>
  <si>
    <t>To what extent were key stakeholders actively involved in the development of the long-range state tobacco control plan?</t>
  </si>
  <si>
    <t>A lot</t>
  </si>
  <si>
    <t>Somewhat</t>
  </si>
  <si>
    <t>Not at all</t>
  </si>
  <si>
    <t>Don’t know</t>
  </si>
  <si>
    <t>Is tobacco control incorporated in other state public health program plans (e.g., state cardiovascular health plan or state coordinated chronic disease plan)?</t>
  </si>
  <si>
    <t>Resources are funding and staff. Managed “funding” refers to leveraging funds from diverse sources and using those funds to meet the program’s goals and objectives. Managed “staff” refers to recruiting staff with the skills and knowledge to plan and implement the program’s goals and objectives and continuously updating their skills/knowledge to incorporate emerging research and address new challenges.</t>
  </si>
  <si>
    <t>All of what it needs</t>
  </si>
  <si>
    <t>Most of what it needs</t>
  </si>
  <si>
    <t>Some of what it needs</t>
  </si>
  <si>
    <t>Decrease</t>
  </si>
  <si>
    <t>Increase</t>
  </si>
  <si>
    <t>3A</t>
  </si>
  <si>
    <t xml:space="preserve">By about how much did your funding change in the past 12 months? </t>
  </si>
  <si>
    <t>0 – 24%</t>
  </si>
  <si>
    <t>50 – 74%</t>
  </si>
  <si>
    <t>25 – 49%</t>
  </si>
  <si>
    <t>75% or more</t>
  </si>
  <si>
    <t>How many full-time equivalent (FTE) staff do you have working ONLY for the TCP? Please be sure to include both state employees and contractors who work on site.</t>
  </si>
  <si>
    <t>How many full-time equivalent (FTE) staff do you share with other programs? Again, please be sure to include both state employees and contractors who work on site.</t>
  </si>
  <si>
    <t xml:space="preserve">Yes </t>
  </si>
  <si>
    <t>I have very little input into hiring decisions</t>
  </si>
  <si>
    <t>I make recommendations regarding hiring decisions that require a supervisor’s approval</t>
  </si>
  <si>
    <t>I have nearly complete autonomy in making hiring decisions.</t>
  </si>
  <si>
    <t xml:space="preserve">During the past 12 months, has your program provided formal training to partners to enhance or strengthen the skills they need to effectively conduct tobacco control activities? Some examples of “formal training” are in-person classes, presentations, and workshops, including those that may be conducted as part of regional or national conferences; online classes; and Webinars. </t>
  </si>
  <si>
    <t>Engaged data are defined as identifying (or collecting) and working with data in a way that promotes action.</t>
  </si>
  <si>
    <t>How often does your program summarize the following information:</t>
  </si>
  <si>
    <t>Information not available</t>
  </si>
  <si>
    <t>Every few years</t>
  </si>
  <si>
    <t>Once per year</t>
  </si>
  <si>
    <t>More than once per year</t>
  </si>
  <si>
    <t>All of what it needs—SKIP TO Q4</t>
  </si>
  <si>
    <t>Some of what it needs—CONTINUE TO Q3b</t>
  </si>
  <si>
    <t xml:space="preserve">None of what it needs—CONTINUE TO Q3b </t>
  </si>
  <si>
    <t>Most of what it needs—CONTINUE TO Q3b</t>
  </si>
  <si>
    <t>Web site</t>
  </si>
  <si>
    <t>Brochures</t>
  </si>
  <si>
    <t>Videos</t>
  </si>
  <si>
    <t>Press releases</t>
  </si>
  <si>
    <t>Papers (e.g., journal or magazine articles)</t>
  </si>
  <si>
    <t>Presentations (e.g., Webinars, conferences)</t>
  </si>
  <si>
    <t>Social media (e.g., Twitter, Facebook)</t>
  </si>
  <si>
    <t>Other printed materials</t>
  </si>
  <si>
    <t>Other, describe:</t>
  </si>
  <si>
    <t>The general public</t>
  </si>
  <si>
    <t>Policy makers</t>
  </si>
  <si>
    <t>News media</t>
  </si>
  <si>
    <t>Business leaders</t>
  </si>
  <si>
    <t>State Health Commissioner</t>
  </si>
  <si>
    <t>State Board of Health</t>
  </si>
  <si>
    <t>Local Board of Health</t>
  </si>
  <si>
    <t>Does your program use geographic information system (GIS) mapping to display data?</t>
  </si>
  <si>
    <t>Don't Know</t>
  </si>
  <si>
    <t>I (or someone on my staff) hand-deliver materials directly to the decision maker</t>
  </si>
  <si>
    <t>I (or someone on my staff) hand-deliver materials directly to a decision maker assistant (e.g., administrative assistant)</t>
  </si>
  <si>
    <t>I have no way to verify that a decision maker received materials</t>
  </si>
  <si>
    <t xml:space="preserve">Do you make analytic datasets available to your stakeholders/partners so that they can conduct their own statistical analyses? </t>
  </si>
  <si>
    <t>Distributed through a listserv</t>
  </si>
  <si>
    <t>Hard copies are distributed through different channels (e.g., mail, public places)</t>
  </si>
  <si>
    <t>Provided in response to a formal request (e.g., applications must complete a form)</t>
  </si>
  <si>
    <t>Made available to anyone on a public Web site</t>
  </si>
  <si>
    <t>Made available on a private, secure Web site (requiring an account and password to access)</t>
  </si>
  <si>
    <t>Provided in response to an informal request (e.g., an e-mail)</t>
  </si>
  <si>
    <t>Never</t>
  </si>
  <si>
    <t>Changed its goals, objectives, or practices in response to new research</t>
  </si>
  <si>
    <t>Used data to assess how well the program has met its goals and objectives</t>
  </si>
  <si>
    <t>Used data to assess the quality and effectiveness of program activities</t>
  </si>
  <si>
    <t>Modified its strategic plan, SMART objectives, and/or activities after reviewing data</t>
  </si>
  <si>
    <t>Very unlikely</t>
  </si>
  <si>
    <t>Somewhat unlikely</t>
  </si>
  <si>
    <t>Neither unlikely nor likely</t>
  </si>
  <si>
    <t>Somewhat likely</t>
  </si>
  <si>
    <t>Very likely</t>
  </si>
  <si>
    <t>Don't know</t>
  </si>
  <si>
    <t xml:space="preserve">
</t>
  </si>
  <si>
    <t>In the next section, please provide information about the two organizations you would say have been your top external partners over the past 12 months? In this case, external partners are those outside of the state tobacco control program. Please note that these can be funded or unfunded partners.</t>
  </si>
  <si>
    <r>
      <t>a.</t>
    </r>
    <r>
      <rPr>
        <sz val="7"/>
        <color theme="1"/>
        <rFont val="Times New Roman"/>
        <family val="1"/>
      </rPr>
      <t xml:space="preserve">   </t>
    </r>
    <r>
      <rPr>
        <u/>
        <sz val="11"/>
        <color theme="1"/>
        <rFont val="Arial"/>
        <family val="2"/>
        <scheme val="minor"/>
      </rPr>
      <t>within</t>
    </r>
    <r>
      <rPr>
        <sz val="11"/>
        <color theme="1"/>
        <rFont val="Arial"/>
        <family val="2"/>
        <scheme val="minor"/>
      </rPr>
      <t xml:space="preserve"> the health department, but external to the TCP (e.g., Health Commissioner, other chronic disease program directors)?</t>
    </r>
  </si>
  <si>
    <r>
      <t>b.</t>
    </r>
    <r>
      <rPr>
        <sz val="7"/>
        <color theme="1"/>
        <rFont val="Times New Roman"/>
        <family val="1"/>
      </rPr>
      <t xml:space="preserve">   </t>
    </r>
    <r>
      <rPr>
        <sz val="11"/>
        <color theme="1"/>
        <rFont val="Arial"/>
        <family val="2"/>
        <scheme val="minor"/>
      </rPr>
      <t xml:space="preserve">from </t>
    </r>
    <r>
      <rPr>
        <u/>
        <sz val="11"/>
        <color theme="1"/>
        <rFont val="Arial"/>
        <family val="2"/>
        <scheme val="minor"/>
      </rPr>
      <t>other</t>
    </r>
    <r>
      <rPr>
        <sz val="11"/>
        <color theme="1"/>
        <rFont val="Arial"/>
        <family val="2"/>
        <scheme val="minor"/>
      </rPr>
      <t xml:space="preserve"> state and local government agencies (e.g., local health department directors or superintendents, state, mental health agency director)?</t>
    </r>
  </si>
  <si>
    <r>
      <t>c.</t>
    </r>
    <r>
      <rPr>
        <sz val="7"/>
        <color theme="1"/>
        <rFont val="Times New Roman"/>
        <family val="1"/>
      </rPr>
      <t xml:space="preserve">    </t>
    </r>
    <r>
      <rPr>
        <sz val="11"/>
        <color theme="1"/>
        <rFont val="Arial"/>
        <family val="2"/>
        <scheme val="minor"/>
      </rPr>
      <t xml:space="preserve">from </t>
    </r>
    <r>
      <rPr>
        <u/>
        <sz val="11"/>
        <color theme="1"/>
        <rFont val="Arial"/>
        <family val="2"/>
        <scheme val="minor"/>
      </rPr>
      <t>non-governmental agencies</t>
    </r>
    <r>
      <rPr>
        <sz val="11"/>
        <color theme="1"/>
        <rFont val="Arial"/>
        <family val="2"/>
        <scheme val="minor"/>
      </rPr>
      <t xml:space="preserve"> (e.g., directors of community-based organizations or key staff at voluntary organizations, such as the American Lung Association or the American Cancer Society)?</t>
    </r>
  </si>
  <si>
    <r>
      <t>d.</t>
    </r>
    <r>
      <rPr>
        <sz val="7"/>
        <color theme="1"/>
        <rFont val="Times New Roman"/>
        <family val="1"/>
      </rPr>
      <t xml:space="preserve">   </t>
    </r>
    <r>
      <rPr>
        <sz val="11"/>
        <color theme="1"/>
        <rFont val="Arial"/>
        <family val="2"/>
        <scheme val="minor"/>
      </rPr>
      <t>who are policy and/or decision makers (e.g., Governor, mayor, state legislators, congressman)?</t>
    </r>
  </si>
  <si>
    <t>Multi-level Leadership</t>
  </si>
  <si>
    <t>Table 1 Response</t>
  </si>
  <si>
    <t>Networked Partnership Answer Choices</t>
  </si>
  <si>
    <t>Responsive Plans and Planning</t>
  </si>
  <si>
    <t>Managed Resources</t>
  </si>
  <si>
    <t>This section focuses on the resources a TCP needs to achieve its goals. The first two questions ask about skills and expertise and money—please indicate whether your program has All of what it needs, Most of what it needs, Some of what it needs, or None of what it needs.</t>
  </si>
  <si>
    <t xml:space="preserve">During the past 12 months has your program provided formal training to staff to enhance or strengthen the skills they need to effectively conduct tobacco control activities? Some examples of “formal training” are in-person classes, presentations, and workshops; online classes; and Webinars. </t>
  </si>
  <si>
    <t>The next two questions ask about the training and technical assistance that your program provides to your staff and to your partners. Please note that this does not include training that CDC provides to state TCPs.</t>
  </si>
  <si>
    <t>Number of New Staff:</t>
  </si>
  <si>
    <t>Number of Lost Staff:</t>
  </si>
  <si>
    <t xml:space="preserve">If you no longer funded this partner, what percentage of their tobacco control activities do you think would continue? </t>
  </si>
  <si>
    <t xml:space="preserve">Please choose the response that best describes the relationship between the TCP and this partner over the past year. </t>
  </si>
  <si>
    <t xml:space="preserve">How critical would you say tobacco control activities are to this partner’s mission? 
</t>
  </si>
  <si>
    <t xml:space="preserve">If you no longer funded this coalition, what percentage of their tobacco control activities do you think would continue? </t>
  </si>
  <si>
    <t xml:space="preserve">How critical would you say tobacco control activities are to this partner’s mission? 
</t>
  </si>
  <si>
    <t xml:space="preserve">Skills and expertise (e.g., leadership, administration, assessment, law, public policy, cultural competency, training, community organizing) </t>
  </si>
  <si>
    <r>
      <t xml:space="preserve">If a tobacco control position were to be created in your program, which of the following statements best describes your involvement—as the </t>
    </r>
    <r>
      <rPr>
        <u/>
        <sz val="11"/>
        <color theme="1"/>
        <rFont val="Arial"/>
        <family val="2"/>
        <scheme val="minor"/>
      </rPr>
      <t>State TCP Manager</t>
    </r>
    <r>
      <rPr>
        <sz val="11"/>
        <color theme="1"/>
        <rFont val="Arial"/>
        <family val="2"/>
        <scheme val="minor"/>
      </rPr>
      <t xml:space="preserve">—in choosing whom to hire? </t>
    </r>
  </si>
  <si>
    <t xml:space="preserve">This set of questions is about data and how your program uses data. We are defining data as information—numbers or text—that your program uses for surveillance and assessment. </t>
  </si>
  <si>
    <t xml:space="preserve">Percentage of people in your state who use tobacco </t>
  </si>
  <si>
    <t xml:space="preserve">Trends in tobacco use </t>
  </si>
  <si>
    <t xml:space="preserve">Demographic information that allows you to assess tobacco use among subpopulations in your state—such as race/ethnicity, income, sexual orientation, and/or geography </t>
  </si>
  <si>
    <t xml:space="preserve">None of what it needs </t>
  </si>
  <si>
    <t>Engaged Data</t>
  </si>
  <si>
    <t>Other, please specify:</t>
  </si>
  <si>
    <r>
      <t xml:space="preserve">How do you know that the data-based materials you provide to decision makers, such as policy makers or the State Health Commissioner, actually reach them? </t>
    </r>
    <r>
      <rPr>
        <b/>
        <sz val="11"/>
        <color theme="1"/>
        <rFont val="Arial"/>
        <family val="2"/>
        <scheme val="minor"/>
      </rPr>
      <t>Choose as many as apply</t>
    </r>
  </si>
  <si>
    <t>Yes—Continue to Q9</t>
  </si>
  <si>
    <t>No—Skip to Q10</t>
  </si>
  <si>
    <t>Don't know—Skip to Q10</t>
  </si>
  <si>
    <t>Q10-13</t>
  </si>
  <si>
    <t>Some programs use data to develop new partnerships by, for example, demonstrating that they are trying to reach the same affected populations. How likely are you to use data to recruit new partners?</t>
  </si>
  <si>
    <t>Template Configuration Sheet</t>
  </si>
  <si>
    <t>This configuration sheet is used to store settings for the rest of the workbook and maximize flexibility.</t>
  </si>
  <si>
    <t>The following formatting is used on this worksheet:</t>
  </si>
  <si>
    <t xml:space="preserve">If your coalition needed to mobilize the people on your list of grassroots supporters, how long would this take? 
</t>
  </si>
  <si>
    <t>1.</t>
  </si>
  <si>
    <r>
      <t xml:space="preserve">How do you monitor your </t>
    </r>
    <r>
      <rPr>
        <u/>
        <sz val="11"/>
        <color theme="1"/>
        <rFont val="Arial"/>
        <family val="2"/>
        <scheme val="minor"/>
      </rPr>
      <t>program activities</t>
    </r>
    <r>
      <rPr>
        <sz val="11"/>
        <color theme="1"/>
        <rFont val="Arial"/>
        <family val="2"/>
        <scheme val="minor"/>
      </rPr>
      <t>?</t>
    </r>
  </si>
  <si>
    <r>
      <t xml:space="preserve">Which of the following methods have you used to disseminate data that describe your program activities or outcomes? </t>
    </r>
    <r>
      <rPr>
        <b/>
        <sz val="11"/>
        <color theme="1"/>
        <rFont val="Arial"/>
        <family val="2"/>
        <scheme val="minor"/>
      </rPr>
      <t>Choose as many as apply</t>
    </r>
  </si>
  <si>
    <r>
      <t xml:space="preserve">How are analytic datasets made available to your stakeholders? </t>
    </r>
    <r>
      <rPr>
        <b/>
        <sz val="11"/>
        <color theme="1"/>
        <rFont val="Arial"/>
        <family val="2"/>
        <scheme val="minor"/>
      </rPr>
      <t>Choose as many as apply</t>
    </r>
  </si>
  <si>
    <r>
      <t xml:space="preserve">To the best of your knowledge, how frequently has your program engaged in the following strategies? Choose one of the following: </t>
    </r>
    <r>
      <rPr>
        <b/>
        <i/>
        <sz val="9.9"/>
        <color theme="1"/>
        <rFont val="Arial"/>
        <family val="2"/>
        <scheme val="minor"/>
      </rPr>
      <t>Never, Every few years, Once per year, More than once per year</t>
    </r>
  </si>
  <si>
    <t>What surveillance systems do you use to monitor changes in long-term outcomes, such as changes in smoking prevalence among youth and adults? Some examples include the Behavioral Risk Factor Surveillance System, a state-level adult tobacco assessment, and/or youth tobacco assessment. (max 1500 characters)</t>
  </si>
  <si>
    <t xml:space="preserve">Everyfew </t>
  </si>
  <si>
    <t>Frequency</t>
  </si>
  <si>
    <t>Thinking about data on subpopulations, would you say that your program has:</t>
  </si>
  <si>
    <r>
      <t xml:space="preserve">Which of the following audiences have you provided with data-based materials describing your program activities or outcomes? </t>
    </r>
    <r>
      <rPr>
        <b/>
        <sz val="11"/>
        <color theme="1"/>
        <rFont val="Arial"/>
        <family val="2"/>
        <scheme val="minor"/>
      </rPr>
      <t>Choose as many as apply</t>
    </r>
  </si>
  <si>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</si>
  <si>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</si>
  <si>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</si>
  <si>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</si>
  <si>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</si>
  <si>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</si>
  <si>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</si>
  <si>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</si>
  <si>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</si>
  <si>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</si>
  <si>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</si>
  <si>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</si>
  <si>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</si>
  <si>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</si>
  <si>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</si>
  <si>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</si>
  <si>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</si>
  <si>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</si>
  <si>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</si>
  <si>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</si>
  <si>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</si>
  <si>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</si>
  <si>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</si>
  <si>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</si>
  <si>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</si>
  <si>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</si>
  <si>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</si>
  <si>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</si>
  <si>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</si>
  <si>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What is the name of your state tobacco control coalition?</t>
  </si>
  <si>
    <t>Stay the same</t>
  </si>
  <si>
    <t>Have there been any staff changes (new hires, resignations) during the past contract year? If Yes, please enter the number of new staff and lost staff below.</t>
  </si>
  <si>
    <r>
      <t xml:space="preserve">How has the long-range state tobacco control plan been used? </t>
    </r>
    <r>
      <rPr>
        <b/>
        <sz val="11"/>
        <color theme="1"/>
        <rFont val="Arial"/>
        <family val="2"/>
      </rPr>
      <t>Choose as many as apply</t>
    </r>
  </si>
  <si>
    <t>If yes, please specify:</t>
  </si>
  <si>
    <t>Current written plan</t>
  </si>
  <si>
    <t>If yes, please describe plan:</t>
  </si>
  <si>
    <t>What is the status of your long-range state tobacco control plan? Please select from the drop down below:</t>
  </si>
  <si>
    <t>What is the long-range state tobacco control plan URL?</t>
  </si>
  <si>
    <t>1b.</t>
  </si>
  <si>
    <t>1a.</t>
  </si>
  <si>
    <t>1c.</t>
  </si>
  <si>
    <t>1f</t>
  </si>
  <si>
    <t>OrgName</t>
  </si>
  <si>
    <t>[Choose your state name…]</t>
  </si>
  <si>
    <t>Alabama</t>
  </si>
  <si>
    <t>Alaska</t>
  </si>
  <si>
    <t>Arizona</t>
  </si>
  <si>
    <t>Arkansas</t>
  </si>
  <si>
    <t>California</t>
  </si>
  <si>
    <t>Colorado</t>
  </si>
  <si>
    <t>Connecticut</t>
  </si>
  <si>
    <t>District of Columbia</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</si>
  <si>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</si>
  <si>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</si>
  <si>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</si>
  <si>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</si>
  <si>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</si>
  <si>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</si>
  <si>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</si>
  <si>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</si>
  <si>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</si>
  <si>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</si>
  <si>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</si>
  <si>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</si>
  <si>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</si>
  <si>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</si>
  <si>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</si>
  <si>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</si>
  <si>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</si>
  <si>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</si>
  <si>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</si>
  <si>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</si>
  <si>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</si>
  <si>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</si>
  <si>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</si>
  <si>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</si>
  <si>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</si>
  <si>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</si>
  <si>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</si>
  <si>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</si>
  <si>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</si>
  <si>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</si>
  <si>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</si>
  <si>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</si>
  <si>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</si>
  <si>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</si>
  <si>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</si>
  <si>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</si>
  <si>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</si>
  <si>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</si>
  <si>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</si>
  <si>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</si>
  <si>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</si>
  <si>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</si>
  <si>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</si>
  <si>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Lookup Values</t>
  </si>
  <si>
    <t>What surveillance or reporting systems do you use to monitor short and intermediate outcomes of your program, such as support for tobacco control issues? Some examples include a statewide adult or youth assessment that includes questions about support for tobacco control issues or a reporting system where you or others record state and/or local policies that are adopted. (max 1500 characters)</t>
  </si>
  <si>
    <t>What kinds of subpopulation data are most needed? (max 1500 characters)</t>
  </si>
  <si>
    <t>What are the greatest barriers to hiring the “best” staff for your program? (max 1500 characters)</t>
  </si>
  <si>
    <t>You indicated that your program has none or some of the skills and expertise needed to achieve its goals. What is missing? What skills and expertise do you need to acquire to achieve your goals? (max 1500 characters)</t>
  </si>
  <si>
    <t>Describe the status of your program's funding? Select from the list below:</t>
  </si>
  <si>
    <t xml:space="preserve">Please think about your TCP funding (not including the funding you receive from CDC’s National Tobacco Control Program). In the past 12 months, did your TCP funding: </t>
  </si>
  <si>
    <t>Component Model of Infrastructure Mini Tool Glossary</t>
  </si>
  <si>
    <r>
      <rPr>
        <b/>
        <sz val="11"/>
        <color theme="1"/>
        <rFont val="Arial"/>
        <family val="2"/>
        <scheme val="minor"/>
      </rPr>
      <t>Evaluation plan</t>
    </r>
    <r>
      <rPr>
        <sz val="11"/>
        <color theme="1"/>
        <rFont val="Arial"/>
        <family val="2"/>
        <scheme val="minor"/>
      </rPr>
      <t xml:space="preserve">—A written document that describes how you will monitor and evaluate your program so that you will be able to describe </t>
    </r>
    <r>
      <rPr>
        <i/>
        <sz val="11"/>
        <color theme="1"/>
        <rFont val="Arial"/>
        <family val="2"/>
        <scheme val="minor"/>
      </rPr>
      <t>what</t>
    </r>
    <r>
      <rPr>
        <sz val="11"/>
        <color theme="1"/>
        <rFont val="Arial"/>
        <family val="2"/>
        <scheme val="minor"/>
      </rPr>
      <t xml:space="preserve">, </t>
    </r>
    <r>
      <rPr>
        <i/>
        <sz val="11"/>
        <color theme="1"/>
        <rFont val="Arial"/>
        <family val="2"/>
        <scheme val="minor"/>
      </rPr>
      <t>how</t>
    </r>
    <r>
      <rPr>
        <sz val="11"/>
        <color theme="1"/>
        <rFont val="Arial"/>
        <family val="2"/>
        <scheme val="minor"/>
      </rPr>
      <t xml:space="preserve">, and </t>
    </r>
    <r>
      <rPr>
        <i/>
        <sz val="11"/>
        <color theme="1"/>
        <rFont val="Arial"/>
        <family val="2"/>
        <scheme val="minor"/>
      </rPr>
      <t>why it matters</t>
    </r>
    <r>
      <rPr>
        <sz val="11"/>
        <color theme="1"/>
        <rFont val="Arial"/>
        <family val="2"/>
        <scheme val="minor"/>
      </rPr>
      <t xml:space="preserve"> for your program and use assessment results for program improvement and decision making.</t>
    </r>
  </si>
  <si>
    <r>
      <rPr>
        <b/>
        <sz val="11"/>
        <color theme="1"/>
        <rFont val="Arial"/>
        <family val="2"/>
      </rPr>
      <t>Long-range state tobacco control plan</t>
    </r>
    <r>
      <rPr>
        <sz val="11"/>
        <color theme="1"/>
        <rFont val="Arial"/>
        <family val="2"/>
        <scheme val="minor"/>
      </rPr>
      <t>—A written document that describes the burden of tobacco use in the state, strategies for addressing the burden, tobacco prevention and control objectives and goals, baseline data and benchmarks for progress, and key partners responsible for implementing the plan.</t>
    </r>
  </si>
  <si>
    <r>
      <rPr>
        <b/>
        <sz val="11"/>
        <color theme="1"/>
        <rFont val="Arial"/>
        <family val="2"/>
      </rPr>
      <t>Sustainability plan</t>
    </r>
    <r>
      <rPr>
        <sz val="11"/>
        <color theme="1"/>
        <rFont val="Arial"/>
        <family val="2"/>
        <scheme val="minor"/>
      </rPr>
      <t>—A written document that describes strategies for maintaining tobacco control program structures, processes, and interventions over time. Sustainability strategies may include leveraging resources to implement evidence-based interventions and policies most effectively.</t>
    </r>
  </si>
  <si>
    <t>Technical Support:</t>
  </si>
  <si>
    <t>If you need technical support at any time, send an email with a detailed description of your need to the following address:</t>
  </si>
  <si>
    <t>OSHMISTA@CDC.GOV</t>
  </si>
  <si>
    <t>Instructions:</t>
  </si>
  <si>
    <t>What is the name of the first top external partner?</t>
  </si>
  <si>
    <t>Whose support do you wish you had? (max 1500 characters)</t>
  </si>
  <si>
    <t>What kind of ways would you like this person to support your program? (max 1500 characters)</t>
  </si>
  <si>
    <t>What is the status of your evaluation plan? Please select from the drop down below:</t>
  </si>
  <si>
    <t>4a.</t>
  </si>
  <si>
    <t>4b.</t>
  </si>
  <si>
    <t>4c.</t>
  </si>
  <si>
    <t>5a.</t>
  </si>
  <si>
    <t>5b.</t>
  </si>
  <si>
    <t>5c.</t>
  </si>
  <si>
    <t>What is the status of your sustainability plan? Please select from the drop down below:</t>
  </si>
  <si>
    <t>None of what it needs</t>
  </si>
  <si>
    <t>3a.</t>
  </si>
  <si>
    <t>Question 4-5</t>
  </si>
  <si>
    <r>
      <t>How do you communicate with the people on this list of grassroots supporters?</t>
    </r>
    <r>
      <rPr>
        <b/>
        <sz val="9.9"/>
        <color theme="1"/>
        <rFont val="Arial"/>
        <family val="2"/>
        <scheme val="major"/>
      </rPr>
      <t xml:space="preserve"> </t>
    </r>
    <r>
      <rPr>
        <b/>
        <sz val="11"/>
        <color theme="1"/>
        <rFont val="Arial"/>
        <family val="2"/>
        <scheme val="major"/>
      </rPr>
      <t>Choose as many as apply</t>
    </r>
  </si>
  <si>
    <r>
      <t xml:space="preserve">Please indicate which of these tobacco control activities this partner has conducted in the past 12 months. </t>
    </r>
    <r>
      <rPr>
        <b/>
        <sz val="11"/>
        <color theme="1"/>
        <rFont val="Arial"/>
        <family val="2"/>
        <scheme val="major"/>
      </rPr>
      <t>Choose as many as apply</t>
    </r>
  </si>
  <si>
    <r>
      <t>a.</t>
    </r>
    <r>
      <rPr>
        <b/>
        <sz val="11"/>
        <color rgb="FF000000"/>
        <rFont val="Arial"/>
        <family val="2"/>
      </rPr>
      <t xml:space="preserve"> Voluntary Health Organizations</t>
    </r>
  </si>
  <si>
    <r>
      <t>b.</t>
    </r>
    <r>
      <rPr>
        <b/>
        <sz val="11"/>
        <color rgb="FF000000"/>
        <rFont val="Arial"/>
        <family val="2"/>
      </rPr>
      <t xml:space="preserve"> Higher Professional Education</t>
    </r>
  </si>
  <si>
    <r>
      <t>c.</t>
    </r>
    <r>
      <rPr>
        <b/>
        <sz val="11"/>
        <color rgb="FF000000"/>
        <rFont val="Arial"/>
        <family val="2"/>
      </rPr>
      <t xml:space="preserve"> Health Care Providers</t>
    </r>
  </si>
  <si>
    <r>
      <t>d.</t>
    </r>
    <r>
      <rPr>
        <b/>
        <sz val="11"/>
        <color rgb="FF000000"/>
        <rFont val="Arial"/>
        <family val="2"/>
      </rPr>
      <t xml:space="preserve"> Government Programs or Agencies</t>
    </r>
  </si>
  <si>
    <r>
      <t>e.</t>
    </r>
    <r>
      <rPr>
        <b/>
        <sz val="11"/>
        <color rgb="FF000000"/>
        <rFont val="Arial"/>
        <family val="2"/>
      </rPr>
      <t xml:space="preserve"> Education</t>
    </r>
  </si>
  <si>
    <r>
      <t>f.</t>
    </r>
    <r>
      <rPr>
        <b/>
        <sz val="11"/>
        <color rgb="FF000000"/>
        <rFont val="Arial"/>
        <family val="2"/>
      </rPr>
      <t>  Worksite and Business</t>
    </r>
  </si>
  <si>
    <r>
      <t>g.</t>
    </r>
    <r>
      <rPr>
        <b/>
        <sz val="11"/>
        <color rgb="FF000000"/>
        <rFont val="Arial"/>
        <family val="2"/>
      </rPr>
      <t xml:space="preserve"> Community </t>
    </r>
  </si>
  <si>
    <r>
      <t>h.</t>
    </r>
    <r>
      <rPr>
        <b/>
        <sz val="11"/>
        <color rgb="FF000000"/>
        <rFont val="Arial"/>
        <family val="2"/>
      </rPr>
      <t xml:space="preserve"> Retail Tobacco </t>
    </r>
  </si>
  <si>
    <r>
      <t>i.</t>
    </r>
    <r>
      <rPr>
        <b/>
        <sz val="11"/>
        <color rgb="FF000000"/>
        <rFont val="Arial"/>
        <family val="2"/>
      </rPr>
      <t>  Legal System</t>
    </r>
  </si>
  <si>
    <r>
      <t>j.</t>
    </r>
    <r>
      <rPr>
        <b/>
        <sz val="11"/>
        <color rgb="FF000000"/>
        <rFont val="Arial"/>
        <family val="2"/>
      </rPr>
      <t>  Religious Organizations</t>
    </r>
  </si>
  <si>
    <r>
      <t>k.</t>
    </r>
    <r>
      <rPr>
        <b/>
        <sz val="11"/>
        <color rgb="FF000000"/>
        <rFont val="Arial"/>
        <family val="2"/>
      </rPr>
      <t xml:space="preserve"> Youth-focused Organizations</t>
    </r>
  </si>
  <si>
    <r>
      <t>l.</t>
    </r>
    <r>
      <rPr>
        <b/>
        <sz val="11"/>
        <color rgb="FF000000"/>
        <rFont val="Arial"/>
        <family val="2"/>
      </rPr>
      <t>  Third-Party Payers</t>
    </r>
  </si>
  <si>
    <t>Below is a list of organization categories with examples of organizations that fall within each category. Please indicate how many organizations (not individuals) in each category are represented on your coalition. It’s okay if your coalition does not include organizations from every category. After entering the number of organizations represented on your coalition, enter the number of those organizations that are active (i.e., attend meetings regularly and engage with the coalition in some meaningful way).</t>
  </si>
  <si>
    <r>
      <t xml:space="preserve">The first set of questions is about your state tobacco control coalition. When you answer the questions, </t>
    </r>
    <r>
      <rPr>
        <b/>
        <sz val="11"/>
        <color theme="1"/>
        <rFont val="Arial"/>
        <family val="2"/>
        <scheme val="major"/>
      </rPr>
      <t>please consider only the past 12 months</t>
    </r>
    <r>
      <rPr>
        <sz val="11"/>
        <color theme="1"/>
        <rFont val="Arial"/>
        <family val="2"/>
        <scheme val="major"/>
      </rPr>
      <t>.</t>
    </r>
  </si>
  <si>
    <t>What year was your plan last revised?</t>
  </si>
  <si>
    <t>Developing or updating plan</t>
  </si>
  <si>
    <t>No plan or planning underway</t>
  </si>
  <si>
    <t>Is your plan a subset of another plan?</t>
  </si>
  <si>
    <t>3b.</t>
  </si>
  <si>
    <t>2a.</t>
  </si>
  <si>
    <t>Date</t>
  </si>
  <si>
    <t>State</t>
  </si>
  <si>
    <t>Section</t>
  </si>
  <si>
    <t>Question1</t>
  </si>
  <si>
    <t>ResponseOption</t>
  </si>
  <si>
    <t>Response1</t>
  </si>
  <si>
    <t>Question2</t>
  </si>
  <si>
    <t>Response2</t>
  </si>
  <si>
    <t>Notes on Data Entry:</t>
  </si>
  <si>
    <t>Light yellow cells require input. Many cells will have drop down options--look for an arrow icon after you select the cell.</t>
  </si>
  <si>
    <t>A gray overlay means no input required at this time. The overlay will disappear if additional information is required.</t>
  </si>
  <si>
    <t>You may use this template to prepare your CMI Measurement Tool.</t>
  </si>
  <si>
    <t>Skip to another question when instructed by the red text.</t>
  </si>
  <si>
    <t>QuestionNumber</t>
  </si>
  <si>
    <t>Networked Partnerships</t>
  </si>
  <si>
    <t>SecionNumber</t>
  </si>
  <si>
    <t>How do you communicate with the people on this list of grassroots supporters? Choose as many as apply</t>
  </si>
  <si>
    <t>Other</t>
  </si>
  <si>
    <t>Please indicate how many organizations (not individuals) in each category are represented on your coalition</t>
  </si>
  <si>
    <t>a. Voluntary Health Organizations</t>
  </si>
  <si>
    <t>b. Higher Professional Education</t>
  </si>
  <si>
    <t>c. Health Care Providers</t>
  </si>
  <si>
    <t>d. Government Programs or Agencies</t>
  </si>
  <si>
    <t>e. Education</t>
  </si>
  <si>
    <t xml:space="preserve">g. Community </t>
  </si>
  <si>
    <t xml:space="preserve">h. Retail Tobacco </t>
  </si>
  <si>
    <t>k. Youth-focused Organizations</t>
  </si>
  <si>
    <t>f. Worksite and Business</t>
  </si>
  <si>
    <t>l. Third-Party Payers</t>
  </si>
  <si>
    <t>i. Legal System</t>
  </si>
  <si>
    <t>j. Religious Organizations</t>
  </si>
  <si>
    <t>Please indicate which of these tobacco control activities this partner has conducted in the past 12 months. Choose as many as apply</t>
  </si>
  <si>
    <t>What is the name of the second top external partner?</t>
  </si>
  <si>
    <t>SheetName</t>
  </si>
  <si>
    <t>CellRef1</t>
  </si>
  <si>
    <t>CellRef2</t>
  </si>
  <si>
    <t>C8</t>
  </si>
  <si>
    <t>C11</t>
  </si>
  <si>
    <t>C14</t>
  </si>
  <si>
    <t>C17</t>
  </si>
  <si>
    <t>C20</t>
  </si>
  <si>
    <t>C23</t>
  </si>
  <si>
    <t>C26</t>
  </si>
  <si>
    <t>C29</t>
  </si>
  <si>
    <t>D30</t>
  </si>
  <si>
    <t>'Networked Partnerships'!</t>
  </si>
  <si>
    <t>Response
(Yes/No/Don't Know)</t>
  </si>
  <si>
    <r>
      <t xml:space="preserve">This set of questions asks about the types of leaders and/or champions that support your TCP. Please indicate whether your program has the types of leaders/champions listed below. We understand that for each type of leader/champion, you may have several people in mind. </t>
    </r>
    <r>
      <rPr>
        <b/>
        <u/>
        <sz val="11"/>
        <color theme="1"/>
        <rFont val="Arial"/>
        <family val="2"/>
        <scheme val="minor"/>
      </rPr>
      <t>Please pick one leader/champion for each category</t>
    </r>
    <r>
      <rPr>
        <sz val="11"/>
        <color theme="1"/>
        <rFont val="Arial"/>
        <family val="2"/>
        <scheme val="minor"/>
      </rPr>
      <t xml:space="preserve"> and complete the row for that one leader/champion. Enter the organization your leader/champion represents (optional). Then, briefly give the best example of how that leader or champion supports your overall program.</t>
    </r>
  </si>
  <si>
    <t>Please provide the best example of how this person supports your overall program (max 1500 characters)</t>
  </si>
  <si>
    <t>D36</t>
  </si>
  <si>
    <t>D39</t>
  </si>
  <si>
    <t>D40</t>
  </si>
  <si>
    <t>D42</t>
  </si>
  <si>
    <t>F54</t>
  </si>
  <si>
    <t>F55</t>
  </si>
  <si>
    <t>F56</t>
  </si>
  <si>
    <t>F57</t>
  </si>
  <si>
    <t>C74</t>
  </si>
  <si>
    <t>Multi-Level Leadership</t>
  </si>
  <si>
    <t>Please indicate whether your program has the types of leaders/champions listed below.</t>
  </si>
  <si>
    <t>a.   within the health department, but external to the TCP (e.g., Health Commissioner, other chronic disease program directors)?</t>
  </si>
  <si>
    <t>b.   from other state and local government agencies (e.g., local health department directors or superintendents, state, mental health agency director)?</t>
  </si>
  <si>
    <t>c.    from non-governmental agencies (e.g., directors of community-based organizations or key staff at voluntary organizations, such as the American Lung Association or the American Cancer Society)?</t>
  </si>
  <si>
    <t>d.   who are policy and/or decision makers (e.g., Governor, mayor, state legislators, congressman)?</t>
  </si>
  <si>
    <t>'Multi-Level Leadership'!</t>
  </si>
  <si>
    <t>'Responsive Plans and Planning'!</t>
  </si>
  <si>
    <t>1a</t>
  </si>
  <si>
    <t>1b</t>
  </si>
  <si>
    <t>1c</t>
  </si>
  <si>
    <t>How has the long-range state tobacco control plan been used? Choose as many as apply</t>
  </si>
  <si>
    <t>4a</t>
  </si>
  <si>
    <t>4b</t>
  </si>
  <si>
    <t>4c</t>
  </si>
  <si>
    <t>5a</t>
  </si>
  <si>
    <t>5b</t>
  </si>
  <si>
    <t>5c</t>
  </si>
  <si>
    <t>'Managed Resources'!</t>
  </si>
  <si>
    <t>3a</t>
  </si>
  <si>
    <t xml:space="preserve">If a tobacco control position were to be created in your program, which of the following statements best describes your involvement—as the State TCP Manager—in choosing whom to hire? </t>
  </si>
  <si>
    <t>'Engaged Data'!</t>
  </si>
  <si>
    <t>How do you monitor your program activities?/How often does your program summarize the following information:</t>
  </si>
  <si>
    <t>3b</t>
  </si>
  <si>
    <t>Which of the following methods have you used to disseminate data that describe your program activities or outcomes? Choose as many as apply</t>
  </si>
  <si>
    <t>Which of the following audiences have you provided with data-based materials describing your program activities or outcomes? Choose as many as apply</t>
  </si>
  <si>
    <t>How do you know that the data-based materials you provide to decision makers, such as policy makers or the State Health Commissioner, actually reach them? Choose as many as apply</t>
  </si>
  <si>
    <t>How are analytic datasets made available to your stakeholders? Choose as many as apply</t>
  </si>
  <si>
    <t>To the best of your knowledge, how frequently has your program engaged in the following strategies? Choose one of the following: Never, Every few years, Once per year, More than once per year</t>
  </si>
  <si>
    <t>D7</t>
  </si>
  <si>
    <t>D8</t>
  </si>
  <si>
    <t>D9</t>
  </si>
  <si>
    <t>D10</t>
  </si>
  <si>
    <t>C13</t>
  </si>
  <si>
    <t>D33</t>
  </si>
  <si>
    <t>D43</t>
  </si>
  <si>
    <t>D63</t>
  </si>
  <si>
    <t>D24</t>
  </si>
  <si>
    <t>D25</t>
  </si>
  <si>
    <t>D26</t>
  </si>
  <si>
    <t>D27</t>
  </si>
  <si>
    <t>C35</t>
  </si>
  <si>
    <t>C37</t>
  </si>
  <si>
    <t>C40</t>
  </si>
  <si>
    <t>C43</t>
  </si>
  <si>
    <t>C51</t>
  </si>
  <si>
    <t>C54</t>
  </si>
  <si>
    <t>C57</t>
  </si>
  <si>
    <t>D61</t>
  </si>
  <si>
    <t>C34</t>
  </si>
  <si>
    <t>D15</t>
  </si>
  <si>
    <t>D16</t>
  </si>
  <si>
    <t>D17</t>
  </si>
  <si>
    <t>D28</t>
  </si>
  <si>
    <t>D29</t>
  </si>
  <si>
    <t>D31</t>
  </si>
  <si>
    <t>D32</t>
  </si>
  <si>
    <t>D34</t>
  </si>
  <si>
    <t>D44</t>
  </si>
  <si>
    <t>D50</t>
  </si>
  <si>
    <t>D51</t>
  </si>
  <si>
    <t>D52</t>
  </si>
  <si>
    <t>D60</t>
  </si>
  <si>
    <t>D62</t>
  </si>
  <si>
    <t>D64</t>
  </si>
  <si>
    <t>D70</t>
  </si>
  <si>
    <t>D71</t>
  </si>
  <si>
    <t>E7</t>
  </si>
  <si>
    <t>Organization | Please provide the best example of how this person supports your overall program</t>
  </si>
  <si>
    <t>E8</t>
  </si>
  <si>
    <t>E9</t>
  </si>
  <si>
    <t>E10</t>
  </si>
  <si>
    <t>Number of Lost staff</t>
  </si>
  <si>
    <t>Number of New staff</t>
  </si>
  <si>
    <t>Next Section&gt;&gt;</t>
  </si>
  <si>
    <t>Next Section &gt;&gt;</t>
  </si>
  <si>
    <t>Glossary &gt;&gt;</t>
  </si>
  <si>
    <t xml:space="preserve">4.
</t>
  </si>
  <si>
    <t xml:space="preserve">5.
</t>
  </si>
  <si>
    <t>TemplateType</t>
  </si>
  <si>
    <t>[Name of Range]</t>
  </si>
  <si>
    <t>Input Cell(s)</t>
  </si>
  <si>
    <t>value from other named location</t>
  </si>
  <si>
    <t>Configuration Values</t>
  </si>
  <si>
    <t>Awardee</t>
  </si>
  <si>
    <t>Who is missing?</t>
  </si>
  <si>
    <t xml:space="preserve">You’ve told me about your program’s partners. </t>
  </si>
  <si>
    <t>C125</t>
  </si>
  <si>
    <t xml:space="preserve">
</t>
  </si>
  <si>
    <t>CMI Mini-Tool</t>
  </si>
  <si>
    <t xml:space="preserve">If your coalition needed to mobilize grassroots supporters, how long would this take? 
</t>
  </si>
  <si>
    <t xml:space="preserve">Estimate how many external partners actively participated on implementing activities listed in your strategic plan during the last year? </t>
  </si>
  <si>
    <t>Coalition members know and understand the goals of the coalition</t>
  </si>
  <si>
    <t>Coalition members have a sense of belonging and common purpose in the coalition</t>
  </si>
  <si>
    <t>Turnover is a problem in the coalition</t>
  </si>
  <si>
    <t>Coalition members regularly work to improve things in the coalition in a positive way</t>
  </si>
  <si>
    <t>The coalition has the ability to access diverse resources and has a braided stream of funding</t>
  </si>
  <si>
    <t>The coalition has a sustainability plan</t>
  </si>
  <si>
    <t>The coalition supports the work of the state tobacco prevention and control program</t>
  </si>
  <si>
    <t>The coalition has clear leadership that supports tobacco prevention and control efforts</t>
  </si>
  <si>
    <t>The coalition uses evaluation results to improve projects</t>
  </si>
  <si>
    <t>The coalition evaluates what it does</t>
  </si>
  <si>
    <t>New Template Revisions 8/30/2017</t>
  </si>
  <si>
    <t>5=very much</t>
  </si>
  <si>
    <t>3=neutral</t>
  </si>
  <si>
    <t>4=a lot</t>
  </si>
  <si>
    <t>2=somewhat</t>
  </si>
  <si>
    <t>1=not at all</t>
  </si>
  <si>
    <t>These are scaled questions:  (1=not at all   2=somewhat  3=neutral  4=a lot  5=very much)</t>
  </si>
  <si>
    <t>Group members know and understand the goals of the coalition</t>
  </si>
  <si>
    <t>The Group supports the work of the state tobacco prevention and control program</t>
  </si>
  <si>
    <t>The Group has clear leadership that supports tobacco prevention and control efforts</t>
  </si>
  <si>
    <t>The Group evaluates what it does</t>
  </si>
  <si>
    <t>The Group uses evaluation results to improve projects</t>
  </si>
  <si>
    <t>The Group has a sustainability plan</t>
  </si>
  <si>
    <t>Please answer the following scaled questions for the group in Question 13:  (1=not at all   2=somewhat  3=neutral  4=a lot  5=very much)</t>
  </si>
  <si>
    <t>Tobacco prevention and control is a high priority among the health department senior staff</t>
  </si>
  <si>
    <t>Decision makers in our state are aware of how important tobacco prevention and control is for the health of our state</t>
  </si>
  <si>
    <t>An influential senior person in the health department strongly supports tobacco prevention and control issues</t>
  </si>
  <si>
    <t>An influential decision maker in the state strongly supports tobacco prevention and control issues</t>
  </si>
  <si>
    <t>An influential person on the coalition (or advisory board) strongly supports tobacco prevention and control issues</t>
  </si>
  <si>
    <t>We have at least one person in the health department who can clearly communicate the benefits of tobacco prevention and control issues</t>
  </si>
  <si>
    <t>Morale is high within the tobacco prevention and control unit</t>
  </si>
  <si>
    <t>Turnover is not a problem in the tobacco prevention and control unit</t>
  </si>
  <si>
    <t>Staff in the tobacco prevention and control unit have a passion for their work</t>
  </si>
  <si>
    <t>6b.</t>
  </si>
  <si>
    <t>Our coalition (advisory board) actively contributes to our strategic plan</t>
  </si>
  <si>
    <t>Our staff know how to plan for sustainability</t>
  </si>
  <si>
    <t>Our staff know how to evaluate programs</t>
  </si>
  <si>
    <t>Senior leadership within the health department are aware of our strategic plan</t>
  </si>
  <si>
    <t>Senior leadership within the health department understand our goals and objectives</t>
  </si>
  <si>
    <t>Our strategic plan is developed with the ability to adapt to change in mind</t>
  </si>
  <si>
    <t>Our stakeholders are strongly involved in our planning process</t>
  </si>
  <si>
    <t>We regularly evaluate progress on implementation of our projects</t>
  </si>
  <si>
    <t>Our strategic plan guides all of the work we do in tobacco prevention and control</t>
  </si>
  <si>
    <t>Our sustainability plan is solid and includes multiple possible sources of revenue</t>
  </si>
  <si>
    <t>We have the ability to access multiple sources of revenue (greater than 2)</t>
  </si>
  <si>
    <t>Our quitline has the ability to access multiple sources of revenue (greater than 2)</t>
  </si>
  <si>
    <t>We have a clear plan for sustainability</t>
  </si>
  <si>
    <t>Our quitline has a clear plan for sustainability</t>
  </si>
  <si>
    <t>We have an evidence-based plan for prioritizing resources</t>
  </si>
  <si>
    <t>Our quitline has an evidence-based plan for prioritizing resources</t>
  </si>
  <si>
    <t>7b.</t>
  </si>
  <si>
    <t>Our staff have a strong sense of belonging within the unit</t>
  </si>
  <si>
    <t>Morale is positive in our unit</t>
  </si>
  <si>
    <t>Turnover is not a problem in our unit</t>
  </si>
  <si>
    <t>More than half of our staff plan to be in our unit for at least 2 more years</t>
  </si>
  <si>
    <t>Networked Partnerships, Multi-Level Leadership, &amp; ____</t>
  </si>
  <si>
    <t>F61</t>
  </si>
  <si>
    <t>F62</t>
  </si>
  <si>
    <t>F63</t>
  </si>
  <si>
    <t>E67</t>
  </si>
  <si>
    <t>F67</t>
  </si>
  <si>
    <t>E68</t>
  </si>
  <si>
    <t>F68</t>
  </si>
  <si>
    <t>E69</t>
  </si>
  <si>
    <t>F69</t>
  </si>
  <si>
    <t>E70</t>
  </si>
  <si>
    <t>F70</t>
  </si>
  <si>
    <t>E71</t>
  </si>
  <si>
    <t>F71</t>
  </si>
  <si>
    <t>E72</t>
  </si>
  <si>
    <t>F72</t>
  </si>
  <si>
    <t>C122</t>
  </si>
  <si>
    <t>F19</t>
  </si>
  <si>
    <t>F20</t>
  </si>
  <si>
    <t>F21</t>
  </si>
  <si>
    <t>F22</t>
  </si>
  <si>
    <t>F23</t>
  </si>
  <si>
    <t>F24</t>
  </si>
  <si>
    <t>F25</t>
  </si>
  <si>
    <t>F26</t>
  </si>
  <si>
    <t>F27</t>
  </si>
  <si>
    <t>6b</t>
  </si>
  <si>
    <t>F73</t>
  </si>
  <si>
    <t>Estimate how many external partners actively participated on implementing activities listed in your strategic plan during the last year?</t>
  </si>
  <si>
    <t>E23</t>
  </si>
  <si>
    <t>E24</t>
  </si>
  <si>
    <t>E25</t>
  </si>
  <si>
    <t>E26</t>
  </si>
  <si>
    <t>E27</t>
  </si>
  <si>
    <t>E28</t>
  </si>
  <si>
    <t>7b</t>
  </si>
  <si>
    <t>E48</t>
  </si>
  <si>
    <t>E46</t>
  </si>
  <si>
    <t>E47</t>
  </si>
  <si>
    <t>C31</t>
  </si>
  <si>
    <t>The group supports the work of the state tobacco prevention and control program</t>
  </si>
  <si>
    <t>The group has clear leadership that supports tobacco prevention and control efforts</t>
  </si>
  <si>
    <t>The group evaluates what it does</t>
  </si>
  <si>
    <t>The group uses evaluation results to improve projects</t>
  </si>
  <si>
    <t>The group has a sustainability plan</t>
  </si>
  <si>
    <t>Considering the total of all funding sources for the program, we spent over the last 12 months ____  percent of our total budget on surveillance and evaluation activities:</t>
  </si>
  <si>
    <t>0-5%</t>
  </si>
  <si>
    <t>6-10%</t>
  </si>
  <si>
    <t>11-15%</t>
  </si>
  <si>
    <t>16-20%</t>
  </si>
  <si>
    <t>21-25%</t>
  </si>
  <si>
    <t>26-30%</t>
  </si>
  <si>
    <t>31-35%</t>
  </si>
  <si>
    <t>36-40%</t>
  </si>
  <si>
    <t>41-45%</t>
  </si>
  <si>
    <t>46-50%</t>
  </si>
  <si>
    <t>51-Greater</t>
  </si>
  <si>
    <t>Template Year</t>
  </si>
  <si>
    <t>Quarterly</t>
  </si>
  <si>
    <t>Weekly</t>
  </si>
  <si>
    <t>Monthly</t>
  </si>
  <si>
    <t>Annually</t>
  </si>
  <si>
    <t xml:space="preserve">Jan </t>
  </si>
  <si>
    <t>Feb</t>
  </si>
  <si>
    <t>Mar</t>
  </si>
  <si>
    <t>Apr</t>
  </si>
  <si>
    <t>May</t>
  </si>
  <si>
    <t>Jun</t>
  </si>
  <si>
    <t>Jul</t>
  </si>
  <si>
    <t>Aug</t>
  </si>
  <si>
    <t>Sep</t>
  </si>
  <si>
    <t>Nov</t>
  </si>
  <si>
    <t>Dec</t>
  </si>
  <si>
    <t>Oct</t>
  </si>
  <si>
    <t>How often does the coalition meet?</t>
  </si>
  <si>
    <t>12b.</t>
  </si>
  <si>
    <t xml:space="preserve">How often does this group meet? </t>
  </si>
  <si>
    <t>When was the last time the coalition met? (include a month/year)</t>
  </si>
  <si>
    <t>14c</t>
  </si>
  <si>
    <t>When was the last time this group met? (include a month/year)</t>
  </si>
  <si>
    <t>Regardless of the funding source, do you have a staff member dedicated to working on issues related to eliminating disparities?</t>
  </si>
  <si>
    <t>9.b</t>
  </si>
  <si>
    <t>What is the state tobacco control evaluation plan URL?</t>
  </si>
  <si>
    <t>What is the state tobacco control sustainability plan URL?</t>
  </si>
  <si>
    <t>If yes, what percent time does this person work on strategies to eliminate disparities?</t>
  </si>
  <si>
    <t>C66</t>
  </si>
  <si>
    <t>C55</t>
  </si>
  <si>
    <t>C58</t>
  </si>
  <si>
    <t>C52</t>
  </si>
  <si>
    <t>C63</t>
  </si>
  <si>
    <t>E49</t>
  </si>
  <si>
    <t>F76</t>
  </si>
  <si>
    <t>If yes, what percent:</t>
  </si>
  <si>
    <t>4d.</t>
  </si>
  <si>
    <t>4e.</t>
  </si>
  <si>
    <t>4f.</t>
  </si>
  <si>
    <t xml:space="preserve">Did you submit a Year 3 Evaluation Report to CDC for your Core Program in 2018? </t>
  </si>
  <si>
    <t xml:space="preserve">Were stakeholders involved in the evaluation that was included in the Year 3 report? </t>
  </si>
  <si>
    <t>Have you made any programmatic changes or course corrections/changes in strategy based on the results of the Year 3 Evaluation report?</t>
  </si>
  <si>
    <t>4g.</t>
  </si>
  <si>
    <t>If yes, please describe:</t>
  </si>
  <si>
    <r>
      <t xml:space="preserve">How else has the information from the Year 3 Evaluation Report been used? </t>
    </r>
    <r>
      <rPr>
        <b/>
        <sz val="11"/>
        <color theme="1"/>
        <rFont val="Arial"/>
        <family val="2"/>
      </rPr>
      <t>Choose as many as apply</t>
    </r>
  </si>
  <si>
    <t>4d</t>
  </si>
  <si>
    <t>4e</t>
  </si>
  <si>
    <t>4f</t>
  </si>
  <si>
    <t>4g</t>
  </si>
  <si>
    <t>C48</t>
  </si>
  <si>
    <t xml:space="preserve"> </t>
  </si>
  <si>
    <t>12b</t>
  </si>
  <si>
    <t>15b</t>
  </si>
  <si>
    <t>31a</t>
  </si>
  <si>
    <t>31b</t>
  </si>
  <si>
    <t>31c</t>
  </si>
  <si>
    <t>31.</t>
  </si>
  <si>
    <t>31a.</t>
  </si>
  <si>
    <t>31b.</t>
  </si>
  <si>
    <t>31c.</t>
  </si>
  <si>
    <t>15d.</t>
  </si>
  <si>
    <t>15c.</t>
  </si>
  <si>
    <t>15b.</t>
  </si>
  <si>
    <t>F78</t>
  </si>
  <si>
    <t>E78</t>
  </si>
  <si>
    <t>F77</t>
  </si>
  <si>
    <t>E77</t>
  </si>
  <si>
    <t>E76</t>
  </si>
  <si>
    <t>F75</t>
  </si>
  <si>
    <t>E75</t>
  </si>
  <si>
    <t>F74</t>
  </si>
  <si>
    <t>E74</t>
  </si>
  <si>
    <t>E73</t>
  </si>
  <si>
    <t>F58</t>
  </si>
  <si>
    <t>F59</t>
  </si>
  <si>
    <t>F60</t>
  </si>
  <si>
    <t>D48</t>
  </si>
  <si>
    <t>D47</t>
  </si>
  <si>
    <t>D46</t>
  </si>
  <si>
    <t>D45</t>
  </si>
  <si>
    <t>C39</t>
  </si>
  <si>
    <t>C32</t>
  </si>
  <si>
    <t>Year</t>
  </si>
  <si>
    <t>D20</t>
  </si>
  <si>
    <t xml:space="preserve">6.
</t>
  </si>
  <si>
    <t xml:space="preserve">Have you submitted success stories to CDC for your Core Tobacco Prevention and Control Program? </t>
  </si>
  <si>
    <t xml:space="preserve">5a.
</t>
  </si>
  <si>
    <t xml:space="preserve">5b.
</t>
  </si>
  <si>
    <t>What additional technical assistance do you need related to the writing and use of success stories?</t>
  </si>
  <si>
    <t>C84</t>
  </si>
  <si>
    <t>D79</t>
  </si>
  <si>
    <t>D73</t>
  </si>
  <si>
    <t>D72</t>
  </si>
  <si>
    <t>D49</t>
  </si>
  <si>
    <t>C163</t>
  </si>
  <si>
    <t>C160</t>
  </si>
  <si>
    <t>C157</t>
  </si>
  <si>
    <t>C153</t>
  </si>
  <si>
    <t>C81</t>
  </si>
  <si>
    <t>E87</t>
  </si>
  <si>
    <t>E88</t>
  </si>
  <si>
    <t>E89</t>
  </si>
  <si>
    <t>E90</t>
  </si>
  <si>
    <t>E91</t>
  </si>
  <si>
    <t>E92</t>
  </si>
  <si>
    <t>15c</t>
  </si>
  <si>
    <t>15d</t>
  </si>
  <si>
    <t>C95</t>
  </si>
  <si>
    <t>C98</t>
  </si>
  <si>
    <t>D98</t>
  </si>
  <si>
    <t>C103</t>
  </si>
  <si>
    <t>C106</t>
  </si>
  <si>
    <t>C109</t>
  </si>
  <si>
    <t>C112</t>
  </si>
  <si>
    <t>F115</t>
  </si>
  <si>
    <t>F116</t>
  </si>
  <si>
    <t>F117</t>
  </si>
  <si>
    <t>D119</t>
  </si>
  <si>
    <t>F118</t>
  </si>
  <si>
    <t>C131</t>
  </si>
  <si>
    <t>C137</t>
  </si>
  <si>
    <t>C134</t>
  </si>
  <si>
    <t>F141</t>
  </si>
  <si>
    <t>F142</t>
  </si>
  <si>
    <t>F143</t>
  </si>
  <si>
    <t>D144</t>
  </si>
  <si>
    <t>C147</t>
  </si>
  <si>
    <t>C150</t>
  </si>
  <si>
    <t>C99</t>
  </si>
  <si>
    <t>F96</t>
  </si>
  <si>
    <t>F95</t>
  </si>
  <si>
    <t>F94</t>
  </si>
  <si>
    <t>F93</t>
  </si>
  <si>
    <t>F92</t>
  </si>
  <si>
    <t>F91</t>
  </si>
  <si>
    <t>F90</t>
  </si>
  <si>
    <t>F89</t>
  </si>
  <si>
    <t>F88</t>
  </si>
  <si>
    <t>F87</t>
  </si>
  <si>
    <t>C83</t>
  </si>
  <si>
    <t>D84</t>
  </si>
  <si>
    <t>C80</t>
  </si>
  <si>
    <t>C77</t>
  </si>
  <si>
    <t>C71</t>
  </si>
  <si>
    <t>C69</t>
  </si>
  <si>
    <t>C36</t>
  </si>
  <si>
    <t>C85</t>
  </si>
  <si>
    <t>D76</t>
  </si>
  <si>
    <t>F140</t>
  </si>
  <si>
    <t>4b 2</t>
  </si>
  <si>
    <t>4b 1</t>
  </si>
  <si>
    <t>15d 2</t>
  </si>
  <si>
    <t>15d 1</t>
  </si>
  <si>
    <t xml:space="preserve">If yes, have you used any of these stories for your own purposes in your state? </t>
  </si>
  <si>
    <t>C46</t>
  </si>
  <si>
    <t>D53</t>
  </si>
  <si>
    <t>D54</t>
  </si>
  <si>
    <t>D55</t>
  </si>
  <si>
    <t>C67</t>
  </si>
  <si>
    <t>D74</t>
  </si>
  <si>
    <t>D75</t>
  </si>
  <si>
    <t>D80</t>
  </si>
  <si>
    <t>D81</t>
  </si>
  <si>
    <t>D82</t>
  </si>
  <si>
    <t>C88</t>
  </si>
  <si>
    <t>If yes to 5a, please descibe how? If no to 5a, please desribe why not?</t>
  </si>
  <si>
    <t xml:space="preserve">Tmeplate Version </t>
  </si>
  <si>
    <t>Expiration Date: xx/xx/xxxx</t>
  </si>
  <si>
    <t>Form Approved: 0920-XXXX</t>
  </si>
  <si>
    <t>Public reporting burden of this collection of information is estimated to average 3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</si>
</sst>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Arial"/>
      <family val="2"/>
      <scheme val="minor"/>
    </font>
    <font>
      <sz val="11"/>
      <color theme="1"/>
      <name val="Arial"/>
      <family val="2"/>
      <scheme val="minor"/>
    </font>
    <font>
      <b/>
      <sz val="15"/>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9"/>
      <color theme="1"/>
      <name val="Verdana"/>
      <family val="2"/>
    </font>
    <font>
      <u/>
      <sz val="11"/>
      <color theme="10"/>
      <name val="Arial"/>
      <family val="2"/>
      <scheme val="minor"/>
    </font>
    <font>
      <b/>
      <sz val="14"/>
      <color theme="1"/>
      <name val="Arial"/>
      <family val="2"/>
      <scheme val="minor"/>
    </font>
    <font>
      <sz val="18"/>
      <color theme="0"/>
      <name val="Arial"/>
      <family val="2"/>
      <scheme val="minor"/>
    </font>
    <font>
      <u/>
      <sz val="11"/>
      <color theme="1"/>
      <name val="Arial"/>
      <family val="2"/>
      <scheme val="minor"/>
    </font>
    <font>
      <sz val="7"/>
      <color theme="1"/>
      <name val="Times New Roman"/>
      <family val="1"/>
    </font>
    <font>
      <sz val="11"/>
      <color rgb="FF3F3F76"/>
      <name val="Arial"/>
      <family val="2"/>
      <scheme val="minor"/>
    </font>
    <font>
      <i/>
      <sz val="11"/>
      <color rgb="FF7F7F7F"/>
      <name val="Arial"/>
      <family val="2"/>
      <scheme val="minor"/>
    </font>
    <font>
      <b/>
      <i/>
      <sz val="9.9"/>
      <color theme="1"/>
      <name val="Arial"/>
      <family val="2"/>
      <scheme val="minor"/>
    </font>
    <font>
      <b/>
      <sz val="11"/>
      <color theme="1"/>
      <name val="Arial"/>
      <family val="2"/>
    </font>
    <font>
      <b/>
      <i/>
      <sz val="11"/>
      <color theme="1"/>
      <name val="Arial"/>
      <family val="2"/>
      <scheme val="minor"/>
    </font>
    <font>
      <i/>
      <sz val="11"/>
      <color theme="1"/>
      <name val="Arial"/>
      <family val="2"/>
      <scheme val="minor"/>
    </font>
    <font>
      <b/>
      <u/>
      <sz val="14"/>
      <color theme="1"/>
      <name val="Arial"/>
      <family val="2"/>
      <scheme val="minor"/>
    </font>
    <font>
      <b/>
      <i/>
      <sz val="11"/>
      <color rgb="FFFF0000"/>
      <name val="Arial"/>
      <family val="2"/>
      <scheme val="minor"/>
    </font>
    <font>
      <sz val="11"/>
      <color theme="1"/>
      <name val="Arial"/>
      <family val="2"/>
    </font>
    <font>
      <sz val="11"/>
      <color theme="1"/>
      <name val="Arial"/>
      <family val="2"/>
      <scheme val="major"/>
    </font>
    <font>
      <u/>
      <sz val="11"/>
      <color theme="10"/>
      <name val="Arial"/>
      <family val="2"/>
      <scheme val="major"/>
    </font>
    <font>
      <sz val="18"/>
      <color theme="0"/>
      <name val="Arial"/>
      <family val="2"/>
      <scheme val="major"/>
    </font>
    <font>
      <b/>
      <sz val="11"/>
      <color theme="1"/>
      <name val="Arial"/>
      <family val="2"/>
      <scheme val="major"/>
    </font>
    <font>
      <sz val="9"/>
      <color theme="1"/>
      <name val="Arial"/>
      <family val="2"/>
      <scheme val="major"/>
    </font>
    <font>
      <b/>
      <sz val="9"/>
      <color theme="1"/>
      <name val="Arial"/>
      <family val="2"/>
      <scheme val="major"/>
    </font>
    <font>
      <b/>
      <i/>
      <sz val="11"/>
      <color rgb="FFFF0000"/>
      <name val="Arial"/>
      <family val="2"/>
      <scheme val="major"/>
    </font>
    <font>
      <b/>
      <sz val="9.9"/>
      <color theme="1"/>
      <name val="Arial"/>
      <family val="2"/>
      <scheme val="major"/>
    </font>
    <font>
      <b/>
      <sz val="11"/>
      <color rgb="FF000000"/>
      <name val="Arial"/>
      <family val="2"/>
    </font>
    <font>
      <b/>
      <sz val="10"/>
      <color theme="3"/>
      <name val="Arial"/>
      <family val="2"/>
      <scheme val="minor"/>
    </font>
    <font>
      <sz val="10"/>
      <color theme="1"/>
      <name val="Arial"/>
      <family val="2"/>
      <scheme val="minor"/>
    </font>
    <font>
      <b/>
      <i/>
      <sz val="10"/>
      <color rgb="FFFF0000"/>
      <name val="Arial"/>
      <family val="2"/>
      <scheme val="minor"/>
    </font>
    <font>
      <sz val="12"/>
      <color theme="1"/>
      <name val="Arial"/>
      <family val="2"/>
      <scheme val="minor"/>
    </font>
    <font>
      <b/>
      <sz val="10"/>
      <color theme="1"/>
      <name val="Arial"/>
      <family val="2"/>
      <scheme val="minor"/>
    </font>
    <font>
      <sz val="10"/>
      <color rgb="FFFF0000"/>
      <name val="Arial"/>
      <family val="2"/>
      <scheme val="minor"/>
    </font>
    <font>
      <b/>
      <sz val="10"/>
      <color rgb="FFFF0000"/>
      <name val="Arial"/>
      <family val="2"/>
      <scheme val="minor"/>
    </font>
    <font>
      <b/>
      <u/>
      <sz val="11"/>
      <color theme="1"/>
      <name val="Arial"/>
      <family val="2"/>
      <scheme val="minor"/>
    </font>
    <font>
      <sz val="8"/>
      <color theme="1"/>
      <name val="Arial"/>
      <family val="2"/>
      <scheme val="minor"/>
    </font>
    <font>
      <b/>
      <sz val="13"/>
      <color theme="3"/>
      <name val="Arial"/>
      <family val="2"/>
      <scheme val="minor"/>
    </font>
    <font>
      <sz val="11"/>
      <color rgb="FF3F3F3F"/>
      <name val="Arial"/>
      <family val="2"/>
      <scheme val="minor"/>
    </font>
    <font>
      <b/>
      <sz val="9"/>
      <color indexed="81"/>
      <name val="Tahoma"/>
      <family val="2"/>
    </font>
    <font>
      <b/>
      <sz val="9"/>
      <color theme="1"/>
      <name val="Arial"/>
      <family val="2"/>
      <scheme val="minor"/>
    </font>
    <font>
      <sz val="14"/>
      <color theme="1"/>
      <name val="Arial"/>
      <family val="2"/>
      <scheme val="minor"/>
    </font>
    <font>
      <sz val="18"/>
      <color theme="1"/>
      <name val="Arial"/>
      <family val="2"/>
      <scheme val="minor"/>
    </font>
    <font>
      <u/>
      <sz val="10"/>
      <color theme="10"/>
      <name val="Arial"/>
      <family val="2"/>
      <scheme val="minor"/>
    </font>
    <font>
      <b/>
      <sz val="11"/>
      <color rgb="FFFF0000"/>
      <name val="Arial"/>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bgColor indexed="64"/>
      </patternFill>
    </fill>
    <fill>
      <patternFill patternType="solid">
        <fgColor rgb="FFFFFF99"/>
        <bgColor indexed="64"/>
      </patternFill>
    </fill>
    <fill>
      <patternFill patternType="solid">
        <fgColor rgb="FFFFFFFF"/>
        <bgColor indexed="64"/>
      </patternFill>
    </fill>
    <fill>
      <patternFill patternType="solid">
        <fgColor rgb="FFFFCC99"/>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7F7F7F"/>
      </left>
      <right style="thin">
        <color indexed="64"/>
      </right>
      <top style="thin">
        <color rgb="FF7F7F7F"/>
      </top>
      <bottom style="thin">
        <color rgb="FF7F7F7F"/>
      </bottom>
      <diagonal/>
    </border>
    <border>
      <left style="thin">
        <color indexed="64"/>
      </left>
      <right/>
      <top/>
      <bottom style="thin">
        <color indexed="64"/>
      </bottom>
      <diagonal/>
    </border>
    <border>
      <left style="thin">
        <color rgb="FF7F7F7F"/>
      </left>
      <right style="thin">
        <color indexed="64"/>
      </right>
      <top style="thin">
        <color rgb="FF7F7F7F"/>
      </top>
      <bottom style="thin">
        <color indexed="64"/>
      </bottom>
      <diagonal/>
    </border>
    <border>
      <left/>
      <right style="thin">
        <color indexed="64"/>
      </right>
      <top/>
      <bottom/>
      <diagonal/>
    </border>
    <border>
      <left style="thin">
        <color rgb="FF7F7F7F"/>
      </left>
      <right style="thin">
        <color rgb="FF7F7F7F"/>
      </right>
      <top style="thin">
        <color rgb="FF7F7F7F"/>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top/>
      <bottom style="thick">
        <color theme="4" tint="0.499984740745262"/>
      </bottom>
      <diagonal/>
    </border>
  </borders>
  <cellStyleXfs count="22">
    <xf numFmtId="0" fontId="0" fillId="0" borderId="0"/>
    <xf numFmtId="0" fontId="16" fillId="8"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4" applyNumberFormat="0" applyAlignment="0" applyProtection="0"/>
    <xf numFmtId="0" fontId="8" fillId="5" borderId="3" applyNumberFormat="0" applyAlignment="0" applyProtection="0"/>
    <xf numFmtId="0" fontId="9" fillId="0" borderId="5" applyNumberFormat="0" applyFill="0" applyAlignment="0" applyProtection="0"/>
    <xf numFmtId="0" fontId="10" fillId="6" borderId="6" applyNumberFormat="0" applyAlignment="0" applyProtection="0"/>
    <xf numFmtId="0" fontId="11" fillId="0" borderId="0" applyNumberFormat="0" applyFill="0" applyBorder="0" applyAlignment="0" applyProtection="0"/>
    <xf numFmtId="0" fontId="1" fillId="7" borderId="7" applyNumberFormat="0" applyFont="0" applyAlignment="0" applyProtection="0"/>
    <xf numFmtId="0" fontId="14" fillId="0" borderId="0" applyNumberFormat="0" applyFill="0" applyBorder="0" applyAlignment="0" applyProtection="0"/>
    <xf numFmtId="0" fontId="1" fillId="15" borderId="0" applyBorder="0" applyAlignment="0" applyProtection="0"/>
    <xf numFmtId="0" fontId="1" fillId="9" borderId="8">
      <alignment vertical="top" wrapText="1"/>
      <protection locked="0"/>
    </xf>
    <xf numFmtId="0" fontId="19" fillId="11" borderId="3" applyNumberFormat="0" applyAlignment="0" applyProtection="0"/>
    <xf numFmtId="0" fontId="20" fillId="0" borderId="0" applyNumberFormat="0" applyFill="0" applyBorder="0" applyAlignment="0" applyProtection="0"/>
    <xf numFmtId="0" fontId="1" fillId="16" borderId="24" applyAlignment="0" applyProtection="0"/>
    <xf numFmtId="0" fontId="46" fillId="0" borderId="28" applyNumberFormat="0" applyFill="0" applyAlignment="0" applyProtection="0"/>
    <xf numFmtId="0" fontId="7" fillId="5" borderId="4" applyNumberFormat="0" applyAlignment="0" applyProtection="0"/>
  </cellStyleXfs>
  <cellXfs count="236">
    <xf numFmtId="0" fontId="0" fillId="0" borderId="0" xfId="0"/>
    <xf numFmtId="0" fontId="0" fillId="0" borderId="0" xfId="0" applyAlignment="1">
      <alignment wrapText="1"/>
    </xf>
    <xf numFmtId="0" fontId="0" fillId="0" borderId="0" xfId="0" applyAlignment="1">
      <alignment horizontal="right"/>
    </xf>
    <xf numFmtId="0" fontId="2" fillId="0" borderId="1" xfId="2"/>
    <xf numFmtId="0" fontId="14" fillId="0" borderId="0" xfId="14"/>
    <xf numFmtId="0" fontId="1" fillId="9" borderId="8" xfId="16">
      <alignment vertical="top" wrapText="1"/>
      <protection locked="0"/>
    </xf>
    <xf numFmtId="0" fontId="13" fillId="10" borderId="9" xfId="0" applyFont="1" applyFill="1" applyBorder="1" applyAlignment="1">
      <alignment vertical="center" wrapText="1"/>
    </xf>
    <xf numFmtId="0" fontId="13" fillId="10" borderId="10" xfId="0" applyFont="1" applyFill="1" applyBorder="1" applyAlignment="1">
      <alignment vertical="center" wrapText="1"/>
    </xf>
    <xf numFmtId="0" fontId="0" fillId="0" borderId="8" xfId="0" applyBorder="1"/>
    <xf numFmtId="0" fontId="0" fillId="0" borderId="0" xfId="0" applyAlignment="1">
      <alignment wrapText="1"/>
    </xf>
    <xf numFmtId="0" fontId="0" fillId="0" borderId="8" xfId="0" applyFont="1" applyBorder="1" applyAlignment="1">
      <alignment horizontal="center" vertical="center" wrapText="1"/>
    </xf>
    <xf numFmtId="0" fontId="1" fillId="9" borderId="8" xfId="16">
      <alignment vertical="top" wrapText="1"/>
      <protection locked="0"/>
    </xf>
    <xf numFmtId="0" fontId="19" fillId="11" borderId="3" xfId="17"/>
    <xf numFmtId="0" fontId="0" fillId="0" borderId="0" xfId="0" applyFont="1"/>
    <xf numFmtId="16" fontId="0" fillId="0" borderId="0" xfId="0" applyNumberFormat="1" applyAlignment="1">
      <alignment horizontal="right"/>
    </xf>
    <xf numFmtId="0" fontId="0" fillId="0" borderId="0" xfId="0" applyAlignment="1">
      <alignment wrapText="1"/>
    </xf>
    <xf numFmtId="0" fontId="20" fillId="0" borderId="0" xfId="18"/>
    <xf numFmtId="0" fontId="0" fillId="0" borderId="0" xfId="0" applyAlignment="1">
      <alignment vertical="top"/>
    </xf>
    <xf numFmtId="0" fontId="0" fillId="0" borderId="0" xfId="0" applyAlignment="1">
      <alignment vertical="top" wrapText="1"/>
    </xf>
    <xf numFmtId="0" fontId="0" fillId="0" borderId="8" xfId="0" applyFont="1" applyBorder="1" applyAlignment="1">
      <alignment horizontal="center" vertical="top" wrapText="1"/>
    </xf>
    <xf numFmtId="0" fontId="0" fillId="0" borderId="8" xfId="0" applyFont="1" applyBorder="1" applyAlignment="1">
      <alignment horizontal="center" vertical="top"/>
    </xf>
    <xf numFmtId="0" fontId="0" fillId="0" borderId="8" xfId="0" applyBorder="1" applyAlignment="1">
      <alignment vertical="top" wrapText="1"/>
    </xf>
    <xf numFmtId="0" fontId="0" fillId="0" borderId="0" xfId="0" applyAlignment="1">
      <alignment vertical="top" wrapText="1"/>
    </xf>
    <xf numFmtId="0" fontId="0" fillId="15" borderId="0" xfId="15" applyFont="1" applyAlignment="1">
      <alignment vertical="center"/>
    </xf>
    <xf numFmtId="0" fontId="0" fillId="15" borderId="0" xfId="15" applyFont="1" applyAlignment="1">
      <alignment wrapText="1"/>
    </xf>
    <xf numFmtId="0" fontId="0" fillId="0" borderId="0" xfId="0" applyFont="1" applyAlignment="1">
      <alignment wrapText="1"/>
    </xf>
    <xf numFmtId="0" fontId="0" fillId="0" borderId="8" xfId="0" applyFont="1" applyBorder="1" applyAlignment="1">
      <alignment vertical="center" wrapText="1"/>
    </xf>
    <xf numFmtId="0" fontId="0" fillId="0" borderId="0" xfId="0" applyFont="1" applyAlignment="1">
      <alignment horizontal="left" vertical="center" wrapText="1"/>
    </xf>
    <xf numFmtId="0" fontId="0" fillId="0" borderId="8" xfId="0" applyFont="1" applyBorder="1" applyAlignment="1">
      <alignment wrapText="1"/>
    </xf>
    <xf numFmtId="0" fontId="0" fillId="0" borderId="8" xfId="0" applyFont="1" applyBorder="1"/>
    <xf numFmtId="0" fontId="0" fillId="0" borderId="0" xfId="0" applyFont="1" applyBorder="1"/>
    <xf numFmtId="0" fontId="0" fillId="0" borderId="15" xfId="0" applyFont="1" applyBorder="1" applyAlignment="1">
      <alignment wrapText="1"/>
    </xf>
    <xf numFmtId="0" fontId="0" fillId="0" borderId="0" xfId="0" applyAlignment="1">
      <alignment wrapText="1"/>
    </xf>
    <xf numFmtId="0" fontId="0" fillId="0" borderId="0" xfId="0" applyFont="1" applyAlignment="1">
      <alignment wrapText="1" readingOrder="1"/>
    </xf>
    <xf numFmtId="0" fontId="0" fillId="0" borderId="0" xfId="0" applyFont="1" applyAlignment="1">
      <alignment wrapText="1"/>
    </xf>
    <xf numFmtId="0" fontId="0" fillId="0" borderId="0" xfId="0" applyFont="1" applyBorder="1" applyAlignment="1">
      <alignment vertical="center" wrapText="1"/>
    </xf>
    <xf numFmtId="0" fontId="0" fillId="12" borderId="17" xfId="0" applyFill="1" applyBorder="1"/>
    <xf numFmtId="0" fontId="0" fillId="0" borderId="18" xfId="0" applyBorder="1"/>
    <xf numFmtId="0" fontId="19" fillId="11" borderId="19" xfId="17" applyBorder="1"/>
    <xf numFmtId="0" fontId="0" fillId="0" borderId="20" xfId="0" applyBorder="1"/>
    <xf numFmtId="0" fontId="19" fillId="11" borderId="21" xfId="17" applyBorder="1"/>
    <xf numFmtId="0" fontId="0" fillId="0" borderId="22" xfId="0" applyBorder="1"/>
    <xf numFmtId="0" fontId="19" fillId="11" borderId="23" xfId="17" applyBorder="1"/>
    <xf numFmtId="0" fontId="19" fillId="11" borderId="19" xfId="17" applyBorder="1" applyAlignment="1">
      <alignment vertical="center"/>
    </xf>
    <xf numFmtId="0" fontId="19" fillId="11" borderId="19" xfId="17" applyBorder="1" applyAlignment="1">
      <alignment vertical="center" wrapText="1"/>
    </xf>
    <xf numFmtId="0" fontId="19" fillId="11" borderId="21" xfId="17" applyBorder="1" applyAlignment="1">
      <alignment vertical="center" wrapText="1"/>
    </xf>
    <xf numFmtId="0" fontId="0" fillId="13" borderId="17" xfId="0" applyFill="1" applyBorder="1"/>
    <xf numFmtId="0" fontId="19" fillId="11" borderId="19" xfId="17" applyBorder="1" applyAlignment="1"/>
    <xf numFmtId="0" fontId="19" fillId="11" borderId="21" xfId="17" applyBorder="1" applyAlignment="1">
      <alignment vertical="center"/>
    </xf>
    <xf numFmtId="0" fontId="12" fillId="0" borderId="0" xfId="0" applyFont="1" applyAlignment="1">
      <alignment horizontal="left" vertical="top"/>
    </xf>
    <xf numFmtId="0" fontId="12" fillId="0" borderId="0" xfId="0" quotePrefix="1"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 fillId="9" borderId="8" xfId="16" applyBorder="1" applyAlignment="1">
      <alignment horizontal="left" vertical="top" wrapText="1"/>
      <protection locked="0"/>
    </xf>
    <xf numFmtId="0" fontId="16" fillId="8" borderId="0" xfId="1" applyAlignment="1"/>
    <xf numFmtId="0" fontId="12" fillId="0" borderId="0" xfId="0" applyFont="1" applyAlignment="1">
      <alignment horizontal="left" vertical="top" wrapText="1"/>
    </xf>
    <xf numFmtId="0" fontId="12" fillId="0" borderId="0" xfId="0" applyFont="1" applyBorder="1" applyAlignment="1">
      <alignment horizontal="left" vertical="top"/>
    </xf>
    <xf numFmtId="0" fontId="1" fillId="9" borderId="8" xfId="16" applyFont="1">
      <alignment vertical="top" wrapText="1"/>
      <protection locked="0"/>
    </xf>
    <xf numFmtId="0" fontId="1" fillId="9" borderId="8" xfId="16" applyFont="1" applyBorder="1">
      <alignment vertical="top" wrapText="1"/>
      <protection locked="0"/>
    </xf>
    <xf numFmtId="0" fontId="1" fillId="0" borderId="0" xfId="0" applyFont="1"/>
    <xf numFmtId="0" fontId="1" fillId="9" borderId="8" xfId="16" applyFont="1" applyAlignment="1">
      <alignment vertical="center" wrapText="1"/>
      <protection locked="0"/>
    </xf>
    <xf numFmtId="0" fontId="1" fillId="9" borderId="14" xfId="16" applyFont="1" applyBorder="1">
      <alignment vertical="top" wrapText="1"/>
      <protection locked="0"/>
    </xf>
    <xf numFmtId="0" fontId="1" fillId="9" borderId="15" xfId="16" applyFont="1" applyBorder="1">
      <alignment vertical="top" wrapText="1"/>
      <protection locked="0"/>
    </xf>
    <xf numFmtId="0" fontId="1" fillId="9" borderId="8" xfId="16" applyBorder="1">
      <alignment vertical="top" wrapText="1"/>
      <protection locked="0"/>
    </xf>
    <xf numFmtId="0" fontId="1" fillId="9" borderId="8" xfId="16" applyAlignment="1">
      <alignment horizontal="left" vertical="top" wrapText="1"/>
      <protection locked="0"/>
    </xf>
    <xf numFmtId="0" fontId="1" fillId="9" borderId="8" xfId="16">
      <alignment vertical="top" wrapText="1"/>
      <protection locked="0"/>
    </xf>
    <xf numFmtId="0" fontId="14" fillId="0" borderId="0" xfId="14" applyAlignment="1">
      <alignment horizontal="left" vertical="top"/>
    </xf>
    <xf numFmtId="0" fontId="14" fillId="0" borderId="0" xfId="14" applyAlignment="1">
      <alignment vertical="top"/>
    </xf>
    <xf numFmtId="0" fontId="1" fillId="9" borderId="8" xfId="16" applyFont="1" applyAlignment="1">
      <alignment horizontal="left" vertical="top" wrapText="1"/>
      <protection locked="0"/>
    </xf>
    <xf numFmtId="0" fontId="16" fillId="8" borderId="0" xfId="1" applyFont="1" applyAlignment="1"/>
    <xf numFmtId="0" fontId="12" fillId="0" borderId="0" xfId="0" applyFont="1"/>
    <xf numFmtId="0" fontId="23" fillId="12" borderId="16" xfId="0" applyFont="1" applyFill="1" applyBorder="1"/>
    <xf numFmtId="0" fontId="23" fillId="12" borderId="17" xfId="0" applyFont="1" applyFill="1" applyBorder="1"/>
    <xf numFmtId="0" fontId="23" fillId="0" borderId="25" xfId="0" applyFont="1" applyBorder="1"/>
    <xf numFmtId="0" fontId="19" fillId="11" borderId="26" xfId="17" applyBorder="1"/>
    <xf numFmtId="0" fontId="19" fillId="11" borderId="27" xfId="17" applyBorder="1"/>
    <xf numFmtId="0" fontId="12" fillId="0" borderId="0" xfId="0" applyFont="1" applyAlignment="1">
      <alignment horizontal="right" vertical="top"/>
    </xf>
    <xf numFmtId="0" fontId="26" fillId="0" borderId="0" xfId="0" applyFont="1"/>
    <xf numFmtId="0" fontId="12" fillId="0" borderId="18" xfId="0" applyFont="1" applyBorder="1" applyAlignment="1">
      <alignment horizontal="right"/>
    </xf>
    <xf numFmtId="16" fontId="12" fillId="0" borderId="18" xfId="0" applyNumberFormat="1" applyFont="1" applyBorder="1" applyAlignment="1">
      <alignment horizontal="right"/>
    </xf>
    <xf numFmtId="0" fontId="12" fillId="0" borderId="18" xfId="0" applyFont="1" applyBorder="1"/>
    <xf numFmtId="0" fontId="23" fillId="13" borderId="16" xfId="0" applyFont="1" applyFill="1" applyBorder="1" applyAlignment="1">
      <alignment horizontal="right"/>
    </xf>
    <xf numFmtId="0" fontId="12" fillId="0" borderId="20" xfId="0" applyFont="1" applyBorder="1" applyAlignment="1">
      <alignment horizontal="right"/>
    </xf>
    <xf numFmtId="0" fontId="12" fillId="0" borderId="20" xfId="0" applyFont="1" applyBorder="1"/>
    <xf numFmtId="0" fontId="15" fillId="0" borderId="0" xfId="0" applyFont="1" applyAlignment="1">
      <alignment horizontal="centerContinuous" vertical="top" wrapText="1"/>
    </xf>
    <xf numFmtId="0" fontId="0" fillId="0" borderId="0" xfId="0" applyAlignment="1">
      <alignment horizontal="centerContinuous" vertical="top"/>
    </xf>
    <xf numFmtId="0" fontId="15" fillId="0" borderId="0" xfId="0" applyFont="1" applyAlignment="1">
      <alignment horizontal="centerContinuous" vertical="top"/>
    </xf>
    <xf numFmtId="0" fontId="12" fillId="0" borderId="8" xfId="0" applyFont="1" applyBorder="1" applyAlignment="1">
      <alignment horizontal="left" vertical="top"/>
    </xf>
    <xf numFmtId="0" fontId="2" fillId="0" borderId="1" xfId="2" applyAlignment="1">
      <alignment horizontal="left" vertical="top"/>
    </xf>
    <xf numFmtId="0" fontId="25" fillId="0" borderId="0" xfId="0" applyFont="1" applyBorder="1" applyAlignment="1">
      <alignment horizontal="left" vertical="top"/>
    </xf>
    <xf numFmtId="0" fontId="25" fillId="0" borderId="0" xfId="0" applyFont="1" applyAlignment="1">
      <alignment horizontal="left" vertical="top"/>
    </xf>
    <xf numFmtId="0" fontId="0" fillId="0" borderId="0" xfId="0" applyAlignment="1">
      <alignment horizontal="left"/>
    </xf>
    <xf numFmtId="0" fontId="1" fillId="9" borderId="8" xfId="16" applyAlignment="1">
      <alignment wrapText="1"/>
      <protection locked="0"/>
    </xf>
    <xf numFmtId="0" fontId="1" fillId="9" borderId="8" xfId="16" applyAlignment="1">
      <alignment vertical="center" wrapText="1"/>
      <protection locked="0"/>
    </xf>
    <xf numFmtId="0" fontId="1" fillId="9" borderId="8" xfId="16" applyAlignment="1">
      <alignment vertical="top" wrapText="1"/>
      <protection locked="0"/>
    </xf>
    <xf numFmtId="0" fontId="0" fillId="9" borderId="8" xfId="16" applyFont="1">
      <alignment vertical="top" wrapText="1"/>
      <protection locked="0"/>
    </xf>
    <xf numFmtId="0" fontId="28" fillId="0" borderId="0" xfId="0" applyFont="1" applyAlignment="1">
      <alignment horizontal="left" vertical="top"/>
    </xf>
    <xf numFmtId="0" fontId="29" fillId="0" borderId="0" xfId="14" applyFont="1" applyAlignment="1">
      <alignment horizontal="left" vertical="top"/>
    </xf>
    <xf numFmtId="0" fontId="28" fillId="0" borderId="0" xfId="0" applyFont="1" applyAlignment="1">
      <alignment vertical="top"/>
    </xf>
    <xf numFmtId="0" fontId="30" fillId="8" borderId="0" xfId="1" applyFont="1" applyAlignment="1">
      <alignment horizontal="left" vertical="top"/>
    </xf>
    <xf numFmtId="0" fontId="28" fillId="0" borderId="0" xfId="0" applyFont="1" applyAlignment="1">
      <alignment horizontal="left" vertical="top" wrapText="1"/>
    </xf>
    <xf numFmtId="0" fontId="31" fillId="0" borderId="0" xfId="0" quotePrefix="1" applyFont="1" applyAlignment="1">
      <alignment horizontal="left" vertical="top"/>
    </xf>
    <xf numFmtId="0" fontId="31" fillId="0" borderId="0" xfId="0" applyFont="1" applyAlignment="1">
      <alignment horizontal="left" vertical="top"/>
    </xf>
    <xf numFmtId="0" fontId="28" fillId="9" borderId="8" xfId="16" applyFont="1" applyAlignment="1">
      <alignment horizontal="left" vertical="top" wrapText="1"/>
      <protection locked="0"/>
    </xf>
    <xf numFmtId="0" fontId="32"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left" vertical="top"/>
    </xf>
    <xf numFmtId="0" fontId="32" fillId="0" borderId="0" xfId="0" applyFont="1" applyAlignment="1">
      <alignment vertical="top"/>
    </xf>
    <xf numFmtId="0" fontId="28" fillId="0" borderId="0" xfId="0" applyFont="1" applyAlignment="1">
      <alignment vertical="top" wrapText="1"/>
    </xf>
    <xf numFmtId="0" fontId="28" fillId="0" borderId="8" xfId="0" applyFont="1" applyBorder="1" applyAlignment="1">
      <alignment horizontal="left" vertical="top"/>
    </xf>
    <xf numFmtId="0" fontId="28" fillId="9" borderId="8" xfId="16" applyFont="1" applyAlignment="1">
      <alignment horizontal="left" vertical="top"/>
      <protection locked="0"/>
    </xf>
    <xf numFmtId="0" fontId="28" fillId="0" borderId="0" xfId="0" applyFont="1"/>
    <xf numFmtId="0" fontId="28" fillId="0" borderId="8" xfId="0" applyFont="1" applyBorder="1" applyAlignment="1">
      <alignment horizontal="center" vertical="top" wrapText="1"/>
    </xf>
    <xf numFmtId="0" fontId="28" fillId="0" borderId="8" xfId="0" applyFont="1" applyBorder="1" applyAlignment="1">
      <alignment horizontal="left" vertical="top" wrapText="1"/>
    </xf>
    <xf numFmtId="0" fontId="28" fillId="0" borderId="12" xfId="0" applyFont="1" applyBorder="1" applyAlignment="1">
      <alignment horizontal="left" vertical="top"/>
    </xf>
    <xf numFmtId="0" fontId="28" fillId="0" borderId="13" xfId="0" applyFont="1" applyBorder="1" applyAlignment="1">
      <alignment horizontal="left" vertical="top"/>
    </xf>
    <xf numFmtId="0" fontId="28" fillId="0" borderId="14" xfId="0" applyFont="1" applyBorder="1" applyAlignment="1">
      <alignment horizontal="left" vertical="top"/>
    </xf>
    <xf numFmtId="0" fontId="28" fillId="0" borderId="15" xfId="0" applyFont="1" applyBorder="1" applyAlignment="1">
      <alignment horizontal="left" vertical="top"/>
    </xf>
    <xf numFmtId="0" fontId="28" fillId="9" borderId="8" xfId="16" applyFont="1" applyBorder="1" applyAlignment="1">
      <alignment horizontal="left" vertical="top" wrapText="1"/>
      <protection locked="0"/>
    </xf>
    <xf numFmtId="0" fontId="27" fillId="0" borderId="8" xfId="0" applyFont="1" applyBorder="1" applyAlignment="1">
      <alignment horizontal="left" vertical="top"/>
    </xf>
    <xf numFmtId="0" fontId="28" fillId="0" borderId="0" xfId="0" applyFont="1" applyAlignment="1">
      <alignment horizontal="left" vertical="top" wrapText="1"/>
    </xf>
    <xf numFmtId="0" fontId="1" fillId="9" borderId="8" xfId="16">
      <alignment vertical="top" wrapText="1"/>
      <protection locked="0"/>
    </xf>
    <xf numFmtId="0" fontId="0" fillId="0" borderId="0" xfId="0" applyAlignment="1">
      <alignment wrapText="1"/>
    </xf>
    <xf numFmtId="0" fontId="14" fillId="0" borderId="0" xfId="14" applyFont="1"/>
    <xf numFmtId="0" fontId="0" fillId="0" borderId="8" xfId="0" applyBorder="1" applyAlignment="1">
      <alignment wrapText="1"/>
    </xf>
    <xf numFmtId="0" fontId="0" fillId="0" borderId="0" xfId="0" applyAlignment="1">
      <alignment horizontal="left" vertical="top" indent="3"/>
    </xf>
    <xf numFmtId="0" fontId="37" fillId="0" borderId="1" xfId="2" applyFont="1" applyAlignment="1">
      <alignment horizontal="left" indent="3"/>
    </xf>
    <xf numFmtId="0" fontId="38" fillId="0" borderId="0" xfId="0" applyFont="1" applyAlignment="1">
      <alignment horizontal="left" vertical="top"/>
    </xf>
    <xf numFmtId="0" fontId="38" fillId="9" borderId="8" xfId="16" applyFont="1">
      <alignment vertical="top" wrapText="1"/>
      <protection locked="0"/>
    </xf>
    <xf numFmtId="0" fontId="38" fillId="0" borderId="0" xfId="0" applyFont="1" applyAlignment="1">
      <alignment horizontal="left"/>
    </xf>
    <xf numFmtId="0" fontId="38" fillId="0" borderId="0" xfId="0" applyFont="1"/>
    <xf numFmtId="0" fontId="39" fillId="0" borderId="0" xfId="0" applyFont="1"/>
    <xf numFmtId="0" fontId="40" fillId="0" borderId="0" xfId="0" applyFont="1" applyAlignment="1">
      <alignment horizontal="left" vertical="top"/>
    </xf>
    <xf numFmtId="0" fontId="40" fillId="0" borderId="0" xfId="0" applyFont="1" applyAlignment="1">
      <alignment horizontal="left" vertical="top" wrapText="1"/>
    </xf>
    <xf numFmtId="0" fontId="41" fillId="0" borderId="0" xfId="0" applyFont="1"/>
    <xf numFmtId="0" fontId="31" fillId="0" borderId="0" xfId="0" quotePrefix="1" applyFont="1" applyAlignment="1">
      <alignment horizontal="right" vertical="top"/>
    </xf>
    <xf numFmtId="0" fontId="31" fillId="0" borderId="0" xfId="0" applyFont="1" applyAlignment="1">
      <alignment horizontal="right" vertical="top"/>
    </xf>
    <xf numFmtId="0" fontId="41" fillId="0" borderId="0" xfId="0" applyFont="1" applyAlignment="1">
      <alignment wrapText="1"/>
    </xf>
    <xf numFmtId="0" fontId="38" fillId="0" borderId="0" xfId="0" applyFont="1" applyAlignment="1">
      <alignment wrapText="1"/>
    </xf>
    <xf numFmtId="0" fontId="42" fillId="0" borderId="0" xfId="0" applyFont="1" applyAlignment="1">
      <alignment wrapText="1"/>
    </xf>
    <xf numFmtId="0" fontId="43" fillId="0" borderId="0" xfId="0" applyFont="1"/>
    <xf numFmtId="0" fontId="38" fillId="0" borderId="0" xfId="0" quotePrefix="1" applyFont="1"/>
    <xf numFmtId="0" fontId="41" fillId="0" borderId="0" xfId="0" applyFont="1" applyAlignment="1">
      <alignment horizontal="right"/>
    </xf>
    <xf numFmtId="0" fontId="38" fillId="0" borderId="0" xfId="0" applyFont="1" applyAlignment="1">
      <alignment horizontal="right"/>
    </xf>
    <xf numFmtId="0" fontId="0" fillId="9" borderId="8" xfId="16" applyFont="1" applyBorder="1" applyAlignment="1">
      <alignment horizontal="left" vertical="top" wrapText="1"/>
      <protection locked="0"/>
    </xf>
    <xf numFmtId="0" fontId="45" fillId="0" borderId="0" xfId="0" applyFont="1" applyAlignment="1">
      <alignment vertical="top"/>
    </xf>
    <xf numFmtId="0" fontId="45" fillId="0" borderId="0" xfId="0" applyFont="1"/>
    <xf numFmtId="0" fontId="12" fillId="0" borderId="0" xfId="0" quotePrefix="1" applyFont="1" applyAlignment="1">
      <alignment horizontal="left" vertical="top" wrapText="1"/>
    </xf>
    <xf numFmtId="0" fontId="16" fillId="8" borderId="0" xfId="1"/>
    <xf numFmtId="0" fontId="28" fillId="0" borderId="0" xfId="0" applyFont="1" applyAlignment="1">
      <alignment horizontal="left" vertical="top" wrapText="1"/>
    </xf>
    <xf numFmtId="0" fontId="0" fillId="0" borderId="0" xfId="0" applyAlignment="1">
      <alignment horizontal="left" vertical="top" wrapText="1"/>
    </xf>
    <xf numFmtId="0" fontId="23" fillId="0" borderId="0" xfId="0" applyFont="1"/>
    <xf numFmtId="0" fontId="24" fillId="0" borderId="0" xfId="0" applyFont="1"/>
    <xf numFmtId="0" fontId="47" fillId="5" borderId="4" xfId="21" applyFont="1"/>
    <xf numFmtId="0" fontId="46" fillId="0" borderId="28" xfId="20"/>
    <xf numFmtId="0" fontId="7" fillId="5" borderId="4" xfId="21"/>
    <xf numFmtId="0" fontId="23" fillId="0" borderId="0" xfId="0" applyFont="1" applyFill="1" applyBorder="1"/>
    <xf numFmtId="0" fontId="49" fillId="0" borderId="0" xfId="0" applyFont="1" applyAlignment="1">
      <alignment horizontal="right"/>
    </xf>
    <xf numFmtId="0" fontId="49" fillId="0" borderId="0" xfId="0" applyFont="1" applyAlignment="1">
      <alignment horizontal="right" vertical="top"/>
    </xf>
    <xf numFmtId="0" fontId="45" fillId="0" borderId="0" xfId="0" applyFont="1" applyAlignment="1">
      <alignment wrapText="1"/>
    </xf>
    <xf numFmtId="0" fontId="38" fillId="0" borderId="0" xfId="0" applyFont="1" applyAlignment="1">
      <alignment horizontal="center" wrapText="1"/>
    </xf>
    <xf numFmtId="0" fontId="50" fillId="0" borderId="0" xfId="0" applyFont="1"/>
    <xf numFmtId="0" fontId="51" fillId="0" borderId="0" xfId="0" applyFont="1" applyAlignment="1">
      <alignment vertical="top"/>
    </xf>
    <xf numFmtId="0" fontId="52" fillId="0" borderId="0" xfId="14" applyFont="1" applyAlignment="1">
      <alignment horizontal="left" vertical="top"/>
    </xf>
    <xf numFmtId="0" fontId="38" fillId="0" borderId="0" xfId="0" applyFont="1" applyAlignment="1">
      <alignment horizontal="left" vertical="top" wrapText="1"/>
    </xf>
    <xf numFmtId="0" fontId="28" fillId="9" borderId="8" xfId="16" applyFont="1" applyAlignment="1">
      <alignment horizontal="left" vertical="top" wrapText="1"/>
      <protection locked="0"/>
    </xf>
    <xf numFmtId="0" fontId="0" fillId="0" borderId="0" xfId="0" applyAlignment="1">
      <alignment vertical="center"/>
    </xf>
    <xf numFmtId="0" fontId="12" fillId="0" borderId="0" xfId="0" quotePrefix="1" applyFont="1" applyAlignment="1">
      <alignment vertical="top"/>
    </xf>
    <xf numFmtId="0" fontId="1" fillId="9" borderId="8" xfId="16">
      <alignment vertical="top" wrapText="1"/>
      <protection locked="0"/>
    </xf>
    <xf numFmtId="0" fontId="38" fillId="0" borderId="0" xfId="0" applyFont="1" applyFill="1"/>
    <xf numFmtId="0" fontId="38" fillId="0" borderId="0" xfId="0" applyFont="1" applyFill="1" applyAlignment="1">
      <alignment horizontal="right"/>
    </xf>
    <xf numFmtId="0" fontId="38" fillId="0" borderId="0" xfId="0" applyFont="1" applyFill="1" applyAlignment="1">
      <alignment wrapText="1"/>
    </xf>
    <xf numFmtId="0" fontId="38" fillId="0" borderId="0" xfId="0" quotePrefix="1" applyFont="1" applyFill="1"/>
    <xf numFmtId="0" fontId="38" fillId="0" borderId="0" xfId="0" applyFont="1" applyFill="1" applyAlignment="1">
      <alignment horizontal="left" vertical="top"/>
    </xf>
    <xf numFmtId="0" fontId="38" fillId="0" borderId="0" xfId="0" applyFont="1" applyAlignment="1"/>
    <xf numFmtId="0" fontId="38" fillId="0" borderId="0" xfId="0" applyFont="1" applyFill="1" applyAlignment="1">
      <alignment horizontal="left" wrapText="1"/>
    </xf>
    <xf numFmtId="0" fontId="0" fillId="0" borderId="0" xfId="0" applyFont="1" applyAlignment="1">
      <alignment wrapText="1"/>
    </xf>
    <xf numFmtId="0" fontId="13" fillId="10" borderId="0" xfId="0" applyFont="1" applyFill="1" applyBorder="1" applyAlignment="1">
      <alignment vertical="center" wrapText="1"/>
    </xf>
    <xf numFmtId="0" fontId="53" fillId="0" borderId="0" xfId="0" applyFont="1"/>
    <xf numFmtId="0" fontId="28" fillId="0" borderId="0" xfId="0" applyFont="1" applyAlignment="1">
      <alignment horizontal="left" vertical="top" wrapText="1"/>
    </xf>
    <xf numFmtId="0" fontId="28" fillId="9" borderId="8" xfId="16" applyFont="1" applyAlignment="1">
      <alignment horizontal="left" vertical="top" wrapText="1"/>
      <protection locked="0"/>
    </xf>
    <xf numFmtId="0" fontId="1" fillId="9" borderId="8" xfId="16">
      <alignment vertical="top" wrapText="1"/>
      <protection locked="0"/>
    </xf>
    <xf numFmtId="0" fontId="0" fillId="0" borderId="0" xfId="0" applyAlignment="1">
      <alignment wrapText="1"/>
    </xf>
    <xf numFmtId="0" fontId="19" fillId="11" borderId="19" xfId="17" applyBorder="1" applyAlignment="1">
      <alignment horizontal="left"/>
    </xf>
    <xf numFmtId="0" fontId="43" fillId="17" borderId="0" xfId="0" applyFont="1" applyFill="1"/>
    <xf numFmtId="0" fontId="38" fillId="17" borderId="0" xfId="0" applyFont="1" applyFill="1"/>
    <xf numFmtId="0" fontId="0" fillId="0" borderId="0" xfId="0" applyBorder="1" applyAlignment="1">
      <alignment vertical="center"/>
    </xf>
    <xf numFmtId="0" fontId="12" fillId="0" borderId="0" xfId="0" quotePrefix="1" applyFont="1" applyAlignment="1">
      <alignment horizontal="right" vertical="top"/>
    </xf>
    <xf numFmtId="0" fontId="12" fillId="0" borderId="0" xfId="0" quotePrefix="1" applyFont="1" applyAlignment="1">
      <alignment horizontal="right" vertical="top" wrapText="1"/>
    </xf>
    <xf numFmtId="0" fontId="12" fillId="0" borderId="0" xfId="0" quotePrefix="1" applyFont="1" applyAlignment="1">
      <alignment horizontal="left" wrapText="1"/>
    </xf>
    <xf numFmtId="0" fontId="12" fillId="0" borderId="0" xfId="0" applyFont="1" applyFill="1" applyAlignment="1">
      <alignment horizontal="left" vertical="top"/>
    </xf>
    <xf numFmtId="0" fontId="0" fillId="0" borderId="0" xfId="0" applyFill="1"/>
    <xf numFmtId="0" fontId="28" fillId="0" borderId="0" xfId="0" applyFont="1" applyFill="1" applyAlignment="1">
      <alignment horizontal="left" vertical="top"/>
    </xf>
    <xf numFmtId="0" fontId="31" fillId="0" borderId="0" xfId="0" quotePrefix="1" applyFont="1" applyFill="1" applyAlignment="1">
      <alignment horizontal="left" vertical="top"/>
    </xf>
    <xf numFmtId="0" fontId="28" fillId="0" borderId="0" xfId="0" applyFont="1" applyFill="1" applyAlignment="1">
      <alignment vertical="top"/>
    </xf>
    <xf numFmtId="0" fontId="1" fillId="9" borderId="8" xfId="16">
      <alignment vertical="top" wrapText="1"/>
      <protection locked="0"/>
    </xf>
    <xf numFmtId="0" fontId="38" fillId="0" borderId="0" xfId="0" applyFont="1" applyAlignment="1">
      <alignment vertical="top" wrapText="1"/>
    </xf>
    <xf numFmtId="0" fontId="38" fillId="0" borderId="0" xfId="0" applyFont="1" applyAlignment="1">
      <alignment horizontal="center" wrapText="1"/>
    </xf>
    <xf numFmtId="0" fontId="0" fillId="0" borderId="8" xfId="0" applyBorder="1" applyAlignment="1">
      <alignment vertical="center"/>
    </xf>
    <xf numFmtId="0" fontId="28" fillId="0" borderId="8" xfId="0" applyFont="1" applyBorder="1" applyAlignment="1">
      <alignment horizontal="left" vertical="top"/>
    </xf>
    <xf numFmtId="0" fontId="30" fillId="8" borderId="0" xfId="1" applyFont="1" applyAlignment="1">
      <alignment horizontal="left" vertical="top"/>
    </xf>
    <xf numFmtId="0" fontId="28" fillId="0" borderId="0" xfId="0" applyFont="1" applyAlignment="1">
      <alignment horizontal="left" vertical="top" wrapText="1"/>
    </xf>
    <xf numFmtId="0" fontId="28" fillId="15" borderId="0" xfId="15" applyFont="1" applyFill="1" applyAlignment="1">
      <alignment horizontal="left" vertical="top" wrapText="1"/>
    </xf>
    <xf numFmtId="0" fontId="28" fillId="9" borderId="15" xfId="16" applyFont="1" applyBorder="1" applyAlignment="1">
      <alignment horizontal="left" vertical="top" wrapText="1"/>
      <protection locked="0"/>
    </xf>
    <xf numFmtId="0" fontId="28" fillId="9" borderId="8" xfId="16" applyFont="1" applyAlignment="1">
      <alignment horizontal="left" vertical="top" wrapText="1"/>
      <protection locked="0"/>
    </xf>
    <xf numFmtId="0" fontId="1" fillId="16" borderId="24" xfId="19" applyAlignment="1">
      <alignment horizontal="left" vertical="top" wrapText="1"/>
    </xf>
    <xf numFmtId="0" fontId="28" fillId="9" borderId="8" xfId="16" applyFont="1">
      <alignment vertical="top" wrapText="1"/>
      <protection locked="0"/>
    </xf>
    <xf numFmtId="0" fontId="28" fillId="14" borderId="24" xfId="0" applyFont="1" applyFill="1" applyBorder="1" applyAlignment="1">
      <alignment horizontal="left" vertical="top" wrapText="1"/>
    </xf>
    <xf numFmtId="0" fontId="28" fillId="9" borderId="8" xfId="16" applyFont="1" applyBorder="1" applyAlignment="1">
      <alignment horizontal="left" vertical="top" wrapText="1"/>
      <protection locked="0"/>
    </xf>
    <xf numFmtId="0" fontId="0" fillId="0" borderId="8" xfId="0" applyBorder="1" applyAlignment="1">
      <alignment vertical="center" wrapText="1"/>
    </xf>
    <xf numFmtId="0" fontId="16" fillId="8" borderId="0" xfId="1" applyAlignment="1">
      <alignment vertical="top"/>
    </xf>
    <xf numFmtId="0" fontId="1" fillId="15" borderId="0" xfId="15" applyAlignment="1">
      <alignment horizontal="left" vertical="top" wrapText="1"/>
    </xf>
    <xf numFmtId="0" fontId="0" fillId="0" borderId="11" xfId="0" applyBorder="1" applyAlignment="1">
      <alignment vertical="top" wrapText="1"/>
    </xf>
    <xf numFmtId="0" fontId="0" fillId="9" borderId="8" xfId="16" applyFont="1" applyAlignment="1">
      <alignment horizontal="left" vertical="top" wrapText="1"/>
      <protection locked="0"/>
    </xf>
    <xf numFmtId="0" fontId="1" fillId="9" borderId="8" xfId="16" applyAlignment="1">
      <alignment horizontal="left" vertical="top" wrapText="1"/>
      <protection locked="0"/>
    </xf>
    <xf numFmtId="0" fontId="16" fillId="8" borderId="0" xfId="1" applyAlignment="1"/>
    <xf numFmtId="0" fontId="0" fillId="9" borderId="8" xfId="16" applyFont="1">
      <alignment vertical="top" wrapText="1"/>
      <protection locked="0"/>
    </xf>
    <xf numFmtId="0" fontId="1" fillId="9" borderId="8" xfId="16">
      <alignment vertical="top" wrapText="1"/>
      <protection locked="0"/>
    </xf>
    <xf numFmtId="0" fontId="0" fillId="16" borderId="24" xfId="0" applyFill="1" applyBorder="1" applyAlignment="1">
      <alignment horizontal="left" vertical="top" wrapText="1"/>
    </xf>
    <xf numFmtId="0" fontId="0" fillId="0" borderId="12" xfId="0" applyBorder="1" applyAlignment="1">
      <alignment vertical="center"/>
    </xf>
    <xf numFmtId="0" fontId="0" fillId="0" borderId="14" xfId="0" applyBorder="1" applyAlignment="1">
      <alignment vertical="center"/>
    </xf>
    <xf numFmtId="0" fontId="1" fillId="16" borderId="24" xfId="19"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0" xfId="0" applyFont="1" applyAlignment="1">
      <alignment horizontal="left" vertical="top" wrapText="1" readingOrder="1"/>
    </xf>
    <xf numFmtId="0" fontId="0" fillId="0" borderId="0" xfId="0" applyFont="1" applyAlignment="1">
      <alignment horizontal="left" vertical="top" wrapText="1"/>
    </xf>
    <xf numFmtId="0" fontId="0" fillId="9" borderId="12" xfId="16" applyFont="1" applyBorder="1" applyAlignment="1">
      <alignment horizontal="left" vertical="top" wrapText="1"/>
      <protection locked="0"/>
    </xf>
    <xf numFmtId="0" fontId="1" fillId="9" borderId="14" xfId="16" applyBorder="1" applyAlignment="1">
      <alignment horizontal="left" vertical="top" wrapText="1"/>
      <protection locked="0"/>
    </xf>
    <xf numFmtId="0" fontId="1" fillId="9" borderId="12" xfId="16" applyFont="1" applyBorder="1" applyAlignment="1">
      <alignment horizontal="left" vertical="top" wrapText="1"/>
      <protection locked="0"/>
    </xf>
    <xf numFmtId="0" fontId="1" fillId="9" borderId="14" xfId="16" applyFont="1" applyBorder="1" applyAlignment="1">
      <alignment horizontal="left" vertical="top" wrapText="1"/>
      <protection locked="0"/>
    </xf>
    <xf numFmtId="0" fontId="0" fillId="0" borderId="0" xfId="0" applyFont="1" applyAlignment="1">
      <alignment wrapText="1"/>
    </xf>
    <xf numFmtId="0" fontId="0" fillId="0" borderId="0" xfId="0" applyFont="1" applyAlignment="1">
      <alignment vertical="top" wrapText="1"/>
    </xf>
    <xf numFmtId="0" fontId="16" fillId="8" borderId="0" xfId="1"/>
    <xf numFmtId="0" fontId="1" fillId="15" borderId="0" xfId="15" applyBorder="1"/>
    <xf numFmtId="0" fontId="0" fillId="0" borderId="8" xfId="0" applyBorder="1" applyAlignment="1">
      <alignment horizontal="left" vertical="top" wrapText="1"/>
    </xf>
  </cellXfs>
  <cellStyles count="22">
    <cellStyle name="Bad" xfId="6" builtinId="27" hidden="1"/>
    <cellStyle name="Calculation" xfId="9" builtinId="22" hidden="1"/>
    <cellStyle name="Check Cell" xfId="11" builtinId="23" hidden="1"/>
    <cellStyle name="Explanatory Text" xfId="18" builtinId="53"/>
    <cellStyle name="Good" xfId="5" builtinId="26" hidden="1"/>
    <cellStyle name="Heading 1" xfId="2" builtinId="16"/>
    <cellStyle name="Heading 2" xfId="20" builtinId="17"/>
    <cellStyle name="Heading 3" xfId="3" builtinId="18" hidden="1"/>
    <cellStyle name="Heading 4" xfId="4" builtinId="19" hidden="1"/>
    <cellStyle name="Hyperlink" xfId="14" builtinId="8"/>
    <cellStyle name="Input" xfId="17" builtinId="20"/>
    <cellStyle name="Linked Cell" xfId="10" builtinId="24" hidden="1"/>
    <cellStyle name="Neutral" xfId="7" builtinId="28" hidden="1"/>
    <cellStyle name="Normal" xfId="0" builtinId="0"/>
    <cellStyle name="Note" xfId="13" builtinId="10" hidden="1"/>
    <cellStyle name="Output" xfId="8" builtinId="21" hidden="1"/>
    <cellStyle name="Output" xfId="21" builtinId="21"/>
    <cellStyle name="Response" xfId="16" xr:uid="{00000000-0005-0000-0000-000011000000}"/>
    <cellStyle name="Sub Heading" xfId="15" xr:uid="{00000000-0005-0000-0000-000012000000}"/>
    <cellStyle name="Sub Heading 2" xfId="19" xr:uid="{00000000-0005-0000-0000-000013000000}"/>
    <cellStyle name="Title" xfId="1" builtinId="15" customBuiltin="1"/>
    <cellStyle name="Warning Text" xfId="12" builtinId="11" hidden="1"/>
  </cellStyles>
  <dxfs count="46">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fill>
    </dxf>
    <dxf>
      <fill>
        <patternFill patternType="mediumGray">
          <bgColor theme="0"/>
        </patternFill>
      </fill>
    </dxf>
    <dxf>
      <fill>
        <patternFill patternType="mediumGray">
          <bgColor theme="0"/>
        </patternFill>
      </fill>
    </dxf>
    <dxf>
      <fill>
        <patternFill patternType="mediumGray">
          <bgColor theme="0"/>
        </patternFill>
      </fill>
    </dxf>
    <dxf>
      <fill>
        <patternFill patternType="gray125">
          <bgColor theme="2" tint="-9.9948118533890809E-2"/>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lightGray">
          <fgColor theme="0"/>
          <bgColor theme="6"/>
        </patternFill>
      </fill>
    </dxf>
    <dxf>
      <fill>
        <patternFill patternType="lightGray">
          <bgColor theme="2"/>
        </patternFill>
      </fill>
    </dxf>
    <dxf>
      <fill>
        <patternFill patternType="mediumGray">
          <bgColor auto="1"/>
        </patternFill>
      </fill>
    </dxf>
    <dxf>
      <fill>
        <patternFill patternType="mediumGray">
          <bgColor auto="1"/>
        </patternFill>
      </fill>
    </dxf>
    <dxf>
      <fill>
        <patternFill patternType="mediumGray">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gColor auto="1"/>
          <bgColor theme="0"/>
        </patternFill>
      </fill>
    </dxf>
    <dxf>
      <fill>
        <patternFill patternType="lightGray">
          <bgColor auto="1"/>
        </patternFill>
      </fill>
    </dxf>
    <dxf>
      <fill>
        <patternFill patternType="lightGray"/>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SHMISTA@CDC.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A264"/>
  <sheetViews>
    <sheetView zoomScaleNormal="100" workbookViewId="0">
      <selection activeCell="B16" sqref="B16"/>
    </sheetView>
  </sheetViews>
  <sheetFormatPr defaultRowHeight="14.25" x14ac:dyDescent="0.2"/>
  <cols>
    <col min="1" max="1" width="20.25" customWidth="1"/>
    <col min="2" max="2" width="27.25" bestFit="1" customWidth="1"/>
    <col min="4" max="4" width="23.5" bestFit="1" customWidth="1"/>
    <col min="7" max="7" width="12.5" customWidth="1"/>
    <col min="8" max="8" width="88.25" bestFit="1" customWidth="1"/>
    <col min="11" max="11" width="42.625" customWidth="1"/>
    <col min="24" max="24" width="10" customWidth="1"/>
  </cols>
  <sheetData>
    <row r="1" spans="1:27" ht="23.25" x14ac:dyDescent="0.35">
      <c r="A1" s="148" t="s">
        <v>208</v>
      </c>
      <c r="B1" s="148"/>
    </row>
    <row r="2" spans="1:27" x14ac:dyDescent="0.2">
      <c r="A2" s="16" t="s">
        <v>209</v>
      </c>
    </row>
    <row r="3" spans="1:27" ht="20.25" thickBot="1" x14ac:dyDescent="0.35">
      <c r="A3" s="16" t="s">
        <v>210</v>
      </c>
      <c r="D3" s="3" t="s">
        <v>317</v>
      </c>
      <c r="E3" s="3"/>
      <c r="F3" s="3"/>
      <c r="G3" s="3"/>
      <c r="H3" s="3"/>
    </row>
    <row r="4" spans="1:27" ht="15" thickTop="1" x14ac:dyDescent="0.2">
      <c r="A4" s="151" t="s">
        <v>506</v>
      </c>
      <c r="B4" s="12" t="s">
        <v>507</v>
      </c>
      <c r="J4" t="s">
        <v>528</v>
      </c>
    </row>
    <row r="5" spans="1:27" x14ac:dyDescent="0.2">
      <c r="A5" s="152" t="s">
        <v>506</v>
      </c>
      <c r="B5" s="153" t="s">
        <v>508</v>
      </c>
      <c r="D5" s="73" t="s">
        <v>264</v>
      </c>
      <c r="G5" s="71" t="s">
        <v>178</v>
      </c>
      <c r="H5" s="36"/>
      <c r="J5" s="71" t="s">
        <v>573</v>
      </c>
      <c r="K5" s="36"/>
      <c r="W5" t="s">
        <v>200</v>
      </c>
    </row>
    <row r="6" spans="1:27" ht="42.75" x14ac:dyDescent="0.25">
      <c r="D6" s="74" t="s">
        <v>265</v>
      </c>
      <c r="G6" s="80">
        <v>1</v>
      </c>
      <c r="H6" s="38" t="s">
        <v>179</v>
      </c>
      <c r="J6" s="80"/>
      <c r="K6" s="38" t="s">
        <v>533</v>
      </c>
      <c r="W6">
        <v>3</v>
      </c>
      <c r="X6" s="26" t="s">
        <v>125</v>
      </c>
      <c r="Y6" s="26" t="s">
        <v>126</v>
      </c>
      <c r="Z6" s="26" t="s">
        <v>127</v>
      </c>
      <c r="AA6" s="26" t="s">
        <v>128</v>
      </c>
    </row>
    <row r="7" spans="1:27" ht="17.25" thickBot="1" x14ac:dyDescent="0.3">
      <c r="A7" s="154" t="s">
        <v>509</v>
      </c>
      <c r="B7" s="154"/>
      <c r="D7" s="74" t="s">
        <v>266</v>
      </c>
      <c r="G7" s="80"/>
      <c r="H7" s="38" t="s">
        <v>21</v>
      </c>
      <c r="J7" s="80"/>
      <c r="K7" s="38" t="s">
        <v>532</v>
      </c>
      <c r="X7" t="s">
        <v>218</v>
      </c>
    </row>
    <row r="8" spans="1:27" ht="15.75" thickTop="1" x14ac:dyDescent="0.25">
      <c r="D8" s="74" t="s">
        <v>267</v>
      </c>
      <c r="G8" s="80"/>
      <c r="H8" s="38" t="s">
        <v>22</v>
      </c>
      <c r="J8" s="80"/>
      <c r="K8" s="38" t="s">
        <v>530</v>
      </c>
    </row>
    <row r="9" spans="1:27" ht="15" x14ac:dyDescent="0.25">
      <c r="A9" s="151" t="s">
        <v>505</v>
      </c>
      <c r="B9" s="12" t="s">
        <v>515</v>
      </c>
      <c r="D9" s="74" t="s">
        <v>268</v>
      </c>
      <c r="G9" s="83"/>
      <c r="H9" s="40" t="s">
        <v>171</v>
      </c>
      <c r="J9" s="80"/>
      <c r="K9" s="38" t="s">
        <v>531</v>
      </c>
      <c r="W9" s="2" t="s">
        <v>110</v>
      </c>
      <c r="X9" t="s">
        <v>129</v>
      </c>
    </row>
    <row r="10" spans="1:27" ht="15" x14ac:dyDescent="0.25">
      <c r="A10" t="s">
        <v>630</v>
      </c>
      <c r="B10">
        <v>4</v>
      </c>
      <c r="D10" s="74" t="s">
        <v>269</v>
      </c>
      <c r="G10" s="70"/>
      <c r="J10" s="83"/>
      <c r="K10" s="40" t="s">
        <v>529</v>
      </c>
      <c r="X10" t="s">
        <v>130</v>
      </c>
    </row>
    <row r="11" spans="1:27" ht="15" x14ac:dyDescent="0.25">
      <c r="A11" t="s">
        <v>796</v>
      </c>
      <c r="B11">
        <v>2</v>
      </c>
      <c r="D11" s="74" t="s">
        <v>270</v>
      </c>
      <c r="G11" s="70"/>
      <c r="X11" t="s">
        <v>132</v>
      </c>
    </row>
    <row r="12" spans="1:27" ht="15" x14ac:dyDescent="0.25">
      <c r="D12" s="74" t="s">
        <v>271</v>
      </c>
      <c r="G12" s="70"/>
      <c r="X12" t="s">
        <v>131</v>
      </c>
    </row>
    <row r="13" spans="1:27" ht="15" x14ac:dyDescent="0.25">
      <c r="A13" s="156" t="s">
        <v>510</v>
      </c>
      <c r="B13" s="155" t="str">
        <f>Home!$C$6</f>
        <v>[Choose your state name…]</v>
      </c>
      <c r="D13" s="74" t="s">
        <v>272</v>
      </c>
      <c r="G13" s="71" t="s">
        <v>180</v>
      </c>
      <c r="H13" s="36"/>
    </row>
    <row r="14" spans="1:27" ht="15" x14ac:dyDescent="0.25">
      <c r="D14" s="74" t="s">
        <v>273</v>
      </c>
      <c r="G14" s="80">
        <v>1</v>
      </c>
      <c r="H14" s="38" t="s">
        <v>21</v>
      </c>
      <c r="W14">
        <v>4</v>
      </c>
      <c r="X14" t="s">
        <v>21</v>
      </c>
    </row>
    <row r="15" spans="1:27" ht="15" x14ac:dyDescent="0.25">
      <c r="D15" s="74" t="s">
        <v>274</v>
      </c>
      <c r="G15" s="80"/>
      <c r="H15" s="38" t="s">
        <v>92</v>
      </c>
      <c r="X15" t="s">
        <v>92</v>
      </c>
    </row>
    <row r="16" spans="1:27" ht="15" x14ac:dyDescent="0.25">
      <c r="D16" s="74" t="s">
        <v>275</v>
      </c>
      <c r="G16" s="80"/>
      <c r="H16" s="38" t="s">
        <v>171</v>
      </c>
    </row>
    <row r="17" spans="4:24" ht="15" x14ac:dyDescent="0.25">
      <c r="D17" s="74" t="s">
        <v>276</v>
      </c>
      <c r="G17" s="80"/>
      <c r="H17" s="38"/>
      <c r="W17">
        <v>5</v>
      </c>
      <c r="X17" t="s">
        <v>21</v>
      </c>
    </row>
    <row r="18" spans="4:24" ht="15" x14ac:dyDescent="0.25">
      <c r="D18" s="74" t="s">
        <v>277</v>
      </c>
      <c r="G18" s="80">
        <v>4</v>
      </c>
      <c r="H18" s="38" t="s">
        <v>632</v>
      </c>
      <c r="X18" t="s">
        <v>92</v>
      </c>
    </row>
    <row r="19" spans="4:24" ht="15" x14ac:dyDescent="0.25">
      <c r="D19" s="74" t="s">
        <v>278</v>
      </c>
      <c r="G19" s="80"/>
      <c r="H19" s="38" t="s">
        <v>633</v>
      </c>
      <c r="W19">
        <v>6</v>
      </c>
      <c r="X19" t="s">
        <v>21</v>
      </c>
    </row>
    <row r="20" spans="4:24" ht="15" x14ac:dyDescent="0.25">
      <c r="D20" s="74" t="s">
        <v>279</v>
      </c>
      <c r="G20" s="80"/>
      <c r="H20" s="38" t="s">
        <v>631</v>
      </c>
      <c r="X20" t="s">
        <v>92</v>
      </c>
    </row>
    <row r="21" spans="4:24" ht="15" x14ac:dyDescent="0.25">
      <c r="D21" s="74" t="s">
        <v>280</v>
      </c>
      <c r="G21" s="80"/>
      <c r="H21" s="38" t="s">
        <v>634</v>
      </c>
      <c r="X21" t="s">
        <v>150</v>
      </c>
    </row>
    <row r="22" spans="4:24" ht="15" x14ac:dyDescent="0.25">
      <c r="D22" s="74" t="s">
        <v>281</v>
      </c>
      <c r="G22" s="80"/>
      <c r="H22" s="38"/>
      <c r="W22">
        <v>7</v>
      </c>
      <c r="X22" t="s">
        <v>21</v>
      </c>
    </row>
    <row r="23" spans="4:24" ht="15" x14ac:dyDescent="0.25">
      <c r="D23" s="74" t="s">
        <v>282</v>
      </c>
      <c r="G23" s="78" t="s">
        <v>780</v>
      </c>
      <c r="H23" s="38" t="s">
        <v>635</v>
      </c>
      <c r="X23" t="s">
        <v>92</v>
      </c>
    </row>
    <row r="24" spans="4:24" ht="15" x14ac:dyDescent="0.25">
      <c r="D24" s="74" t="s">
        <v>283</v>
      </c>
      <c r="G24" s="80"/>
      <c r="H24" s="38" t="s">
        <v>636</v>
      </c>
      <c r="W24">
        <v>8</v>
      </c>
      <c r="X24" t="s">
        <v>203</v>
      </c>
    </row>
    <row r="25" spans="4:24" ht="15" x14ac:dyDescent="0.25">
      <c r="D25" s="74" t="s">
        <v>284</v>
      </c>
      <c r="G25" s="80"/>
      <c r="H25" s="38" t="s">
        <v>637</v>
      </c>
      <c r="X25" t="s">
        <v>204</v>
      </c>
    </row>
    <row r="26" spans="4:24" ht="15" x14ac:dyDescent="0.25">
      <c r="D26" s="74" t="s">
        <v>285</v>
      </c>
      <c r="G26" s="80"/>
      <c r="H26" s="38" t="s">
        <v>638</v>
      </c>
      <c r="X26" t="s">
        <v>205</v>
      </c>
    </row>
    <row r="27" spans="4:24" ht="15" x14ac:dyDescent="0.25">
      <c r="D27" s="74" t="s">
        <v>286</v>
      </c>
      <c r="G27" s="80"/>
      <c r="H27" s="38" t="s">
        <v>639</v>
      </c>
      <c r="W27">
        <v>9</v>
      </c>
      <c r="X27" t="s">
        <v>21</v>
      </c>
    </row>
    <row r="28" spans="4:24" ht="15" x14ac:dyDescent="0.25">
      <c r="D28" s="74" t="s">
        <v>287</v>
      </c>
      <c r="G28" s="80"/>
      <c r="H28" s="38" t="s">
        <v>640</v>
      </c>
      <c r="X28" t="s">
        <v>92</v>
      </c>
    </row>
    <row r="29" spans="4:24" ht="15" x14ac:dyDescent="0.25">
      <c r="D29" s="74" t="s">
        <v>288</v>
      </c>
      <c r="G29" s="80"/>
      <c r="H29" s="38" t="s">
        <v>641</v>
      </c>
      <c r="W29" s="14" t="s">
        <v>206</v>
      </c>
      <c r="X29" t="s">
        <v>21</v>
      </c>
    </row>
    <row r="30" spans="4:24" ht="15" x14ac:dyDescent="0.25">
      <c r="D30" s="74" t="s">
        <v>289</v>
      </c>
      <c r="G30" s="80"/>
      <c r="H30" s="38" t="s">
        <v>642</v>
      </c>
      <c r="X30" t="s">
        <v>92</v>
      </c>
    </row>
    <row r="31" spans="4:24" ht="22.5" x14ac:dyDescent="0.25">
      <c r="D31" s="74" t="s">
        <v>290</v>
      </c>
      <c r="G31" s="80"/>
      <c r="H31" s="38" t="s">
        <v>643</v>
      </c>
      <c r="W31">
        <v>14</v>
      </c>
      <c r="X31" s="6" t="s">
        <v>166</v>
      </c>
    </row>
    <row r="32" spans="4:24" ht="22.5" x14ac:dyDescent="0.25">
      <c r="D32" s="74" t="s">
        <v>291</v>
      </c>
      <c r="G32" s="80"/>
      <c r="H32" s="38" t="s">
        <v>646</v>
      </c>
      <c r="X32" s="6" t="s">
        <v>167</v>
      </c>
    </row>
    <row r="33" spans="4:24" ht="33.75" x14ac:dyDescent="0.25">
      <c r="D33" s="74" t="s">
        <v>292</v>
      </c>
      <c r="G33" s="80"/>
      <c r="H33" s="38" t="s">
        <v>644</v>
      </c>
      <c r="X33" s="6" t="s">
        <v>168</v>
      </c>
    </row>
    <row r="34" spans="4:24" ht="22.5" x14ac:dyDescent="0.25">
      <c r="D34" s="74" t="s">
        <v>293</v>
      </c>
      <c r="G34" s="80"/>
      <c r="H34" s="38" t="s">
        <v>645</v>
      </c>
      <c r="X34" s="6" t="s">
        <v>169</v>
      </c>
    </row>
    <row r="35" spans="4:24" ht="15.75" thickBot="1" x14ac:dyDescent="0.3">
      <c r="D35" s="74" t="s">
        <v>294</v>
      </c>
      <c r="G35" s="78"/>
      <c r="H35" s="38"/>
      <c r="X35" s="7" t="s">
        <v>170</v>
      </c>
    </row>
    <row r="36" spans="4:24" ht="15" x14ac:dyDescent="0.25">
      <c r="D36" s="74" t="s">
        <v>295</v>
      </c>
      <c r="G36" s="78" t="s">
        <v>779</v>
      </c>
      <c r="H36" s="183">
        <v>2016</v>
      </c>
    </row>
    <row r="37" spans="4:24" ht="15" x14ac:dyDescent="0.25">
      <c r="D37" s="74" t="s">
        <v>296</v>
      </c>
      <c r="G37" s="80"/>
      <c r="H37" s="183">
        <v>2017</v>
      </c>
      <c r="X37" s="177" t="s">
        <v>619</v>
      </c>
    </row>
    <row r="38" spans="4:24" ht="15" x14ac:dyDescent="0.25">
      <c r="D38" s="74" t="s">
        <v>297</v>
      </c>
      <c r="G38" s="80"/>
      <c r="H38" s="183">
        <v>2018</v>
      </c>
      <c r="X38" s="177" t="s">
        <v>620</v>
      </c>
    </row>
    <row r="39" spans="4:24" ht="15" x14ac:dyDescent="0.25">
      <c r="D39" s="74" t="s">
        <v>298</v>
      </c>
      <c r="G39" s="80"/>
      <c r="H39" s="183">
        <v>2019</v>
      </c>
      <c r="X39" s="177" t="s">
        <v>621</v>
      </c>
    </row>
    <row r="40" spans="4:24" ht="15" x14ac:dyDescent="0.25">
      <c r="D40" s="74" t="s">
        <v>299</v>
      </c>
      <c r="G40" s="80"/>
      <c r="H40" s="183"/>
      <c r="X40" s="177" t="s">
        <v>622</v>
      </c>
    </row>
    <row r="41" spans="4:24" ht="15" x14ac:dyDescent="0.25">
      <c r="D41" s="74" t="s">
        <v>300</v>
      </c>
      <c r="G41" s="80"/>
      <c r="H41" s="183"/>
      <c r="X41" s="177" t="s">
        <v>623</v>
      </c>
    </row>
    <row r="42" spans="4:24" ht="15" x14ac:dyDescent="0.25">
      <c r="D42" s="74" t="s">
        <v>301</v>
      </c>
      <c r="G42" s="80"/>
      <c r="H42" s="183"/>
      <c r="X42" s="177" t="s">
        <v>624</v>
      </c>
    </row>
    <row r="43" spans="4:24" ht="15" x14ac:dyDescent="0.25">
      <c r="D43" s="74" t="s">
        <v>302</v>
      </c>
      <c r="G43" s="80">
        <v>5</v>
      </c>
      <c r="H43" s="38" t="s">
        <v>21</v>
      </c>
      <c r="X43" s="177" t="s">
        <v>625</v>
      </c>
    </row>
    <row r="44" spans="4:24" ht="15" x14ac:dyDescent="0.25">
      <c r="D44" s="74" t="s">
        <v>303</v>
      </c>
      <c r="G44" s="80"/>
      <c r="H44" s="38" t="s">
        <v>92</v>
      </c>
      <c r="X44" s="177" t="s">
        <v>626</v>
      </c>
    </row>
    <row r="45" spans="4:24" ht="15" x14ac:dyDescent="0.25">
      <c r="D45" s="74" t="s">
        <v>304</v>
      </c>
      <c r="G45" s="80"/>
      <c r="H45" s="38" t="s">
        <v>171</v>
      </c>
      <c r="X45" s="177" t="s">
        <v>627</v>
      </c>
    </row>
    <row r="46" spans="4:24" ht="15" x14ac:dyDescent="0.25">
      <c r="D46" s="74" t="s">
        <v>305</v>
      </c>
      <c r="G46" s="80"/>
      <c r="H46" s="38"/>
      <c r="X46" s="177" t="s">
        <v>628</v>
      </c>
    </row>
    <row r="47" spans="4:24" ht="15" x14ac:dyDescent="0.25">
      <c r="D47" s="74" t="s">
        <v>306</v>
      </c>
      <c r="G47" s="80">
        <v>6</v>
      </c>
      <c r="H47" s="38" t="s">
        <v>26</v>
      </c>
      <c r="X47" s="177" t="s">
        <v>629</v>
      </c>
    </row>
    <row r="48" spans="4:24" ht="15" x14ac:dyDescent="0.25">
      <c r="D48" s="74" t="s">
        <v>307</v>
      </c>
      <c r="G48" s="80"/>
      <c r="H48" s="38" t="s">
        <v>27</v>
      </c>
    </row>
    <row r="49" spans="4:8" ht="15" x14ac:dyDescent="0.25">
      <c r="D49" s="74" t="s">
        <v>308</v>
      </c>
      <c r="G49" s="80"/>
      <c r="H49" s="38" t="s">
        <v>28</v>
      </c>
    </row>
    <row r="50" spans="4:8" ht="15" x14ac:dyDescent="0.25">
      <c r="D50" s="74" t="s">
        <v>309</v>
      </c>
      <c r="G50" s="80"/>
      <c r="H50" s="38" t="s">
        <v>29</v>
      </c>
    </row>
    <row r="51" spans="4:8" ht="15" x14ac:dyDescent="0.25">
      <c r="D51" s="74" t="s">
        <v>310</v>
      </c>
      <c r="G51" s="80"/>
      <c r="H51" s="38" t="s">
        <v>30</v>
      </c>
    </row>
    <row r="52" spans="4:8" ht="15" x14ac:dyDescent="0.25">
      <c r="D52" s="74" t="s">
        <v>311</v>
      </c>
      <c r="G52" s="80"/>
      <c r="H52" s="38"/>
    </row>
    <row r="53" spans="4:8" ht="15" x14ac:dyDescent="0.25">
      <c r="D53" s="74" t="s">
        <v>312</v>
      </c>
      <c r="G53" s="80">
        <v>7</v>
      </c>
      <c r="H53" s="38" t="s">
        <v>32</v>
      </c>
    </row>
    <row r="54" spans="4:8" ht="15" x14ac:dyDescent="0.25">
      <c r="D54" s="74" t="s">
        <v>313</v>
      </c>
      <c r="G54" s="80"/>
      <c r="H54" s="38" t="s">
        <v>33</v>
      </c>
    </row>
    <row r="55" spans="4:8" ht="15" x14ac:dyDescent="0.25">
      <c r="D55" s="74" t="s">
        <v>314</v>
      </c>
      <c r="G55" s="80"/>
      <c r="H55" s="38" t="s">
        <v>34</v>
      </c>
    </row>
    <row r="56" spans="4:8" ht="15" x14ac:dyDescent="0.25">
      <c r="D56" s="74" t="s">
        <v>315</v>
      </c>
      <c r="G56" s="80"/>
      <c r="H56" s="38" t="s">
        <v>35</v>
      </c>
    </row>
    <row r="57" spans="4:8" ht="15" x14ac:dyDescent="0.25">
      <c r="D57" s="75" t="s">
        <v>316</v>
      </c>
      <c r="G57" s="80"/>
      <c r="H57" s="38" t="s">
        <v>36</v>
      </c>
    </row>
    <row r="58" spans="4:8" ht="15" x14ac:dyDescent="0.25">
      <c r="G58" s="80"/>
      <c r="H58" s="38"/>
    </row>
    <row r="59" spans="4:8" ht="15" x14ac:dyDescent="0.25">
      <c r="G59" s="80">
        <v>8</v>
      </c>
      <c r="H59" s="38" t="s">
        <v>21</v>
      </c>
    </row>
    <row r="60" spans="4:8" ht="15" x14ac:dyDescent="0.25">
      <c r="G60" s="80"/>
      <c r="H60" s="38" t="s">
        <v>92</v>
      </c>
    </row>
    <row r="61" spans="4:8" ht="15" x14ac:dyDescent="0.25">
      <c r="G61" s="80"/>
      <c r="H61" s="38" t="s">
        <v>171</v>
      </c>
    </row>
    <row r="62" spans="4:8" ht="15" x14ac:dyDescent="0.25">
      <c r="G62" s="80"/>
      <c r="H62" s="38"/>
    </row>
    <row r="63" spans="4:8" ht="15" x14ac:dyDescent="0.25">
      <c r="G63" s="80">
        <v>9</v>
      </c>
      <c r="H63" s="38" t="s">
        <v>21</v>
      </c>
    </row>
    <row r="64" spans="4:8" ht="15" x14ac:dyDescent="0.25">
      <c r="G64" s="80"/>
      <c r="H64" s="38" t="s">
        <v>92</v>
      </c>
    </row>
    <row r="65" spans="7:8" ht="15" x14ac:dyDescent="0.25">
      <c r="G65" s="80"/>
      <c r="H65" s="38" t="s">
        <v>171</v>
      </c>
    </row>
    <row r="66" spans="7:8" ht="15" x14ac:dyDescent="0.25">
      <c r="G66" s="80"/>
      <c r="H66" s="38"/>
    </row>
    <row r="67" spans="7:8" ht="15" x14ac:dyDescent="0.25">
      <c r="G67" s="80">
        <v>10</v>
      </c>
      <c r="H67" s="38" t="s">
        <v>21</v>
      </c>
    </row>
    <row r="68" spans="7:8" ht="15" x14ac:dyDescent="0.25">
      <c r="G68" s="80"/>
      <c r="H68" s="38" t="s">
        <v>92</v>
      </c>
    </row>
    <row r="69" spans="7:8" ht="15" x14ac:dyDescent="0.25">
      <c r="G69" s="80"/>
      <c r="H69" s="38"/>
    </row>
    <row r="70" spans="7:8" ht="15" x14ac:dyDescent="0.25">
      <c r="G70" s="80"/>
      <c r="H70" s="38"/>
    </row>
    <row r="71" spans="7:8" ht="15" x14ac:dyDescent="0.25">
      <c r="G71" s="80"/>
      <c r="H71" s="38"/>
    </row>
    <row r="72" spans="7:8" ht="15" x14ac:dyDescent="0.25">
      <c r="G72" s="80"/>
      <c r="H72" s="38"/>
    </row>
    <row r="73" spans="7:8" ht="15" x14ac:dyDescent="0.25">
      <c r="G73" s="80"/>
      <c r="H73" s="38"/>
    </row>
    <row r="74" spans="7:8" ht="15" x14ac:dyDescent="0.25">
      <c r="G74" s="80"/>
      <c r="H74" s="38"/>
    </row>
    <row r="75" spans="7:8" ht="15" x14ac:dyDescent="0.25">
      <c r="G75" s="80">
        <v>12</v>
      </c>
      <c r="H75" s="38" t="s">
        <v>46</v>
      </c>
    </row>
    <row r="76" spans="7:8" ht="15" x14ac:dyDescent="0.25">
      <c r="G76" s="80"/>
      <c r="H76" s="38" t="s">
        <v>47</v>
      </c>
    </row>
    <row r="77" spans="7:8" ht="15" x14ac:dyDescent="0.25">
      <c r="G77" s="80"/>
      <c r="H77" s="38" t="s">
        <v>48</v>
      </c>
    </row>
    <row r="78" spans="7:8" ht="15" x14ac:dyDescent="0.25">
      <c r="G78" s="80"/>
      <c r="H78" s="38"/>
    </row>
    <row r="79" spans="7:8" ht="15" x14ac:dyDescent="0.25">
      <c r="G79" s="80">
        <v>13</v>
      </c>
      <c r="H79" s="38" t="s">
        <v>21</v>
      </c>
    </row>
    <row r="80" spans="7:8" ht="15" x14ac:dyDescent="0.25">
      <c r="G80" s="80"/>
      <c r="H80" s="38" t="s">
        <v>92</v>
      </c>
    </row>
    <row r="81" spans="7:8" ht="15" x14ac:dyDescent="0.25">
      <c r="G81" s="80"/>
      <c r="H81" s="38" t="s">
        <v>171</v>
      </c>
    </row>
    <row r="82" spans="7:8" ht="15" x14ac:dyDescent="0.25">
      <c r="G82" s="80"/>
      <c r="H82" s="38"/>
    </row>
    <row r="83" spans="7:8" ht="15" x14ac:dyDescent="0.25">
      <c r="G83" s="80" t="s">
        <v>651</v>
      </c>
      <c r="H83" s="38" t="s">
        <v>632</v>
      </c>
    </row>
    <row r="84" spans="7:8" ht="15" x14ac:dyDescent="0.25">
      <c r="G84" s="80"/>
      <c r="H84" s="38" t="s">
        <v>633</v>
      </c>
    </row>
    <row r="85" spans="7:8" ht="15" x14ac:dyDescent="0.25">
      <c r="G85" s="80"/>
      <c r="H85" s="38" t="s">
        <v>631</v>
      </c>
    </row>
    <row r="86" spans="7:8" ht="15" x14ac:dyDescent="0.25">
      <c r="G86" s="80"/>
      <c r="H86" s="38" t="s">
        <v>634</v>
      </c>
    </row>
    <row r="87" spans="7:8" ht="15" x14ac:dyDescent="0.25">
      <c r="G87" s="80"/>
      <c r="H87" s="38"/>
    </row>
    <row r="88" spans="7:8" ht="15" x14ac:dyDescent="0.25">
      <c r="G88" s="80" t="s">
        <v>782</v>
      </c>
      <c r="H88" s="38" t="s">
        <v>635</v>
      </c>
    </row>
    <row r="89" spans="7:8" ht="15" x14ac:dyDescent="0.25">
      <c r="G89" s="80"/>
      <c r="H89" s="38" t="s">
        <v>636</v>
      </c>
    </row>
    <row r="90" spans="7:8" ht="15" x14ac:dyDescent="0.25">
      <c r="G90" s="80"/>
      <c r="H90" s="38" t="s">
        <v>637</v>
      </c>
    </row>
    <row r="91" spans="7:8" ht="15" x14ac:dyDescent="0.25">
      <c r="G91" s="80"/>
      <c r="H91" s="38" t="s">
        <v>638</v>
      </c>
    </row>
    <row r="92" spans="7:8" ht="15" x14ac:dyDescent="0.25">
      <c r="G92" s="80"/>
      <c r="H92" s="38" t="s">
        <v>639</v>
      </c>
    </row>
    <row r="93" spans="7:8" ht="15" x14ac:dyDescent="0.25">
      <c r="G93" s="80"/>
      <c r="H93" s="38" t="s">
        <v>640</v>
      </c>
    </row>
    <row r="94" spans="7:8" ht="15" x14ac:dyDescent="0.25">
      <c r="G94" s="80"/>
      <c r="H94" s="38" t="s">
        <v>641</v>
      </c>
    </row>
    <row r="95" spans="7:8" ht="15" x14ac:dyDescent="0.25">
      <c r="G95" s="80"/>
      <c r="H95" s="38" t="s">
        <v>642</v>
      </c>
    </row>
    <row r="96" spans="7:8" ht="15" x14ac:dyDescent="0.25">
      <c r="G96" s="80"/>
      <c r="H96" s="38" t="s">
        <v>643</v>
      </c>
    </row>
    <row r="97" spans="7:8" ht="15" x14ac:dyDescent="0.25">
      <c r="G97" s="80"/>
      <c r="H97" s="38" t="s">
        <v>646</v>
      </c>
    </row>
    <row r="98" spans="7:8" ht="15" x14ac:dyDescent="0.25">
      <c r="G98" s="80"/>
      <c r="H98" s="38" t="s">
        <v>644</v>
      </c>
    </row>
    <row r="99" spans="7:8" ht="15" x14ac:dyDescent="0.25">
      <c r="G99" s="80"/>
      <c r="H99" s="38" t="s">
        <v>645</v>
      </c>
    </row>
    <row r="100" spans="7:8" ht="15" x14ac:dyDescent="0.25">
      <c r="G100" s="80"/>
      <c r="H100" s="38"/>
    </row>
    <row r="101" spans="7:8" ht="15" x14ac:dyDescent="0.25">
      <c r="G101" s="80" t="s">
        <v>781</v>
      </c>
      <c r="H101" s="183">
        <v>2016</v>
      </c>
    </row>
    <row r="102" spans="7:8" ht="15" x14ac:dyDescent="0.25">
      <c r="G102" s="80"/>
      <c r="H102" s="183">
        <v>2017</v>
      </c>
    </row>
    <row r="103" spans="7:8" ht="15" x14ac:dyDescent="0.25">
      <c r="G103" s="80"/>
      <c r="H103" s="183">
        <v>2018</v>
      </c>
    </row>
    <row r="104" spans="7:8" ht="15" x14ac:dyDescent="0.25">
      <c r="G104" s="80"/>
      <c r="H104" s="183">
        <v>2019</v>
      </c>
    </row>
    <row r="105" spans="7:8" ht="15" x14ac:dyDescent="0.25">
      <c r="G105" s="80">
        <v>16</v>
      </c>
      <c r="H105" s="38" t="s">
        <v>21</v>
      </c>
    </row>
    <row r="106" spans="7:8" ht="15" x14ac:dyDescent="0.25">
      <c r="G106" s="80"/>
      <c r="H106" s="38" t="s">
        <v>92</v>
      </c>
    </row>
    <row r="107" spans="7:8" ht="15" x14ac:dyDescent="0.25">
      <c r="G107" s="80"/>
      <c r="H107" s="38" t="s">
        <v>171</v>
      </c>
    </row>
    <row r="108" spans="7:8" ht="15" x14ac:dyDescent="0.25">
      <c r="G108" s="80"/>
      <c r="H108" s="38"/>
    </row>
    <row r="109" spans="7:8" ht="15" x14ac:dyDescent="0.25">
      <c r="G109" s="80">
        <v>17</v>
      </c>
      <c r="H109" s="38" t="s">
        <v>21</v>
      </c>
    </row>
    <row r="110" spans="7:8" ht="15" x14ac:dyDescent="0.25">
      <c r="G110" s="80"/>
      <c r="H110" s="38" t="s">
        <v>92</v>
      </c>
    </row>
    <row r="111" spans="7:8" ht="15" x14ac:dyDescent="0.25">
      <c r="G111" s="80"/>
      <c r="H111" s="38" t="s">
        <v>171</v>
      </c>
    </row>
    <row r="112" spans="7:8" ht="15" x14ac:dyDescent="0.25">
      <c r="G112" s="80"/>
      <c r="H112" s="38"/>
    </row>
    <row r="113" spans="7:8" ht="15" x14ac:dyDescent="0.25">
      <c r="G113" s="80">
        <v>18</v>
      </c>
      <c r="H113" s="38" t="s">
        <v>26</v>
      </c>
    </row>
    <row r="114" spans="7:8" ht="15" x14ac:dyDescent="0.25">
      <c r="G114" s="80"/>
      <c r="H114" s="38" t="s">
        <v>69</v>
      </c>
    </row>
    <row r="115" spans="7:8" ht="15" x14ac:dyDescent="0.25">
      <c r="G115" s="80"/>
      <c r="H115" s="38" t="s">
        <v>28</v>
      </c>
    </row>
    <row r="116" spans="7:8" ht="15" x14ac:dyDescent="0.25">
      <c r="G116" s="80"/>
      <c r="H116" s="38" t="s">
        <v>29</v>
      </c>
    </row>
    <row r="117" spans="7:8" ht="15" x14ac:dyDescent="0.25">
      <c r="G117" s="80"/>
      <c r="H117" s="38" t="s">
        <v>30</v>
      </c>
    </row>
    <row r="118" spans="7:8" ht="15" x14ac:dyDescent="0.25">
      <c r="G118" s="80"/>
      <c r="H118" s="38"/>
    </row>
    <row r="119" spans="7:8" ht="15" x14ac:dyDescent="0.25">
      <c r="G119" s="80">
        <v>19</v>
      </c>
      <c r="H119" s="38" t="s">
        <v>118</v>
      </c>
    </row>
    <row r="120" spans="7:8" ht="15" x14ac:dyDescent="0.25">
      <c r="G120" s="80"/>
      <c r="H120" s="38" t="s">
        <v>92</v>
      </c>
    </row>
    <row r="121" spans="7:8" ht="15" x14ac:dyDescent="0.25">
      <c r="G121" s="80"/>
      <c r="H121" s="38" t="s">
        <v>45</v>
      </c>
    </row>
    <row r="122" spans="7:8" ht="15" x14ac:dyDescent="0.25">
      <c r="G122" s="80"/>
      <c r="H122" s="38"/>
    </row>
    <row r="123" spans="7:8" ht="15" x14ac:dyDescent="0.25">
      <c r="G123" s="80">
        <v>20</v>
      </c>
      <c r="H123" s="38" t="s">
        <v>74</v>
      </c>
    </row>
    <row r="124" spans="7:8" ht="15" x14ac:dyDescent="0.25">
      <c r="G124" s="80"/>
      <c r="H124" s="38" t="s">
        <v>75</v>
      </c>
    </row>
    <row r="125" spans="7:8" ht="15" x14ac:dyDescent="0.25">
      <c r="G125" s="80"/>
      <c r="H125" s="38" t="s">
        <v>76</v>
      </c>
    </row>
    <row r="126" spans="7:8" ht="15" x14ac:dyDescent="0.25">
      <c r="G126" s="80"/>
      <c r="H126" s="38"/>
    </row>
    <row r="127" spans="7:8" ht="15" x14ac:dyDescent="0.25">
      <c r="G127" s="80">
        <v>21</v>
      </c>
      <c r="H127" s="38" t="s">
        <v>77</v>
      </c>
    </row>
    <row r="128" spans="7:8" ht="15" x14ac:dyDescent="0.25">
      <c r="G128" s="80"/>
      <c r="H128" s="38" t="s">
        <v>78</v>
      </c>
    </row>
    <row r="129" spans="7:8" ht="15" x14ac:dyDescent="0.25">
      <c r="G129" s="80"/>
      <c r="H129" s="38" t="s">
        <v>79</v>
      </c>
    </row>
    <row r="130" spans="7:8" ht="15" x14ac:dyDescent="0.25">
      <c r="G130" s="80"/>
      <c r="H130" s="38"/>
    </row>
    <row r="131" spans="7:8" ht="15" x14ac:dyDescent="0.25">
      <c r="G131" s="80">
        <v>23</v>
      </c>
      <c r="H131" s="38" t="s">
        <v>21</v>
      </c>
    </row>
    <row r="132" spans="7:8" ht="15" x14ac:dyDescent="0.25">
      <c r="G132" s="80"/>
      <c r="H132" s="38" t="s">
        <v>92</v>
      </c>
    </row>
    <row r="133" spans="7:8" ht="15" x14ac:dyDescent="0.25">
      <c r="G133" s="80"/>
      <c r="H133" s="38" t="s">
        <v>171</v>
      </c>
    </row>
    <row r="134" spans="7:8" ht="15" x14ac:dyDescent="0.25">
      <c r="G134" s="80"/>
      <c r="H134" s="38"/>
    </row>
    <row r="135" spans="7:8" ht="15" x14ac:dyDescent="0.25">
      <c r="G135" s="80">
        <v>24</v>
      </c>
      <c r="H135" s="38" t="s">
        <v>21</v>
      </c>
    </row>
    <row r="136" spans="7:8" ht="15" x14ac:dyDescent="0.25">
      <c r="G136" s="80"/>
      <c r="H136" s="38" t="s">
        <v>92</v>
      </c>
    </row>
    <row r="137" spans="7:8" ht="15" x14ac:dyDescent="0.25">
      <c r="G137" s="80"/>
      <c r="H137" s="38" t="s">
        <v>171</v>
      </c>
    </row>
    <row r="138" spans="7:8" ht="15" x14ac:dyDescent="0.25">
      <c r="G138" s="80"/>
      <c r="H138" s="38"/>
    </row>
    <row r="139" spans="7:8" ht="15" x14ac:dyDescent="0.25">
      <c r="G139" s="80">
        <v>25</v>
      </c>
      <c r="H139" s="38" t="s">
        <v>26</v>
      </c>
    </row>
    <row r="140" spans="7:8" ht="15" x14ac:dyDescent="0.25">
      <c r="G140" s="80"/>
      <c r="H140" s="38" t="s">
        <v>69</v>
      </c>
    </row>
    <row r="141" spans="7:8" ht="15" x14ac:dyDescent="0.25">
      <c r="G141" s="80"/>
      <c r="H141" s="38" t="s">
        <v>28</v>
      </c>
    </row>
    <row r="142" spans="7:8" ht="15" x14ac:dyDescent="0.25">
      <c r="G142" s="80"/>
      <c r="H142" s="38" t="s">
        <v>29</v>
      </c>
    </row>
    <row r="143" spans="7:8" ht="15" x14ac:dyDescent="0.25">
      <c r="G143" s="80"/>
      <c r="H143" s="38" t="s">
        <v>30</v>
      </c>
    </row>
    <row r="144" spans="7:8" ht="15" x14ac:dyDescent="0.25">
      <c r="G144" s="80"/>
      <c r="H144" s="38"/>
    </row>
    <row r="145" spans="7:8" ht="15" x14ac:dyDescent="0.25">
      <c r="G145" s="80">
        <v>26</v>
      </c>
      <c r="H145" s="38" t="s">
        <v>21</v>
      </c>
    </row>
    <row r="146" spans="7:8" ht="15" x14ac:dyDescent="0.25">
      <c r="G146" s="80"/>
      <c r="H146" s="38" t="s">
        <v>92</v>
      </c>
    </row>
    <row r="147" spans="7:8" ht="15" x14ac:dyDescent="0.25">
      <c r="G147" s="80"/>
      <c r="H147" s="38" t="s">
        <v>45</v>
      </c>
    </row>
    <row r="148" spans="7:8" ht="15" x14ac:dyDescent="0.25">
      <c r="G148" s="80"/>
      <c r="H148" s="12"/>
    </row>
    <row r="149" spans="7:8" ht="15" x14ac:dyDescent="0.25">
      <c r="G149" s="80"/>
      <c r="H149" s="12"/>
    </row>
    <row r="150" spans="7:8" ht="15" x14ac:dyDescent="0.25">
      <c r="G150" s="80"/>
      <c r="H150" s="12"/>
    </row>
    <row r="151" spans="7:8" ht="15" x14ac:dyDescent="0.25">
      <c r="G151" s="80">
        <v>27</v>
      </c>
      <c r="H151" s="12" t="s">
        <v>74</v>
      </c>
    </row>
    <row r="152" spans="7:8" ht="15" x14ac:dyDescent="0.25">
      <c r="G152" s="80"/>
      <c r="H152" s="12" t="s">
        <v>75</v>
      </c>
    </row>
    <row r="153" spans="7:8" ht="15" x14ac:dyDescent="0.25">
      <c r="G153" s="80"/>
      <c r="H153" s="12" t="s">
        <v>76</v>
      </c>
    </row>
    <row r="154" spans="7:8" ht="15" x14ac:dyDescent="0.25">
      <c r="G154" s="80"/>
      <c r="H154" s="12"/>
    </row>
    <row r="155" spans="7:8" ht="15" x14ac:dyDescent="0.25">
      <c r="G155" s="80">
        <v>28</v>
      </c>
      <c r="H155" s="12" t="s">
        <v>77</v>
      </c>
    </row>
    <row r="156" spans="7:8" ht="15" x14ac:dyDescent="0.25">
      <c r="G156" s="80"/>
      <c r="H156" s="12" t="s">
        <v>78</v>
      </c>
    </row>
    <row r="157" spans="7:8" ht="15" x14ac:dyDescent="0.25">
      <c r="G157" s="80"/>
      <c r="H157" s="12" t="s">
        <v>79</v>
      </c>
    </row>
    <row r="158" spans="7:8" ht="15" x14ac:dyDescent="0.25">
      <c r="G158" s="80"/>
      <c r="H158" s="12"/>
    </row>
    <row r="159" spans="7:8" ht="15" x14ac:dyDescent="0.25">
      <c r="G159" s="80">
        <v>29</v>
      </c>
      <c r="H159" s="12" t="s">
        <v>26</v>
      </c>
    </row>
    <row r="160" spans="7:8" ht="15" x14ac:dyDescent="0.25">
      <c r="G160" s="80"/>
      <c r="H160" s="12" t="s">
        <v>69</v>
      </c>
    </row>
    <row r="161" spans="7:8" ht="15" x14ac:dyDescent="0.25">
      <c r="G161" s="80"/>
      <c r="H161" s="12" t="s">
        <v>28</v>
      </c>
    </row>
    <row r="162" spans="7:8" ht="15" x14ac:dyDescent="0.25">
      <c r="G162" s="80"/>
      <c r="H162" s="12" t="s">
        <v>29</v>
      </c>
    </row>
    <row r="163" spans="7:8" ht="15" x14ac:dyDescent="0.25">
      <c r="G163" s="80"/>
      <c r="H163" s="42" t="s">
        <v>30</v>
      </c>
    </row>
    <row r="164" spans="7:8" x14ac:dyDescent="0.2">
      <c r="G164" s="71" t="s">
        <v>181</v>
      </c>
      <c r="H164" s="36"/>
    </row>
    <row r="165" spans="7:8" ht="15" x14ac:dyDescent="0.25">
      <c r="G165" s="78">
        <v>1</v>
      </c>
      <c r="H165" s="38" t="s">
        <v>256</v>
      </c>
    </row>
    <row r="166" spans="7:8" ht="15" x14ac:dyDescent="0.25">
      <c r="G166" s="78"/>
      <c r="H166" s="38" t="s">
        <v>363</v>
      </c>
    </row>
    <row r="167" spans="7:8" ht="15" x14ac:dyDescent="0.25">
      <c r="G167" s="78"/>
      <c r="H167" s="38" t="s">
        <v>364</v>
      </c>
    </row>
    <row r="168" spans="7:8" ht="15" x14ac:dyDescent="0.25">
      <c r="G168" s="78"/>
      <c r="H168" s="38" t="s">
        <v>21</v>
      </c>
    </row>
    <row r="169" spans="7:8" ht="15" x14ac:dyDescent="0.25">
      <c r="G169" s="78"/>
      <c r="H169" s="38" t="s">
        <v>92</v>
      </c>
    </row>
    <row r="170" spans="7:8" ht="15" x14ac:dyDescent="0.25">
      <c r="G170" s="78"/>
      <c r="H170" s="41"/>
    </row>
    <row r="171" spans="7:8" ht="15" x14ac:dyDescent="0.25">
      <c r="G171" s="78"/>
      <c r="H171" s="12" t="s">
        <v>21</v>
      </c>
    </row>
    <row r="172" spans="7:8" ht="15" x14ac:dyDescent="0.25">
      <c r="G172" s="78"/>
      <c r="H172" s="12" t="s">
        <v>92</v>
      </c>
    </row>
    <row r="173" spans="7:8" ht="15" x14ac:dyDescent="0.25">
      <c r="G173" s="78"/>
      <c r="H173" s="41"/>
    </row>
    <row r="174" spans="7:8" ht="15" x14ac:dyDescent="0.25">
      <c r="G174" s="78" t="s">
        <v>263</v>
      </c>
      <c r="H174" s="12" t="s">
        <v>21</v>
      </c>
    </row>
    <row r="175" spans="7:8" ht="15" x14ac:dyDescent="0.25">
      <c r="G175" s="78"/>
      <c r="H175" s="12" t="s">
        <v>92</v>
      </c>
    </row>
    <row r="176" spans="7:8" ht="15" x14ac:dyDescent="0.25">
      <c r="G176" s="78"/>
      <c r="H176" s="41"/>
    </row>
    <row r="177" spans="7:11" ht="15" x14ac:dyDescent="0.25">
      <c r="G177" s="78">
        <v>2</v>
      </c>
      <c r="H177" s="38" t="s">
        <v>21</v>
      </c>
    </row>
    <row r="178" spans="7:11" ht="15" x14ac:dyDescent="0.25">
      <c r="G178" s="78"/>
      <c r="H178" s="38" t="s">
        <v>92</v>
      </c>
    </row>
    <row r="179" spans="7:11" ht="15" x14ac:dyDescent="0.25">
      <c r="G179" s="78"/>
      <c r="H179" s="38"/>
    </row>
    <row r="180" spans="7:11" ht="15" x14ac:dyDescent="0.25">
      <c r="G180" s="78">
        <v>3</v>
      </c>
      <c r="H180" s="38" t="s">
        <v>99</v>
      </c>
    </row>
    <row r="181" spans="7:11" ht="15" x14ac:dyDescent="0.25">
      <c r="G181" s="78"/>
      <c r="H181" s="38" t="s">
        <v>100</v>
      </c>
      <c r="I181" s="35"/>
      <c r="J181" s="35"/>
      <c r="K181" s="35"/>
    </row>
    <row r="182" spans="7:11" ht="15" x14ac:dyDescent="0.25">
      <c r="G182" s="78"/>
      <c r="H182" s="38" t="s">
        <v>101</v>
      </c>
    </row>
    <row r="183" spans="7:11" ht="15" x14ac:dyDescent="0.25">
      <c r="G183" s="78"/>
      <c r="H183" s="38" t="s">
        <v>102</v>
      </c>
    </row>
    <row r="184" spans="7:11" ht="15" x14ac:dyDescent="0.25">
      <c r="G184" s="78"/>
      <c r="H184" s="38"/>
    </row>
    <row r="185" spans="7:11" ht="15" x14ac:dyDescent="0.25">
      <c r="G185" s="79" t="s">
        <v>345</v>
      </c>
      <c r="H185" s="38" t="s">
        <v>21</v>
      </c>
    </row>
    <row r="186" spans="7:11" ht="15" x14ac:dyDescent="0.25">
      <c r="G186" s="78"/>
      <c r="H186" s="38" t="s">
        <v>92</v>
      </c>
    </row>
    <row r="187" spans="7:11" ht="15" x14ac:dyDescent="0.25">
      <c r="G187" s="80">
        <v>6</v>
      </c>
      <c r="H187" s="38" t="s">
        <v>21</v>
      </c>
    </row>
    <row r="188" spans="7:11" x14ac:dyDescent="0.2">
      <c r="G188" s="37"/>
      <c r="H188" s="38" t="s">
        <v>92</v>
      </c>
    </row>
    <row r="189" spans="7:11" x14ac:dyDescent="0.2">
      <c r="G189" s="39"/>
      <c r="H189" s="40" t="s">
        <v>150</v>
      </c>
    </row>
    <row r="190" spans="7:11" x14ac:dyDescent="0.2">
      <c r="G190" s="72" t="s">
        <v>182</v>
      </c>
      <c r="H190" s="36"/>
    </row>
    <row r="191" spans="7:11" ht="15" x14ac:dyDescent="0.25">
      <c r="G191" s="78">
        <v>1</v>
      </c>
      <c r="H191" s="43" t="s">
        <v>105</v>
      </c>
    </row>
    <row r="192" spans="7:11" ht="15" x14ac:dyDescent="0.25">
      <c r="G192" s="78"/>
      <c r="H192" s="43" t="s">
        <v>106</v>
      </c>
    </row>
    <row r="193" spans="7:8" ht="15" x14ac:dyDescent="0.25">
      <c r="G193" s="78"/>
      <c r="H193" s="43" t="s">
        <v>107</v>
      </c>
    </row>
    <row r="194" spans="7:8" ht="15" x14ac:dyDescent="0.25">
      <c r="G194" s="78"/>
      <c r="H194" s="43" t="s">
        <v>343</v>
      </c>
    </row>
    <row r="195" spans="7:8" ht="15" x14ac:dyDescent="0.25">
      <c r="G195" s="78"/>
      <c r="H195" s="38"/>
    </row>
    <row r="196" spans="7:8" ht="15" x14ac:dyDescent="0.25">
      <c r="G196" s="78">
        <v>2</v>
      </c>
      <c r="H196" s="43" t="s">
        <v>105</v>
      </c>
    </row>
    <row r="197" spans="7:8" ht="15" x14ac:dyDescent="0.25">
      <c r="G197" s="78"/>
      <c r="H197" s="43" t="s">
        <v>106</v>
      </c>
    </row>
    <row r="198" spans="7:8" ht="15" x14ac:dyDescent="0.25">
      <c r="G198" s="78"/>
      <c r="H198" s="43" t="s">
        <v>107</v>
      </c>
    </row>
    <row r="199" spans="7:8" ht="15" x14ac:dyDescent="0.25">
      <c r="G199" s="78"/>
      <c r="H199" s="43" t="s">
        <v>199</v>
      </c>
    </row>
    <row r="200" spans="7:8" ht="15" x14ac:dyDescent="0.25">
      <c r="G200" s="78"/>
      <c r="H200" s="38"/>
    </row>
    <row r="201" spans="7:8" ht="15" x14ac:dyDescent="0.25">
      <c r="G201" s="78">
        <v>3</v>
      </c>
      <c r="H201" s="43" t="s">
        <v>252</v>
      </c>
    </row>
    <row r="202" spans="7:8" ht="15" x14ac:dyDescent="0.25">
      <c r="G202" s="78"/>
      <c r="H202" s="43" t="s">
        <v>109</v>
      </c>
    </row>
    <row r="203" spans="7:8" ht="15" x14ac:dyDescent="0.25">
      <c r="G203" s="78"/>
      <c r="H203" s="43" t="s">
        <v>108</v>
      </c>
    </row>
    <row r="204" spans="7:8" ht="15" x14ac:dyDescent="0.25">
      <c r="G204" s="78"/>
      <c r="H204" s="38"/>
    </row>
    <row r="205" spans="7:8" ht="15" x14ac:dyDescent="0.25">
      <c r="G205" s="78" t="s">
        <v>110</v>
      </c>
      <c r="H205" s="44" t="s">
        <v>112</v>
      </c>
    </row>
    <row r="206" spans="7:8" ht="15" x14ac:dyDescent="0.25">
      <c r="G206" s="78"/>
      <c r="H206" s="44" t="s">
        <v>114</v>
      </c>
    </row>
    <row r="207" spans="7:8" ht="15" x14ac:dyDescent="0.25">
      <c r="G207" s="78"/>
      <c r="H207" s="44" t="s">
        <v>113</v>
      </c>
    </row>
    <row r="208" spans="7:8" ht="15" x14ac:dyDescent="0.25">
      <c r="G208" s="78"/>
      <c r="H208" s="44" t="s">
        <v>115</v>
      </c>
    </row>
    <row r="209" spans="7:8" ht="15" x14ac:dyDescent="0.25">
      <c r="G209" s="78"/>
      <c r="H209" s="38"/>
    </row>
    <row r="210" spans="7:8" ht="15" x14ac:dyDescent="0.25">
      <c r="G210" s="78">
        <v>6</v>
      </c>
      <c r="H210" s="38" t="s">
        <v>21</v>
      </c>
    </row>
    <row r="211" spans="7:8" ht="15" x14ac:dyDescent="0.25">
      <c r="G211" s="78"/>
      <c r="H211" s="38" t="s">
        <v>92</v>
      </c>
    </row>
    <row r="212" spans="7:8" ht="15" x14ac:dyDescent="0.25">
      <c r="G212" s="78"/>
      <c r="H212" s="38"/>
    </row>
    <row r="213" spans="7:8" ht="15" x14ac:dyDescent="0.25">
      <c r="G213" s="78">
        <v>7</v>
      </c>
      <c r="H213" s="43" t="s">
        <v>119</v>
      </c>
    </row>
    <row r="214" spans="7:8" ht="15" x14ac:dyDescent="0.25">
      <c r="G214" s="78"/>
      <c r="H214" s="43" t="s">
        <v>120</v>
      </c>
    </row>
    <row r="215" spans="7:8" ht="15" x14ac:dyDescent="0.25">
      <c r="G215" s="78"/>
      <c r="H215" s="43" t="s">
        <v>121</v>
      </c>
    </row>
    <row r="216" spans="7:8" ht="15" x14ac:dyDescent="0.25">
      <c r="G216" s="78"/>
      <c r="H216" s="38"/>
    </row>
    <row r="217" spans="7:8" ht="15" x14ac:dyDescent="0.25">
      <c r="G217" s="78">
        <v>9</v>
      </c>
      <c r="H217" s="44" t="s">
        <v>21</v>
      </c>
    </row>
    <row r="218" spans="7:8" ht="15" x14ac:dyDescent="0.25">
      <c r="G218" s="78"/>
      <c r="H218" s="44" t="s">
        <v>92</v>
      </c>
    </row>
    <row r="219" spans="7:8" ht="15" x14ac:dyDescent="0.25">
      <c r="G219" s="78"/>
      <c r="H219" s="44" t="s">
        <v>171</v>
      </c>
    </row>
    <row r="220" spans="7:8" ht="15" x14ac:dyDescent="0.25">
      <c r="G220" s="78"/>
      <c r="H220" s="44"/>
    </row>
    <row r="221" spans="7:8" ht="15" x14ac:dyDescent="0.25">
      <c r="G221" s="78" t="s">
        <v>654</v>
      </c>
      <c r="H221" s="44" t="s">
        <v>21</v>
      </c>
    </row>
    <row r="222" spans="7:8" ht="15" x14ac:dyDescent="0.25">
      <c r="G222" s="78"/>
      <c r="H222" s="44" t="s">
        <v>92</v>
      </c>
    </row>
    <row r="223" spans="7:8" ht="15" x14ac:dyDescent="0.25">
      <c r="G223" s="78"/>
      <c r="H223" s="44" t="s">
        <v>171</v>
      </c>
    </row>
    <row r="224" spans="7:8" ht="15" x14ac:dyDescent="0.25">
      <c r="G224" s="78"/>
      <c r="H224" s="44"/>
    </row>
    <row r="225" spans="7:8" ht="15" x14ac:dyDescent="0.25">
      <c r="G225" s="78"/>
      <c r="H225" s="44"/>
    </row>
    <row r="226" spans="7:8" ht="15" x14ac:dyDescent="0.25">
      <c r="G226" s="78"/>
      <c r="H226" s="44"/>
    </row>
    <row r="227" spans="7:8" ht="15" x14ac:dyDescent="0.25">
      <c r="G227" s="78"/>
      <c r="H227" s="38"/>
    </row>
    <row r="228" spans="7:8" ht="15" x14ac:dyDescent="0.25">
      <c r="G228" s="78">
        <v>10</v>
      </c>
      <c r="H228" s="44" t="s">
        <v>21</v>
      </c>
    </row>
    <row r="229" spans="7:8" ht="15" x14ac:dyDescent="0.25">
      <c r="G229" s="78"/>
      <c r="H229" s="44" t="s">
        <v>22</v>
      </c>
    </row>
    <row r="230" spans="7:8" ht="15" x14ac:dyDescent="0.25">
      <c r="G230" s="82"/>
      <c r="H230" s="45" t="s">
        <v>171</v>
      </c>
    </row>
    <row r="231" spans="7:8" x14ac:dyDescent="0.2">
      <c r="G231" s="81" t="s">
        <v>200</v>
      </c>
      <c r="H231" s="46"/>
    </row>
    <row r="232" spans="7:8" ht="15" x14ac:dyDescent="0.25">
      <c r="G232" s="78">
        <v>3</v>
      </c>
      <c r="H232" s="43" t="s">
        <v>125</v>
      </c>
    </row>
    <row r="233" spans="7:8" ht="15" x14ac:dyDescent="0.25">
      <c r="G233" s="78"/>
      <c r="H233" s="43" t="s">
        <v>126</v>
      </c>
    </row>
    <row r="234" spans="7:8" ht="15" x14ac:dyDescent="0.25">
      <c r="G234" s="78"/>
      <c r="H234" s="43" t="s">
        <v>127</v>
      </c>
    </row>
    <row r="235" spans="7:8" ht="15" x14ac:dyDescent="0.25">
      <c r="G235" s="78"/>
      <c r="H235" s="43" t="s">
        <v>128</v>
      </c>
    </row>
    <row r="236" spans="7:8" ht="15" x14ac:dyDescent="0.25">
      <c r="G236" s="78" t="s">
        <v>110</v>
      </c>
      <c r="H236" s="47" t="s">
        <v>105</v>
      </c>
    </row>
    <row r="237" spans="7:8" ht="15" x14ac:dyDescent="0.25">
      <c r="G237" s="78"/>
      <c r="H237" s="47" t="s">
        <v>106</v>
      </c>
    </row>
    <row r="238" spans="7:8" ht="15" x14ac:dyDescent="0.25">
      <c r="G238" s="78"/>
      <c r="H238" s="47" t="s">
        <v>107</v>
      </c>
    </row>
    <row r="239" spans="7:8" ht="15" x14ac:dyDescent="0.25">
      <c r="G239" s="78"/>
      <c r="H239" s="47" t="s">
        <v>343</v>
      </c>
    </row>
    <row r="240" spans="7:8" ht="15" x14ac:dyDescent="0.25">
      <c r="G240" s="78"/>
      <c r="H240" s="47"/>
    </row>
    <row r="241" spans="7:8" ht="15" x14ac:dyDescent="0.25">
      <c r="G241" s="78">
        <v>4</v>
      </c>
      <c r="H241" s="47" t="s">
        <v>21</v>
      </c>
    </row>
    <row r="242" spans="7:8" ht="15" x14ac:dyDescent="0.25">
      <c r="G242" s="78"/>
      <c r="H242" s="47" t="s">
        <v>92</v>
      </c>
    </row>
    <row r="243" spans="7:8" ht="15" x14ac:dyDescent="0.25">
      <c r="G243" s="78"/>
      <c r="H243" s="47"/>
    </row>
    <row r="244" spans="7:8" ht="15" x14ac:dyDescent="0.25">
      <c r="G244" s="78">
        <v>5</v>
      </c>
      <c r="H244" s="47" t="s">
        <v>21</v>
      </c>
    </row>
    <row r="245" spans="7:8" ht="15" x14ac:dyDescent="0.25">
      <c r="G245" s="78"/>
      <c r="H245" s="47" t="s">
        <v>92</v>
      </c>
    </row>
    <row r="246" spans="7:8" ht="15" x14ac:dyDescent="0.25">
      <c r="G246" s="78">
        <v>6</v>
      </c>
      <c r="H246" s="47" t="s">
        <v>21</v>
      </c>
    </row>
    <row r="247" spans="7:8" ht="15" x14ac:dyDescent="0.25">
      <c r="G247" s="78"/>
      <c r="H247" s="47" t="s">
        <v>92</v>
      </c>
    </row>
    <row r="248" spans="7:8" ht="15" x14ac:dyDescent="0.25">
      <c r="G248" s="78"/>
      <c r="H248" s="47" t="s">
        <v>150</v>
      </c>
    </row>
    <row r="249" spans="7:8" ht="15" x14ac:dyDescent="0.25">
      <c r="G249" s="78">
        <v>7</v>
      </c>
      <c r="H249" s="47" t="s">
        <v>21</v>
      </c>
    </row>
    <row r="250" spans="7:8" ht="15" x14ac:dyDescent="0.25">
      <c r="G250" s="78"/>
      <c r="H250" s="47" t="s">
        <v>92</v>
      </c>
    </row>
    <row r="251" spans="7:8" ht="15" x14ac:dyDescent="0.25">
      <c r="G251" s="78">
        <v>8</v>
      </c>
      <c r="H251" s="47" t="s">
        <v>21</v>
      </c>
    </row>
    <row r="252" spans="7:8" ht="15" x14ac:dyDescent="0.25">
      <c r="G252" s="78"/>
      <c r="H252" s="47" t="s">
        <v>92</v>
      </c>
    </row>
    <row r="253" spans="7:8" ht="15" x14ac:dyDescent="0.25">
      <c r="G253" s="78"/>
      <c r="H253" s="47" t="s">
        <v>171</v>
      </c>
    </row>
    <row r="254" spans="7:8" ht="15" x14ac:dyDescent="0.25">
      <c r="G254" s="78">
        <v>9</v>
      </c>
      <c r="H254" s="47" t="s">
        <v>21</v>
      </c>
    </row>
    <row r="255" spans="7:8" ht="15" x14ac:dyDescent="0.25">
      <c r="G255" s="78"/>
      <c r="H255" s="47" t="s">
        <v>92</v>
      </c>
    </row>
    <row r="256" spans="7:8" ht="15" x14ac:dyDescent="0.25">
      <c r="G256" s="79" t="s">
        <v>206</v>
      </c>
      <c r="H256" s="47" t="s">
        <v>161</v>
      </c>
    </row>
    <row r="257" spans="7:8" ht="15" x14ac:dyDescent="0.25">
      <c r="G257" s="79"/>
      <c r="H257" s="47" t="s">
        <v>126</v>
      </c>
    </row>
    <row r="258" spans="7:8" ht="15" x14ac:dyDescent="0.25">
      <c r="G258" s="79"/>
      <c r="H258" s="47" t="s">
        <v>127</v>
      </c>
    </row>
    <row r="259" spans="7:8" ht="15" x14ac:dyDescent="0.25">
      <c r="G259" s="79"/>
      <c r="H259" s="47" t="s">
        <v>128</v>
      </c>
    </row>
    <row r="260" spans="7:8" ht="15" x14ac:dyDescent="0.25">
      <c r="G260" s="78">
        <v>14</v>
      </c>
      <c r="H260" s="43" t="s">
        <v>166</v>
      </c>
    </row>
    <row r="261" spans="7:8" ht="15" x14ac:dyDescent="0.25">
      <c r="G261" s="78"/>
      <c r="H261" s="43" t="s">
        <v>167</v>
      </c>
    </row>
    <row r="262" spans="7:8" ht="15" x14ac:dyDescent="0.25">
      <c r="G262" s="78"/>
      <c r="H262" s="43" t="s">
        <v>168</v>
      </c>
    </row>
    <row r="263" spans="7:8" ht="15" x14ac:dyDescent="0.25">
      <c r="G263" s="78"/>
      <c r="H263" s="43" t="s">
        <v>169</v>
      </c>
    </row>
    <row r="264" spans="7:8" ht="15" x14ac:dyDescent="0.25">
      <c r="G264" s="82"/>
      <c r="H264" s="48" t="s">
        <v>170</v>
      </c>
    </row>
  </sheetData>
  <sheetProtection password="8501" sheet="1" objects="1" scenarios="1" formatRows="0"/>
  <pageMargins left="0.7" right="0.7" top="0.75" bottom="0.75" header="0.3" footer="0.3"/>
  <pageSetup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pageSetUpPr fitToPage="1"/>
  </sheetPr>
  <dimension ref="A1:D40"/>
  <sheetViews>
    <sheetView showGridLines="0" tabSelected="1" topLeftCell="A5" zoomScaleNormal="100" workbookViewId="0">
      <selection activeCell="B32" sqref="B32:C32"/>
    </sheetView>
  </sheetViews>
  <sheetFormatPr defaultColWidth="0" defaultRowHeight="14.25" zeroHeight="1" x14ac:dyDescent="0.2"/>
  <cols>
    <col min="1" max="1" width="2.75" style="17" customWidth="1"/>
    <col min="2" max="2" width="28.75" style="17" customWidth="1"/>
    <col min="3" max="3" width="68" style="17" customWidth="1"/>
    <col min="4" max="4" width="12.125" customWidth="1"/>
    <col min="5" max="16384" width="8" hidden="1"/>
  </cols>
  <sheetData>
    <row r="1" spans="1:4" s="146" customFormat="1" ht="12" x14ac:dyDescent="0.2">
      <c r="B1" s="145"/>
      <c r="C1" s="157" t="s">
        <v>798</v>
      </c>
      <c r="D1" s="157"/>
    </row>
    <row r="2" spans="1:4" s="146" customFormat="1" ht="22.5" x14ac:dyDescent="0.2">
      <c r="A2" s="159" t="s">
        <v>86</v>
      </c>
      <c r="B2" s="145"/>
      <c r="C2" s="158" t="s">
        <v>797</v>
      </c>
      <c r="D2" s="157"/>
    </row>
    <row r="3" spans="1:4" ht="18" x14ac:dyDescent="0.2">
      <c r="B3" s="84" t="s">
        <v>16</v>
      </c>
      <c r="C3" s="85"/>
      <c r="D3" s="157"/>
    </row>
    <row r="4" spans="1:4" ht="23.25" x14ac:dyDescent="0.2">
      <c r="A4" s="162"/>
      <c r="B4" s="86" t="s">
        <v>17</v>
      </c>
      <c r="C4" s="85"/>
    </row>
    <row r="5" spans="1:4" s="91" customFormat="1" ht="15" x14ac:dyDescent="0.2">
      <c r="A5" s="51"/>
      <c r="B5" s="87" t="s">
        <v>0</v>
      </c>
      <c r="C5" s="64"/>
    </row>
    <row r="6" spans="1:4" s="91" customFormat="1" ht="15" x14ac:dyDescent="0.2">
      <c r="A6" s="51"/>
      <c r="B6" s="87" t="s">
        <v>1</v>
      </c>
      <c r="C6" s="64" t="s">
        <v>265</v>
      </c>
    </row>
    <row r="7" spans="1:4" s="91" customFormat="1" ht="15" x14ac:dyDescent="0.2">
      <c r="A7" s="51"/>
      <c r="B7" s="87" t="s">
        <v>2</v>
      </c>
      <c r="C7" s="64"/>
    </row>
    <row r="8" spans="1:4" s="91" customFormat="1" ht="15" x14ac:dyDescent="0.2">
      <c r="A8" s="51"/>
      <c r="B8" s="87" t="s">
        <v>3</v>
      </c>
      <c r="C8" s="64"/>
    </row>
    <row r="9" spans="1:4" s="91" customFormat="1" ht="15" x14ac:dyDescent="0.2">
      <c r="A9" s="51"/>
      <c r="B9" s="87" t="s">
        <v>19</v>
      </c>
      <c r="C9" s="64"/>
    </row>
    <row r="10" spans="1:4" s="91" customFormat="1" x14ac:dyDescent="0.2">
      <c r="A10" s="51"/>
      <c r="B10" s="51"/>
      <c r="C10" s="51"/>
    </row>
    <row r="11" spans="1:4" s="91" customFormat="1" ht="20.25" thickBot="1" x14ac:dyDescent="0.25">
      <c r="A11" s="51"/>
      <c r="B11" s="88" t="s">
        <v>4</v>
      </c>
      <c r="C11" s="126"/>
    </row>
    <row r="12" spans="1:4" s="91" customFormat="1" ht="15" thickTop="1" x14ac:dyDescent="0.2">
      <c r="A12" s="51"/>
      <c r="B12" s="66" t="s">
        <v>5</v>
      </c>
      <c r="C12" s="125"/>
    </row>
    <row r="13" spans="1:4" s="91" customFormat="1" x14ac:dyDescent="0.2">
      <c r="A13" s="51"/>
      <c r="B13" s="66" t="s">
        <v>6</v>
      </c>
      <c r="C13" s="125"/>
    </row>
    <row r="14" spans="1:4" s="91" customFormat="1" x14ac:dyDescent="0.2">
      <c r="A14" s="51"/>
      <c r="B14" s="66" t="s">
        <v>7</v>
      </c>
      <c r="C14" s="125"/>
    </row>
    <row r="15" spans="1:4" s="91" customFormat="1" x14ac:dyDescent="0.2">
      <c r="A15" s="51"/>
      <c r="B15" s="66" t="s">
        <v>8</v>
      </c>
      <c r="C15" s="125"/>
    </row>
    <row r="16" spans="1:4" s="91" customFormat="1" x14ac:dyDescent="0.2">
      <c r="A16" s="51"/>
      <c r="B16" s="66" t="s">
        <v>10</v>
      </c>
      <c r="C16" s="125"/>
    </row>
    <row r="17" spans="1:4" s="91" customFormat="1" x14ac:dyDescent="0.2">
      <c r="A17" s="51"/>
      <c r="B17" s="66" t="s">
        <v>9</v>
      </c>
      <c r="C17" s="51"/>
    </row>
    <row r="18" spans="1:4" s="129" customFormat="1" ht="12.75" x14ac:dyDescent="0.2">
      <c r="A18" s="127"/>
      <c r="B18" s="127"/>
      <c r="C18" s="127"/>
    </row>
    <row r="19" spans="1:4" s="91" customFormat="1" ht="18" x14ac:dyDescent="0.2">
      <c r="A19" s="51"/>
      <c r="B19" s="89" t="s">
        <v>331</v>
      </c>
      <c r="C19" s="51"/>
    </row>
    <row r="20" spans="1:4" s="129" customFormat="1" ht="15" x14ac:dyDescent="0.2">
      <c r="A20" s="132"/>
      <c r="B20" s="127" t="s">
        <v>379</v>
      </c>
      <c r="C20" s="127"/>
    </row>
    <row r="21" spans="1:4" s="91" customFormat="1" ht="15" x14ac:dyDescent="0.2">
      <c r="A21" s="51"/>
      <c r="B21" s="49" t="s">
        <v>376</v>
      </c>
      <c r="C21" s="51"/>
    </row>
    <row r="22" spans="1:4" s="129" customFormat="1" ht="15" x14ac:dyDescent="0.2">
      <c r="A22" s="132"/>
      <c r="B22" s="129" t="s">
        <v>377</v>
      </c>
      <c r="C22" s="127"/>
    </row>
    <row r="23" spans="1:4" s="129" customFormat="1" ht="12.75" x14ac:dyDescent="0.2">
      <c r="A23" s="127"/>
      <c r="B23" s="128"/>
      <c r="C23" s="127"/>
    </row>
    <row r="24" spans="1:4" s="129" customFormat="1" ht="15" x14ac:dyDescent="0.2">
      <c r="A24" s="133"/>
      <c r="B24" s="129" t="s">
        <v>378</v>
      </c>
      <c r="C24" s="127"/>
    </row>
    <row r="25" spans="1:4" s="129" customFormat="1" ht="12.75" x14ac:dyDescent="0.2">
      <c r="A25" s="127"/>
      <c r="B25" s="128"/>
      <c r="C25" s="127"/>
    </row>
    <row r="26" spans="1:4" ht="18" x14ac:dyDescent="0.25">
      <c r="A26" s="161"/>
      <c r="B26" s="131" t="s">
        <v>380</v>
      </c>
      <c r="C26"/>
    </row>
    <row r="27" spans="1:4" s="129" customFormat="1" ht="12.75" x14ac:dyDescent="0.2">
      <c r="A27" s="127"/>
      <c r="B27" s="127"/>
      <c r="C27" s="127"/>
    </row>
    <row r="28" spans="1:4" s="91" customFormat="1" ht="18" x14ac:dyDescent="0.2">
      <c r="A28" s="51"/>
      <c r="B28" s="90" t="s">
        <v>328</v>
      </c>
      <c r="C28" s="51"/>
    </row>
    <row r="29" spans="1:4" s="129" customFormat="1" ht="12.75" x14ac:dyDescent="0.2">
      <c r="A29" s="127"/>
      <c r="B29" s="127" t="s">
        <v>329</v>
      </c>
      <c r="C29" s="127"/>
    </row>
    <row r="30" spans="1:4" s="129" customFormat="1" ht="12.75" x14ac:dyDescent="0.2">
      <c r="A30" s="164"/>
      <c r="B30" s="163" t="s">
        <v>330</v>
      </c>
      <c r="C30" s="127"/>
    </row>
    <row r="31" spans="1:4" s="129" customFormat="1" ht="12.75" x14ac:dyDescent="0.2">
      <c r="A31" s="164"/>
      <c r="B31" s="163"/>
      <c r="C31" s="127"/>
    </row>
    <row r="32" spans="1:4" s="91" customFormat="1" ht="85.5" customHeight="1" x14ac:dyDescent="0.2">
      <c r="A32" s="150" t="s">
        <v>514</v>
      </c>
      <c r="B32" s="197" t="s">
        <v>799</v>
      </c>
      <c r="C32" s="197"/>
      <c r="D32" s="160"/>
    </row>
    <row r="33" x14ac:dyDescent="0.2"/>
    <row r="34" hidden="1" x14ac:dyDescent="0.2"/>
    <row r="35" hidden="1" x14ac:dyDescent="0.2"/>
    <row r="36" hidden="1" x14ac:dyDescent="0.2"/>
    <row r="37" hidden="1" x14ac:dyDescent="0.2"/>
    <row r="38" hidden="1" x14ac:dyDescent="0.2"/>
    <row r="39" hidden="1" x14ac:dyDescent="0.2"/>
    <row r="40" hidden="1" x14ac:dyDescent="0.2"/>
  </sheetData>
  <sheetProtection formatRows="0"/>
  <mergeCells count="1">
    <mergeCell ref="B32:C32"/>
  </mergeCells>
  <conditionalFormatting sqref="B25">
    <cfRule type="expression" dxfId="45" priority="1">
      <formula>$B$23&lt;&gt;"You may be asked for more information"</formula>
    </cfRule>
  </conditionalFormatting>
  <dataValidations count="1">
    <dataValidation type="list" allowBlank="1" showInputMessage="1" showErrorMessage="1" sqref="B23" xr:uid="{00000000-0002-0000-0100-000000000000}">
      <formula1>"This is your input,You may be asked for more information"</formula1>
    </dataValidation>
  </dataValidations>
  <hyperlinks>
    <hyperlink ref="B17" location="link_Glossary" display="Glossary" xr:uid="{00000000-0004-0000-0100-000000000000}"/>
    <hyperlink ref="B12" location="link_I" display="I. Networked Parnerships" xr:uid="{00000000-0004-0000-0100-000001000000}"/>
    <hyperlink ref="B13" location="link_II" display="II. Multi-Level Leadership" xr:uid="{00000000-0004-0000-0100-000002000000}"/>
    <hyperlink ref="B14" location="link_III" display="III. Responsive Plans and Planning" xr:uid="{00000000-0004-0000-0100-000003000000}"/>
    <hyperlink ref="B15" location="link_IV" display="IV. Managed Resources" xr:uid="{00000000-0004-0000-0100-000004000000}"/>
    <hyperlink ref="B16" location="link_V" display="V. Engaged Data" xr:uid="{00000000-0004-0000-0100-000005000000}"/>
    <hyperlink ref="B30" r:id="rId1" xr:uid="{00000000-0004-0000-0100-000006000000}"/>
  </hyperlinks>
  <printOptions horizontalCentered="1"/>
  <pageMargins left="0.25" right="0.25" top="0.75" bottom="0.75" header="0.3" footer="0.3"/>
  <pageSetup scale="95"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Config!$D$6:$D$57</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K167"/>
  <sheetViews>
    <sheetView showGridLines="0" zoomScaleNormal="100" workbookViewId="0">
      <pane ySplit="3" topLeftCell="A4" activePane="bottomLeft" state="frozen"/>
      <selection pane="bottomLeft" activeCell="A4" sqref="A4"/>
    </sheetView>
  </sheetViews>
  <sheetFormatPr defaultColWidth="0" defaultRowHeight="14.25" zeroHeight="1" x14ac:dyDescent="0.2"/>
  <cols>
    <col min="1" max="1" width="2.75" style="96" customWidth="1"/>
    <col min="2" max="2" width="6.25" style="96" customWidth="1"/>
    <col min="3" max="3" width="51.5" style="96" customWidth="1"/>
    <col min="4" max="4" width="19.5" style="96" customWidth="1"/>
    <col min="5" max="5" width="28.25" style="96" bestFit="1" customWidth="1"/>
    <col min="6" max="6" width="24" style="96" customWidth="1"/>
    <col min="7" max="7" width="8.75" style="98" customWidth="1"/>
    <col min="8" max="11" width="0" style="98" hidden="1" customWidth="1"/>
    <col min="12" max="16384" width="8.75" style="98" hidden="1"/>
  </cols>
  <sheetData>
    <row r="1" spans="1:6" x14ac:dyDescent="0.2">
      <c r="B1" s="97" t="s">
        <v>14</v>
      </c>
      <c r="C1" s="97" t="s">
        <v>12</v>
      </c>
      <c r="D1" s="66" t="s">
        <v>13</v>
      </c>
    </row>
    <row r="2" spans="1:6" ht="23.25" x14ac:dyDescent="0.2">
      <c r="B2" s="200" t="s">
        <v>11</v>
      </c>
      <c r="C2" s="200"/>
      <c r="D2" s="99"/>
      <c r="E2" s="99"/>
      <c r="F2" s="99"/>
    </row>
    <row r="3" spans="1:6" ht="42.75" x14ac:dyDescent="0.2">
      <c r="A3" s="100" t="s">
        <v>172</v>
      </c>
      <c r="B3" s="202" t="s">
        <v>15</v>
      </c>
      <c r="C3" s="202"/>
      <c r="D3" s="202"/>
      <c r="E3" s="202"/>
      <c r="F3" s="202"/>
    </row>
    <row r="4" spans="1:6" x14ac:dyDescent="0.2"/>
    <row r="5" spans="1:6" ht="15" thickBot="1" x14ac:dyDescent="0.25">
      <c r="B5" s="207" t="s">
        <v>361</v>
      </c>
      <c r="C5" s="207"/>
      <c r="D5" s="207"/>
      <c r="E5" s="207"/>
      <c r="F5" s="207"/>
    </row>
    <row r="6" spans="1:6" x14ac:dyDescent="0.2"/>
    <row r="7" spans="1:6" ht="15" x14ac:dyDescent="0.2">
      <c r="B7" s="101" t="s">
        <v>212</v>
      </c>
      <c r="C7" s="96" t="s">
        <v>20</v>
      </c>
    </row>
    <row r="8" spans="1:6" ht="15" x14ac:dyDescent="0.2">
      <c r="B8" s="102"/>
      <c r="C8" s="103"/>
    </row>
    <row r="9" spans="1:6" s="107" customFormat="1" x14ac:dyDescent="0.2">
      <c r="A9" s="104"/>
      <c r="B9" s="105"/>
      <c r="C9" s="106" t="str">
        <f>IF(ISBLANK(C8),"",IF(IFERROR(FIND("Yes",C8,1),0)&gt;0,"Continue to Q2", "Continue to Q13"))</f>
        <v/>
      </c>
      <c r="D9" s="96"/>
      <c r="E9" s="96"/>
      <c r="F9" s="104"/>
    </row>
    <row r="10" spans="1:6" s="107" customFormat="1" ht="15" x14ac:dyDescent="0.2">
      <c r="A10" s="96"/>
      <c r="B10" s="101" t="s">
        <v>222</v>
      </c>
      <c r="C10" s="96" t="s">
        <v>251</v>
      </c>
      <c r="D10" s="96"/>
      <c r="E10" s="96"/>
      <c r="F10" s="104"/>
    </row>
    <row r="11" spans="1:6" s="107" customFormat="1" x14ac:dyDescent="0.2">
      <c r="A11" s="104"/>
      <c r="B11" s="105"/>
      <c r="C11" s="103"/>
      <c r="D11" s="104"/>
      <c r="E11" s="104"/>
      <c r="F11" s="104"/>
    </row>
    <row r="12" spans="1:6" ht="15" x14ac:dyDescent="0.2">
      <c r="B12" s="102"/>
    </row>
    <row r="13" spans="1:6" ht="15" x14ac:dyDescent="0.2">
      <c r="B13" s="101" t="s">
        <v>223</v>
      </c>
      <c r="C13" s="96" t="s">
        <v>23</v>
      </c>
    </row>
    <row r="14" spans="1:6" ht="15" x14ac:dyDescent="0.2">
      <c r="B14" s="102"/>
      <c r="C14" s="103"/>
    </row>
    <row r="15" spans="1:6" ht="15" x14ac:dyDescent="0.2">
      <c r="B15" s="102"/>
    </row>
    <row r="16" spans="1:6" ht="15" x14ac:dyDescent="0.2">
      <c r="B16" s="101" t="s">
        <v>224</v>
      </c>
      <c r="C16" s="96" t="s">
        <v>647</v>
      </c>
    </row>
    <row r="17" spans="1:6" ht="15" x14ac:dyDescent="0.2">
      <c r="B17" s="102"/>
      <c r="C17" s="180"/>
    </row>
    <row r="18" spans="1:6" ht="15" x14ac:dyDescent="0.2">
      <c r="B18" s="102"/>
    </row>
    <row r="19" spans="1:6" s="194" customFormat="1" ht="15" x14ac:dyDescent="0.2">
      <c r="A19" s="192"/>
      <c r="B19" s="193" t="s">
        <v>337</v>
      </c>
      <c r="C19" s="192" t="s">
        <v>650</v>
      </c>
      <c r="D19" s="192"/>
      <c r="E19" s="192"/>
      <c r="F19" s="192"/>
    </row>
    <row r="20" spans="1:6" s="194" customFormat="1" ht="15" x14ac:dyDescent="0.2">
      <c r="A20" s="192"/>
      <c r="B20" s="193"/>
      <c r="C20" s="195"/>
      <c r="D20" s="195"/>
      <c r="E20" s="192"/>
      <c r="F20" s="192"/>
    </row>
    <row r="21" spans="1:6" ht="15" x14ac:dyDescent="0.2">
      <c r="B21" s="102"/>
    </row>
    <row r="22" spans="1:6" ht="15" x14ac:dyDescent="0.2">
      <c r="B22" s="101" t="s">
        <v>225</v>
      </c>
      <c r="C22" s="96" t="s">
        <v>24</v>
      </c>
    </row>
    <row r="23" spans="1:6" ht="15" x14ac:dyDescent="0.2">
      <c r="B23" s="102"/>
      <c r="C23" s="103"/>
    </row>
    <row r="24" spans="1:6" ht="15" x14ac:dyDescent="0.2">
      <c r="B24" s="102"/>
    </row>
    <row r="25" spans="1:6" ht="15" x14ac:dyDescent="0.2">
      <c r="B25" s="101" t="s">
        <v>226</v>
      </c>
      <c r="C25" s="96" t="s">
        <v>25</v>
      </c>
    </row>
    <row r="26" spans="1:6" ht="15" x14ac:dyDescent="0.2">
      <c r="B26" s="102"/>
      <c r="C26" s="103"/>
    </row>
    <row r="27" spans="1:6" ht="15" x14ac:dyDescent="0.2">
      <c r="B27" s="102"/>
      <c r="C27" s="106" t="str">
        <f>IF(ISBLANK(C26),"",IF(IFERROR(FIND("Yes",C26,1),0)&gt;0,"Continue to Q6",IF(C26 = "No","Continue to Q7 &amp; Skip Q6","Skip to Q6")))</f>
        <v/>
      </c>
    </row>
    <row r="28" spans="1:6" ht="15" x14ac:dyDescent="0.2">
      <c r="B28" s="101" t="s">
        <v>227</v>
      </c>
      <c r="C28" s="96" t="s">
        <v>191</v>
      </c>
    </row>
    <row r="29" spans="1:6" ht="15" x14ac:dyDescent="0.2">
      <c r="B29" s="102"/>
      <c r="C29" s="103"/>
    </row>
    <row r="30" spans="1:6" ht="15" x14ac:dyDescent="0.2">
      <c r="B30" s="102"/>
    </row>
    <row r="31" spans="1:6" ht="15" x14ac:dyDescent="0.2">
      <c r="B31" s="101" t="s">
        <v>228</v>
      </c>
      <c r="C31" s="96" t="s">
        <v>31</v>
      </c>
    </row>
    <row r="32" spans="1:6" ht="15" x14ac:dyDescent="0.2">
      <c r="B32" s="102"/>
      <c r="C32" s="103"/>
    </row>
    <row r="33" spans="1:10" ht="15" x14ac:dyDescent="0.2">
      <c r="B33" s="102"/>
    </row>
    <row r="34" spans="1:10" ht="28.5" x14ac:dyDescent="0.2">
      <c r="A34" s="100" t="s">
        <v>86</v>
      </c>
      <c r="B34" s="101" t="s">
        <v>229</v>
      </c>
      <c r="C34" s="201" t="s">
        <v>37</v>
      </c>
      <c r="D34" s="201"/>
      <c r="E34" s="201"/>
      <c r="F34" s="201"/>
      <c r="G34" s="108"/>
      <c r="H34" s="108"/>
      <c r="I34" s="108"/>
      <c r="J34" s="108"/>
    </row>
    <row r="35" spans="1:10" ht="15" x14ac:dyDescent="0.2">
      <c r="B35" s="102"/>
      <c r="C35" s="103"/>
    </row>
    <row r="36" spans="1:10" ht="15" x14ac:dyDescent="0.2">
      <c r="B36" s="102"/>
      <c r="C36" s="109" t="s">
        <v>255</v>
      </c>
      <c r="D36" s="206"/>
      <c r="E36" s="206"/>
      <c r="F36" s="206"/>
    </row>
    <row r="37" spans="1:10" ht="15" x14ac:dyDescent="0.2">
      <c r="B37" s="102"/>
    </row>
    <row r="38" spans="1:10" ht="15" x14ac:dyDescent="0.2">
      <c r="B38" s="101" t="s">
        <v>230</v>
      </c>
      <c r="C38" s="96" t="s">
        <v>38</v>
      </c>
    </row>
    <row r="39" spans="1:10" ht="15" x14ac:dyDescent="0.2">
      <c r="B39" s="102"/>
      <c r="C39" s="103"/>
    </row>
    <row r="40" spans="1:10" ht="15" x14ac:dyDescent="0.2">
      <c r="B40" s="102"/>
      <c r="C40" s="106" t="str">
        <f>IF(ISBLANK(C39),"",IF(IFERROR(FIND("Yes",C39,1),0)&gt;0,"Continue to Q10 ",IF(C39 = "No","Skip Q11b","Skip to Q11b")))</f>
        <v/>
      </c>
    </row>
    <row r="41" spans="1:10" ht="15" x14ac:dyDescent="0.2">
      <c r="B41" s="101" t="s">
        <v>231</v>
      </c>
      <c r="C41" s="96" t="s">
        <v>346</v>
      </c>
    </row>
    <row r="42" spans="1:10" ht="15" x14ac:dyDescent="0.2">
      <c r="B42" s="102"/>
      <c r="C42" s="109" t="s">
        <v>39</v>
      </c>
      <c r="D42" s="103"/>
    </row>
    <row r="43" spans="1:10" ht="15" x14ac:dyDescent="0.2">
      <c r="B43" s="102"/>
      <c r="C43" s="109" t="s">
        <v>40</v>
      </c>
      <c r="D43" s="103"/>
    </row>
    <row r="44" spans="1:10" ht="15" x14ac:dyDescent="0.2">
      <c r="B44" s="102"/>
      <c r="C44" s="109" t="s">
        <v>41</v>
      </c>
      <c r="D44" s="103"/>
    </row>
    <row r="45" spans="1:10" ht="15" x14ac:dyDescent="0.2">
      <c r="B45" s="102"/>
      <c r="C45" s="109" t="s">
        <v>42</v>
      </c>
      <c r="D45" s="103"/>
    </row>
    <row r="46" spans="1:10" ht="15" x14ac:dyDescent="0.2">
      <c r="B46" s="102"/>
      <c r="C46" s="109" t="s">
        <v>43</v>
      </c>
      <c r="D46" s="103"/>
    </row>
    <row r="47" spans="1:10" ht="15" x14ac:dyDescent="0.2">
      <c r="B47" s="102"/>
      <c r="C47" s="109" t="s">
        <v>44</v>
      </c>
      <c r="D47" s="103"/>
    </row>
    <row r="48" spans="1:10" ht="15" x14ac:dyDescent="0.2">
      <c r="B48" s="102"/>
      <c r="C48" s="109" t="s">
        <v>45</v>
      </c>
      <c r="D48" s="206"/>
      <c r="E48" s="206"/>
      <c r="F48" s="206"/>
    </row>
    <row r="49" spans="2:6" ht="15" x14ac:dyDescent="0.2">
      <c r="B49" s="102"/>
    </row>
    <row r="50" spans="2:6" ht="16.899999999999999" customHeight="1" x14ac:dyDescent="0.2">
      <c r="B50" s="101" t="s">
        <v>232</v>
      </c>
      <c r="C50" s="96" t="s">
        <v>516</v>
      </c>
    </row>
    <row r="51" spans="2:6" ht="15" x14ac:dyDescent="0.2">
      <c r="B51" s="102"/>
      <c r="C51" s="110"/>
    </row>
    <row r="52" spans="2:6" s="111" customFormat="1" x14ac:dyDescent="0.2">
      <c r="C52"/>
      <c r="D52"/>
      <c r="E52"/>
    </row>
    <row r="53" spans="2:6" s="111" customFormat="1" ht="15" x14ac:dyDescent="0.2">
      <c r="B53" s="101" t="s">
        <v>648</v>
      </c>
      <c r="C53" t="s">
        <v>534</v>
      </c>
      <c r="D53"/>
      <c r="E53"/>
    </row>
    <row r="54" spans="2:6" s="111" customFormat="1" x14ac:dyDescent="0.2">
      <c r="C54" s="199" t="s">
        <v>518</v>
      </c>
      <c r="D54" s="199"/>
      <c r="E54" s="199"/>
      <c r="F54" s="168"/>
    </row>
    <row r="55" spans="2:6" s="111" customFormat="1" x14ac:dyDescent="0.2">
      <c r="C55" s="199" t="s">
        <v>519</v>
      </c>
      <c r="D55" s="199"/>
      <c r="E55" s="199"/>
      <c r="F55" s="168"/>
    </row>
    <row r="56" spans="2:6" s="111" customFormat="1" x14ac:dyDescent="0.2">
      <c r="C56" s="199" t="s">
        <v>520</v>
      </c>
      <c r="D56" s="199"/>
      <c r="E56" s="199"/>
      <c r="F56" s="168"/>
    </row>
    <row r="57" spans="2:6" s="111" customFormat="1" x14ac:dyDescent="0.2">
      <c r="C57" s="199" t="s">
        <v>521</v>
      </c>
      <c r="D57" s="199"/>
      <c r="E57" s="199"/>
      <c r="F57" s="168"/>
    </row>
    <row r="58" spans="2:6" s="111" customFormat="1" x14ac:dyDescent="0.2">
      <c r="C58" s="199" t="s">
        <v>522</v>
      </c>
      <c r="D58" s="199"/>
      <c r="E58" s="199"/>
      <c r="F58" s="168"/>
    </row>
    <row r="59" spans="2:6" s="111" customFormat="1" x14ac:dyDescent="0.2">
      <c r="C59" s="199" t="s">
        <v>523</v>
      </c>
      <c r="D59" s="199"/>
      <c r="E59" s="199"/>
      <c r="F59" s="168"/>
    </row>
    <row r="60" spans="2:6" s="111" customFormat="1" x14ac:dyDescent="0.2">
      <c r="C60" s="199" t="s">
        <v>524</v>
      </c>
      <c r="D60" s="199"/>
      <c r="E60" s="199"/>
      <c r="F60" s="168"/>
    </row>
    <row r="61" spans="2:6" s="111" customFormat="1" x14ac:dyDescent="0.2">
      <c r="C61" s="199" t="s">
        <v>525</v>
      </c>
      <c r="D61" s="199"/>
      <c r="E61" s="199"/>
      <c r="F61" s="168"/>
    </row>
    <row r="62" spans="2:6" s="111" customFormat="1" x14ac:dyDescent="0.2">
      <c r="C62" s="199" t="s">
        <v>527</v>
      </c>
      <c r="D62" s="199"/>
      <c r="E62" s="199"/>
      <c r="F62" s="168"/>
    </row>
    <row r="63" spans="2:6" s="111" customFormat="1" x14ac:dyDescent="0.2">
      <c r="C63" s="199" t="s">
        <v>526</v>
      </c>
      <c r="D63" s="199"/>
      <c r="E63" s="199"/>
      <c r="F63" s="168"/>
    </row>
    <row r="64" spans="2:6" s="111" customFormat="1" x14ac:dyDescent="0.2">
      <c r="C64"/>
      <c r="D64"/>
      <c r="E64"/>
    </row>
    <row r="65" spans="1:10" ht="57" x14ac:dyDescent="0.2">
      <c r="A65" s="100" t="s">
        <v>18</v>
      </c>
      <c r="B65" s="101" t="s">
        <v>233</v>
      </c>
      <c r="C65" s="201" t="s">
        <v>360</v>
      </c>
      <c r="D65" s="201"/>
      <c r="E65" s="201"/>
      <c r="F65" s="201"/>
      <c r="G65" s="108"/>
      <c r="H65" s="108"/>
      <c r="I65" s="108"/>
      <c r="J65" s="108"/>
    </row>
    <row r="66" spans="1:10" ht="57" x14ac:dyDescent="0.2">
      <c r="B66" s="102"/>
      <c r="C66" s="112" t="s">
        <v>49</v>
      </c>
      <c r="D66" s="112" t="s">
        <v>50</v>
      </c>
      <c r="E66" s="112" t="s">
        <v>51</v>
      </c>
      <c r="F66" s="112" t="s">
        <v>52</v>
      </c>
      <c r="G66" s="108"/>
      <c r="H66" s="108"/>
      <c r="I66" s="108"/>
    </row>
    <row r="67" spans="1:10" ht="71.25" x14ac:dyDescent="0.2">
      <c r="B67" s="102"/>
      <c r="C67" s="119" t="s">
        <v>348</v>
      </c>
      <c r="D67" s="113" t="s">
        <v>53</v>
      </c>
      <c r="E67" s="103"/>
      <c r="F67" s="103"/>
      <c r="G67" s="108"/>
      <c r="H67" s="108"/>
      <c r="I67" s="108"/>
    </row>
    <row r="68" spans="1:10" ht="85.5" x14ac:dyDescent="0.2">
      <c r="B68" s="102"/>
      <c r="C68" s="119" t="s">
        <v>349</v>
      </c>
      <c r="D68" s="113" t="s">
        <v>54</v>
      </c>
      <c r="E68" s="103"/>
      <c r="F68" s="103"/>
      <c r="G68" s="108"/>
      <c r="H68" s="108"/>
      <c r="I68" s="108"/>
    </row>
    <row r="69" spans="1:10" ht="85.5" x14ac:dyDescent="0.2">
      <c r="B69" s="102"/>
      <c r="C69" s="119" t="s">
        <v>350</v>
      </c>
      <c r="D69" s="113" t="s">
        <v>55</v>
      </c>
      <c r="E69" s="103"/>
      <c r="F69" s="103"/>
      <c r="G69" s="108"/>
      <c r="H69" s="108"/>
      <c r="I69" s="108"/>
    </row>
    <row r="70" spans="1:10" ht="42.75" x14ac:dyDescent="0.2">
      <c r="B70" s="102"/>
      <c r="C70" s="119" t="s">
        <v>351</v>
      </c>
      <c r="D70" s="113" t="s">
        <v>56</v>
      </c>
      <c r="E70" s="103"/>
      <c r="F70" s="103"/>
      <c r="G70" s="108"/>
      <c r="H70" s="108"/>
      <c r="I70" s="108"/>
    </row>
    <row r="71" spans="1:10" ht="114" x14ac:dyDescent="0.2">
      <c r="B71" s="102"/>
      <c r="C71" s="119" t="s">
        <v>352</v>
      </c>
      <c r="D71" s="113" t="s">
        <v>57</v>
      </c>
      <c r="E71" s="103"/>
      <c r="F71" s="103"/>
      <c r="G71" s="108"/>
      <c r="H71" s="108"/>
      <c r="I71" s="108"/>
    </row>
    <row r="72" spans="1:10" ht="85.5" x14ac:dyDescent="0.2">
      <c r="B72" s="102"/>
      <c r="C72" s="119" t="s">
        <v>353</v>
      </c>
      <c r="D72" s="113" t="s">
        <v>58</v>
      </c>
      <c r="E72" s="103"/>
      <c r="F72" s="103"/>
      <c r="G72" s="108"/>
      <c r="H72" s="108"/>
      <c r="I72" s="108"/>
    </row>
    <row r="73" spans="1:10" ht="42.75" x14ac:dyDescent="0.2">
      <c r="B73" s="102"/>
      <c r="C73" s="119" t="s">
        <v>354</v>
      </c>
      <c r="D73" s="113" t="s">
        <v>59</v>
      </c>
      <c r="E73" s="103"/>
      <c r="F73" s="103"/>
      <c r="G73" s="108"/>
      <c r="H73" s="108"/>
      <c r="I73" s="108"/>
    </row>
    <row r="74" spans="1:10" ht="85.5" x14ac:dyDescent="0.2">
      <c r="B74" s="102"/>
      <c r="C74" s="119" t="s">
        <v>355</v>
      </c>
      <c r="D74" s="113" t="s">
        <v>60</v>
      </c>
      <c r="E74" s="103"/>
      <c r="F74" s="103"/>
      <c r="G74" s="108"/>
      <c r="H74" s="108"/>
      <c r="I74" s="108"/>
    </row>
    <row r="75" spans="1:10" ht="57" x14ac:dyDescent="0.2">
      <c r="B75" s="102"/>
      <c r="C75" s="119" t="s">
        <v>356</v>
      </c>
      <c r="D75" s="113" t="s">
        <v>61</v>
      </c>
      <c r="E75" s="103"/>
      <c r="F75" s="103"/>
      <c r="G75" s="108"/>
      <c r="H75" s="108"/>
      <c r="I75" s="108"/>
    </row>
    <row r="76" spans="1:10" ht="28.5" x14ac:dyDescent="0.2">
      <c r="B76" s="102"/>
      <c r="C76" s="119" t="s">
        <v>357</v>
      </c>
      <c r="D76" s="113" t="s">
        <v>62</v>
      </c>
      <c r="E76" s="103"/>
      <c r="F76" s="103"/>
      <c r="G76" s="108"/>
      <c r="H76" s="108"/>
      <c r="I76" s="108"/>
    </row>
    <row r="77" spans="1:10" ht="28.5" x14ac:dyDescent="0.2">
      <c r="B77" s="102"/>
      <c r="C77" s="119" t="s">
        <v>358</v>
      </c>
      <c r="D77" s="113" t="s">
        <v>63</v>
      </c>
      <c r="E77" s="103"/>
      <c r="F77" s="103"/>
      <c r="G77" s="108"/>
      <c r="H77" s="108"/>
      <c r="I77" s="108"/>
    </row>
    <row r="78" spans="1:10" ht="42.75" x14ac:dyDescent="0.2">
      <c r="B78" s="102"/>
      <c r="C78" s="119" t="s">
        <v>359</v>
      </c>
      <c r="D78" s="113" t="s">
        <v>64</v>
      </c>
      <c r="E78" s="103"/>
      <c r="F78" s="103"/>
      <c r="G78" s="108"/>
      <c r="H78" s="108"/>
      <c r="I78" s="108"/>
    </row>
    <row r="79" spans="1:10" ht="15" x14ac:dyDescent="0.2">
      <c r="B79" s="102"/>
    </row>
    <row r="80" spans="1:10" ht="28.5" x14ac:dyDescent="0.2">
      <c r="A80" s="120" t="s">
        <v>86</v>
      </c>
      <c r="B80" s="101" t="s">
        <v>234</v>
      </c>
      <c r="C80" s="201" t="s">
        <v>65</v>
      </c>
      <c r="D80" s="201"/>
      <c r="E80" s="201"/>
      <c r="F80" s="201"/>
    </row>
    <row r="81" spans="2:6" ht="15" x14ac:dyDescent="0.2">
      <c r="B81" s="102"/>
      <c r="C81" s="165"/>
      <c r="D81"/>
      <c r="E81"/>
      <c r="F81"/>
    </row>
    <row r="82" spans="2:6" ht="15" x14ac:dyDescent="0.2">
      <c r="B82" s="102"/>
      <c r="C82" s="106" t="str">
        <f>IF(ISBLANK(C81),"",IF(IFERROR(FIND("Yes",C81,1),0)&gt;0,"Continue to Q14","Skip to Q15"))</f>
        <v/>
      </c>
    </row>
    <row r="83" spans="2:6" ht="15" x14ac:dyDescent="0.2">
      <c r="B83" s="101" t="s">
        <v>235</v>
      </c>
      <c r="C83" s="96" t="s">
        <v>66</v>
      </c>
    </row>
    <row r="84" spans="2:6" ht="15" x14ac:dyDescent="0.2">
      <c r="B84" s="102"/>
      <c r="C84" s="103"/>
    </row>
    <row r="85" spans="2:6" ht="15" x14ac:dyDescent="0.2">
      <c r="B85" s="102"/>
    </row>
    <row r="86" spans="2:6" ht="15" x14ac:dyDescent="0.2">
      <c r="B86" s="101" t="s">
        <v>692</v>
      </c>
      <c r="C86" t="s">
        <v>541</v>
      </c>
    </row>
    <row r="87" spans="2:6" ht="15" x14ac:dyDescent="0.2">
      <c r="B87" s="102"/>
      <c r="C87" s="198" t="s">
        <v>535</v>
      </c>
      <c r="D87" s="198"/>
      <c r="E87" s="168"/>
    </row>
    <row r="88" spans="2:6" ht="15" x14ac:dyDescent="0.2">
      <c r="B88" s="102"/>
      <c r="C88" s="198" t="s">
        <v>613</v>
      </c>
      <c r="D88" s="198"/>
      <c r="E88" s="168"/>
    </row>
    <row r="89" spans="2:6" ht="15" x14ac:dyDescent="0.2">
      <c r="B89" s="102"/>
      <c r="C89" s="198" t="s">
        <v>614</v>
      </c>
      <c r="D89" s="198"/>
      <c r="E89" s="168"/>
    </row>
    <row r="90" spans="2:6" ht="15" x14ac:dyDescent="0.2">
      <c r="B90" s="102"/>
      <c r="C90" s="198" t="s">
        <v>615</v>
      </c>
      <c r="D90" s="198"/>
      <c r="E90" s="168"/>
    </row>
    <row r="91" spans="2:6" ht="15" x14ac:dyDescent="0.2">
      <c r="B91" s="102"/>
      <c r="C91" s="198" t="s">
        <v>616</v>
      </c>
      <c r="D91" s="198"/>
      <c r="E91" s="168"/>
    </row>
    <row r="92" spans="2:6" ht="15" x14ac:dyDescent="0.2">
      <c r="B92" s="102"/>
      <c r="C92" s="198" t="s">
        <v>617</v>
      </c>
      <c r="D92" s="198"/>
      <c r="E92" s="168"/>
    </row>
    <row r="93" spans="2:6" ht="15" x14ac:dyDescent="0.2">
      <c r="B93" s="102"/>
      <c r="C93" s="186"/>
      <c r="D93" s="186"/>
      <c r="E93" s="186"/>
    </row>
    <row r="94" spans="2:6" ht="15" x14ac:dyDescent="0.2">
      <c r="B94" s="101" t="s">
        <v>691</v>
      </c>
      <c r="C94" s="96" t="s">
        <v>649</v>
      </c>
      <c r="D94" s="186"/>
      <c r="E94" s="186"/>
    </row>
    <row r="95" spans="2:6" ht="15" x14ac:dyDescent="0.2">
      <c r="B95" s="102"/>
      <c r="C95" s="181"/>
      <c r="D95" s="186"/>
      <c r="E95" s="186"/>
    </row>
    <row r="96" spans="2:6" ht="15" x14ac:dyDescent="0.2">
      <c r="B96" s="102"/>
      <c r="C96" s="186"/>
      <c r="D96" s="186"/>
      <c r="E96" s="186"/>
    </row>
    <row r="97" spans="1:6" ht="15" x14ac:dyDescent="0.2">
      <c r="B97" s="101" t="s">
        <v>690</v>
      </c>
      <c r="C97" s="186" t="s">
        <v>652</v>
      </c>
      <c r="D97" s="186"/>
      <c r="E97" s="186"/>
    </row>
    <row r="98" spans="1:6" ht="15" x14ac:dyDescent="0.2">
      <c r="B98" s="102"/>
      <c r="C98" s="181"/>
      <c r="D98" s="181"/>
      <c r="E98" s="186"/>
    </row>
    <row r="99" spans="1:6" ht="15" x14ac:dyDescent="0.2">
      <c r="B99" s="102"/>
    </row>
    <row r="100" spans="1:6" ht="29.25" thickBot="1" x14ac:dyDescent="0.25">
      <c r="A100" s="100" t="s">
        <v>86</v>
      </c>
      <c r="B100" s="102"/>
      <c r="C100" s="205" t="s">
        <v>173</v>
      </c>
      <c r="D100" s="205"/>
      <c r="E100" s="205"/>
      <c r="F100" s="205"/>
    </row>
    <row r="101" spans="1:6" ht="15" x14ac:dyDescent="0.2">
      <c r="B101" s="102"/>
    </row>
    <row r="102" spans="1:6" ht="15" x14ac:dyDescent="0.2">
      <c r="B102" s="101" t="s">
        <v>236</v>
      </c>
      <c r="C102" s="102" t="s">
        <v>332</v>
      </c>
    </row>
    <row r="103" spans="1:6" ht="15" x14ac:dyDescent="0.2">
      <c r="B103" s="102"/>
      <c r="C103" s="103"/>
    </row>
    <row r="104" spans="1:6" ht="15" x14ac:dyDescent="0.2">
      <c r="B104" s="102"/>
    </row>
    <row r="105" spans="1:6" ht="15" x14ac:dyDescent="0.2">
      <c r="B105" s="135" t="s">
        <v>237</v>
      </c>
      <c r="C105" s="96" t="s">
        <v>67</v>
      </c>
    </row>
    <row r="106" spans="1:6" ht="15" x14ac:dyDescent="0.2">
      <c r="B106" s="136"/>
      <c r="C106" s="103"/>
    </row>
    <row r="107" spans="1:6" ht="15" x14ac:dyDescent="0.2">
      <c r="B107" s="136"/>
    </row>
    <row r="108" spans="1:6" ht="15" x14ac:dyDescent="0.2">
      <c r="B108" s="135" t="s">
        <v>238</v>
      </c>
      <c r="C108" s="96" t="s">
        <v>68</v>
      </c>
    </row>
    <row r="109" spans="1:6" ht="15" x14ac:dyDescent="0.2">
      <c r="B109" s="136"/>
      <c r="C109" s="103"/>
    </row>
    <row r="110" spans="1:6" ht="15" x14ac:dyDescent="0.2">
      <c r="B110" s="136"/>
      <c r="C110" s="106" t="str">
        <f>IF(ISBLANK(C109),"",IF(IFERROR(FIND("Yes",C109,1),0)&gt;0,"Continue to Q18","Skip to Q19"))</f>
        <v/>
      </c>
    </row>
    <row r="111" spans="1:6" ht="15" x14ac:dyDescent="0.2">
      <c r="B111" s="135" t="s">
        <v>239</v>
      </c>
      <c r="C111" s="96" t="s">
        <v>188</v>
      </c>
    </row>
    <row r="112" spans="1:6" ht="15" x14ac:dyDescent="0.2">
      <c r="B112" s="136"/>
      <c r="C112" s="103"/>
    </row>
    <row r="113" spans="2:6" ht="15" x14ac:dyDescent="0.2">
      <c r="B113" s="136"/>
    </row>
    <row r="114" spans="2:6" ht="15" x14ac:dyDescent="0.2">
      <c r="B114" s="135" t="s">
        <v>240</v>
      </c>
      <c r="C114" s="96" t="s">
        <v>347</v>
      </c>
    </row>
    <row r="115" spans="2:6" ht="15" x14ac:dyDescent="0.2">
      <c r="B115" s="136"/>
      <c r="C115" s="114" t="s">
        <v>70</v>
      </c>
      <c r="D115" s="115"/>
      <c r="E115" s="116"/>
      <c r="F115" s="103"/>
    </row>
    <row r="116" spans="2:6" ht="15" x14ac:dyDescent="0.2">
      <c r="B116" s="136"/>
      <c r="C116" s="109" t="s">
        <v>71</v>
      </c>
      <c r="D116" s="117"/>
      <c r="E116" s="109"/>
      <c r="F116" s="103"/>
    </row>
    <row r="117" spans="2:6" ht="15" x14ac:dyDescent="0.2">
      <c r="B117" s="136"/>
      <c r="C117" s="109" t="s">
        <v>72</v>
      </c>
      <c r="D117" s="109"/>
      <c r="E117" s="109"/>
      <c r="F117" s="103"/>
    </row>
    <row r="118" spans="2:6" ht="15" x14ac:dyDescent="0.2">
      <c r="B118" s="136"/>
      <c r="C118" s="109" t="s">
        <v>73</v>
      </c>
      <c r="D118" s="109"/>
      <c r="E118" s="109"/>
      <c r="F118" s="103"/>
    </row>
    <row r="119" spans="2:6" ht="15" x14ac:dyDescent="0.2">
      <c r="B119" s="136"/>
      <c r="C119" s="109" t="s">
        <v>45</v>
      </c>
      <c r="D119" s="203"/>
      <c r="E119" s="203"/>
      <c r="F119" s="204"/>
    </row>
    <row r="120" spans="2:6" ht="15" x14ac:dyDescent="0.2">
      <c r="B120" s="136"/>
    </row>
    <row r="121" spans="2:6" ht="15" x14ac:dyDescent="0.2">
      <c r="B121" s="135" t="s">
        <v>241</v>
      </c>
      <c r="C121" s="96" t="s">
        <v>189</v>
      </c>
    </row>
    <row r="122" spans="2:6" ht="15" x14ac:dyDescent="0.2">
      <c r="B122" s="136"/>
      <c r="C122" s="103"/>
    </row>
    <row r="123" spans="2:6" ht="15" x14ac:dyDescent="0.2">
      <c r="B123" s="136"/>
    </row>
    <row r="124" spans="2:6" ht="15" x14ac:dyDescent="0.2">
      <c r="B124" s="135" t="s">
        <v>242</v>
      </c>
      <c r="C124" s="96" t="s">
        <v>192</v>
      </c>
    </row>
    <row r="125" spans="2:6" ht="15" x14ac:dyDescent="0.2">
      <c r="B125" s="102"/>
      <c r="C125" s="110"/>
    </row>
    <row r="126" spans="2:6" ht="15" x14ac:dyDescent="0.2">
      <c r="B126" s="102"/>
    </row>
    <row r="127" spans="2:6" ht="15" x14ac:dyDescent="0.2">
      <c r="B127" s="101" t="s">
        <v>243</v>
      </c>
      <c r="C127" s="102" t="s">
        <v>80</v>
      </c>
    </row>
    <row r="128" spans="2:6" ht="15" x14ac:dyDescent="0.2">
      <c r="B128" s="102"/>
      <c r="C128" s="103"/>
    </row>
    <row r="129" spans="1:6" ht="15" x14ac:dyDescent="0.2">
      <c r="B129" s="102"/>
    </row>
    <row r="130" spans="1:6" ht="15" x14ac:dyDescent="0.2">
      <c r="B130" s="135" t="s">
        <v>244</v>
      </c>
      <c r="C130" s="96" t="s">
        <v>67</v>
      </c>
    </row>
    <row r="131" spans="1:6" ht="15" x14ac:dyDescent="0.2">
      <c r="B131" s="136"/>
      <c r="C131" s="103"/>
    </row>
    <row r="132" spans="1:6" ht="15" x14ac:dyDescent="0.2">
      <c r="B132" s="136"/>
    </row>
    <row r="133" spans="1:6" ht="15" x14ac:dyDescent="0.2">
      <c r="B133" s="135" t="s">
        <v>245</v>
      </c>
      <c r="C133" s="96" t="s">
        <v>68</v>
      </c>
    </row>
    <row r="134" spans="1:6" ht="15" x14ac:dyDescent="0.2">
      <c r="B134" s="136"/>
      <c r="C134" s="103"/>
    </row>
    <row r="135" spans="1:6" ht="15" x14ac:dyDescent="0.2">
      <c r="B135" s="136"/>
      <c r="C135" s="106" t="str">
        <f>IF(ISBLANK(C134),"",IF(IFERROR(FIND("Yes",C134,1),0)&gt;0,"Continue to Q25","Skip to Q26"))</f>
        <v/>
      </c>
    </row>
    <row r="136" spans="1:6" ht="15" x14ac:dyDescent="0.2">
      <c r="A136" s="100"/>
      <c r="B136" s="135" t="s">
        <v>246</v>
      </c>
      <c r="C136" s="96" t="s">
        <v>188</v>
      </c>
    </row>
    <row r="137" spans="1:6" ht="15" x14ac:dyDescent="0.2">
      <c r="B137" s="136"/>
      <c r="C137" s="110"/>
    </row>
    <row r="138" spans="1:6" ht="15" x14ac:dyDescent="0.2">
      <c r="B138" s="136"/>
    </row>
    <row r="139" spans="1:6" ht="15" x14ac:dyDescent="0.2">
      <c r="B139" s="135" t="s">
        <v>247</v>
      </c>
      <c r="C139" s="96" t="s">
        <v>347</v>
      </c>
    </row>
    <row r="140" spans="1:6" ht="15" x14ac:dyDescent="0.2">
      <c r="B140" s="136"/>
      <c r="C140" s="114" t="s">
        <v>70</v>
      </c>
      <c r="D140" s="115"/>
      <c r="E140" s="116"/>
      <c r="F140" s="118"/>
    </row>
    <row r="141" spans="1:6" ht="15" x14ac:dyDescent="0.2">
      <c r="B141" s="136"/>
      <c r="C141" s="117" t="s">
        <v>71</v>
      </c>
      <c r="D141" s="117"/>
      <c r="E141" s="109"/>
      <c r="F141" s="118"/>
    </row>
    <row r="142" spans="1:6" ht="15" x14ac:dyDescent="0.2">
      <c r="B142" s="136"/>
      <c r="C142" s="109" t="s">
        <v>72</v>
      </c>
      <c r="D142" s="109"/>
      <c r="E142" s="109"/>
      <c r="F142" s="118"/>
    </row>
    <row r="143" spans="1:6" ht="15" x14ac:dyDescent="0.2">
      <c r="B143" s="136"/>
      <c r="C143" s="109" t="s">
        <v>73</v>
      </c>
      <c r="D143" s="109"/>
      <c r="E143" s="109"/>
      <c r="F143" s="118"/>
    </row>
    <row r="144" spans="1:6" ht="15" x14ac:dyDescent="0.2">
      <c r="B144" s="136"/>
      <c r="C144" s="109" t="s">
        <v>45</v>
      </c>
      <c r="D144" s="208"/>
      <c r="E144" s="208"/>
      <c r="F144" s="208"/>
    </row>
    <row r="145" spans="1:6" ht="15" x14ac:dyDescent="0.2">
      <c r="B145" s="136"/>
    </row>
    <row r="146" spans="1:6" ht="15" x14ac:dyDescent="0.2">
      <c r="B146" s="135" t="s">
        <v>248</v>
      </c>
      <c r="C146" s="96" t="s">
        <v>189</v>
      </c>
    </row>
    <row r="147" spans="1:6" ht="15" x14ac:dyDescent="0.2">
      <c r="B147" s="136"/>
      <c r="C147" s="103"/>
    </row>
    <row r="148" spans="1:6" ht="15" x14ac:dyDescent="0.2">
      <c r="B148" s="136"/>
    </row>
    <row r="149" spans="1:6" ht="15" x14ac:dyDescent="0.2">
      <c r="B149" s="135" t="s">
        <v>249</v>
      </c>
      <c r="C149" s="96" t="s">
        <v>190</v>
      </c>
    </row>
    <row r="150" spans="1:6" ht="15" x14ac:dyDescent="0.2">
      <c r="B150" s="136"/>
      <c r="C150" s="110"/>
    </row>
    <row r="151" spans="1:6" ht="15" x14ac:dyDescent="0.2">
      <c r="B151" s="102"/>
    </row>
    <row r="152" spans="1:6" ht="28.5" x14ac:dyDescent="0.2">
      <c r="A152" s="100" t="s">
        <v>86</v>
      </c>
      <c r="B152" s="101" t="s">
        <v>250</v>
      </c>
      <c r="C152" s="201" t="s">
        <v>81</v>
      </c>
      <c r="D152" s="201"/>
      <c r="E152" s="201"/>
      <c r="F152" s="201"/>
    </row>
    <row r="153" spans="1:6" ht="15" x14ac:dyDescent="0.2">
      <c r="B153" s="102"/>
      <c r="C153" s="103"/>
    </row>
    <row r="154" spans="1:6" ht="15" x14ac:dyDescent="0.2">
      <c r="B154" s="102"/>
    </row>
    <row r="155" spans="1:6" ht="28.5" x14ac:dyDescent="0.2">
      <c r="A155" s="149" t="s">
        <v>86</v>
      </c>
      <c r="B155" s="101" t="s">
        <v>686</v>
      </c>
      <c r="C155" s="96" t="s">
        <v>512</v>
      </c>
    </row>
    <row r="156" spans="1:6" ht="15" x14ac:dyDescent="0.2">
      <c r="B156" s="135" t="s">
        <v>687</v>
      </c>
      <c r="C156" s="96" t="s">
        <v>511</v>
      </c>
    </row>
    <row r="157" spans="1:6" ht="15" x14ac:dyDescent="0.2">
      <c r="B157" s="136"/>
      <c r="C157" s="204"/>
      <c r="D157" s="204"/>
    </row>
    <row r="158" spans="1:6" customFormat="1" x14ac:dyDescent="0.2">
      <c r="B158" s="2"/>
    </row>
    <row r="159" spans="1:6" ht="15" x14ac:dyDescent="0.2">
      <c r="B159" s="136" t="s">
        <v>688</v>
      </c>
      <c r="C159" s="96" t="s">
        <v>83</v>
      </c>
    </row>
    <row r="160" spans="1:6" ht="15" x14ac:dyDescent="0.2">
      <c r="B160" s="136"/>
      <c r="C160" s="204"/>
      <c r="D160" s="204"/>
    </row>
    <row r="161" spans="2:4" ht="15" x14ac:dyDescent="0.2">
      <c r="B161" s="136"/>
    </row>
    <row r="162" spans="2:4" ht="15" x14ac:dyDescent="0.2">
      <c r="B162" s="135" t="s">
        <v>689</v>
      </c>
      <c r="C162" s="96" t="s">
        <v>84</v>
      </c>
    </row>
    <row r="163" spans="2:4" ht="15" x14ac:dyDescent="0.2">
      <c r="B163" s="102"/>
      <c r="C163" s="204"/>
      <c r="D163" s="204"/>
    </row>
    <row r="164" spans="2:4" x14ac:dyDescent="0.2"/>
    <row r="165" spans="2:4" x14ac:dyDescent="0.2">
      <c r="C165" s="66" t="s">
        <v>500</v>
      </c>
    </row>
    <row r="166" spans="2:4" x14ac:dyDescent="0.2"/>
    <row r="167" spans="2:4" x14ac:dyDescent="0.2"/>
  </sheetData>
  <sheetProtection password="8501" sheet="1" objects="1" scenarios="1" formatRows="0"/>
  <mergeCells count="31">
    <mergeCell ref="C152:F152"/>
    <mergeCell ref="C163:D163"/>
    <mergeCell ref="C160:D160"/>
    <mergeCell ref="C157:D157"/>
    <mergeCell ref="D144:F144"/>
    <mergeCell ref="B2:C2"/>
    <mergeCell ref="C80:F80"/>
    <mergeCell ref="B3:F3"/>
    <mergeCell ref="C65:F65"/>
    <mergeCell ref="D119:F119"/>
    <mergeCell ref="C100:F100"/>
    <mergeCell ref="D36:F36"/>
    <mergeCell ref="C34:F34"/>
    <mergeCell ref="D48:F48"/>
    <mergeCell ref="B5:F5"/>
    <mergeCell ref="C54:E54"/>
    <mergeCell ref="C55:E55"/>
    <mergeCell ref="C56:E56"/>
    <mergeCell ref="C57:E57"/>
    <mergeCell ref="C58:E58"/>
    <mergeCell ref="C59:E59"/>
    <mergeCell ref="C60:E60"/>
    <mergeCell ref="C61:E61"/>
    <mergeCell ref="C62:E62"/>
    <mergeCell ref="C63:E63"/>
    <mergeCell ref="C87:D87"/>
    <mergeCell ref="C88:D88"/>
    <mergeCell ref="C89:D89"/>
    <mergeCell ref="C90:D90"/>
    <mergeCell ref="C91:D91"/>
    <mergeCell ref="C92:D92"/>
  </mergeCells>
  <conditionalFormatting sqref="D36">
    <cfRule type="expression" dxfId="44" priority="12">
      <formula>$C$35="Don't know"</formula>
    </cfRule>
    <cfRule type="expression" dxfId="43" priority="13">
      <formula>$C$35="No"</formula>
    </cfRule>
  </conditionalFormatting>
  <conditionalFormatting sqref="C11 C14 C23 C26 C29 C32 C35 C39 D42:D48 C51 E67:F78 F54:F63 C17">
    <cfRule type="expression" dxfId="42" priority="11">
      <formula>IFERROR(FIND("Yes",$C$8,1),0)=0</formula>
    </cfRule>
  </conditionalFormatting>
  <conditionalFormatting sqref="D36:F36">
    <cfRule type="expression" dxfId="41" priority="10">
      <formula>$C$35&lt;&gt;"Yes"</formula>
    </cfRule>
  </conditionalFormatting>
  <conditionalFormatting sqref="C84 E87:E92">
    <cfRule type="expression" dxfId="40" priority="9">
      <formula>$C$81&lt;&gt;"Yes"</formula>
    </cfRule>
  </conditionalFormatting>
  <conditionalFormatting sqref="C112">
    <cfRule type="expression" dxfId="39" priority="8">
      <formula>$C$109&lt;&gt;"Yes"</formula>
    </cfRule>
  </conditionalFormatting>
  <conditionalFormatting sqref="C137">
    <cfRule type="expression" dxfId="38" priority="7">
      <formula>$C$134&lt;&gt;"Yes"</formula>
    </cfRule>
  </conditionalFormatting>
  <conditionalFormatting sqref="C20">
    <cfRule type="expression" dxfId="37" priority="5">
      <formula>IFERROR(FIND("Yes",$C$8,1),0)=0</formula>
    </cfRule>
  </conditionalFormatting>
  <conditionalFormatting sqref="D20">
    <cfRule type="expression" dxfId="36" priority="4">
      <formula>IFERROR(FIND("Yes",$C$8,1),0)=0</formula>
    </cfRule>
  </conditionalFormatting>
  <conditionalFormatting sqref="C95">
    <cfRule type="expression" dxfId="35" priority="3">
      <formula>$C$81&lt;&gt;"Yes"</formula>
    </cfRule>
  </conditionalFormatting>
  <conditionalFormatting sqref="C98">
    <cfRule type="expression" dxfId="34" priority="2">
      <formula>$C$81&lt;&gt;"Yes"</formula>
    </cfRule>
  </conditionalFormatting>
  <conditionalFormatting sqref="D98">
    <cfRule type="expression" dxfId="33" priority="1">
      <formula>$C$81&lt;&gt;"Yes"</formula>
    </cfRule>
  </conditionalFormatting>
  <dataValidations xWindow="286" yWindow="603" count="22">
    <dataValidation type="list" allowBlank="1" showInputMessage="1" showErrorMessage="1" sqref="C8 C26" xr:uid="{00000000-0002-0000-0200-000000000000}">
      <formula1>"Yes, No, Don't know"</formula1>
    </dataValidation>
    <dataValidation type="list" allowBlank="1" showInputMessage="1" showErrorMessage="1" sqref="C29" xr:uid="{00000000-0002-0000-0200-000001000000}">
      <formula1>NetPart6</formula1>
    </dataValidation>
    <dataValidation type="list" allowBlank="1" showInputMessage="1" showErrorMessage="1" sqref="C32" xr:uid="{00000000-0002-0000-0200-000002000000}">
      <formula1>NetPart7</formula1>
    </dataValidation>
    <dataValidation type="list" allowBlank="1" showInputMessage="1" showErrorMessage="1" sqref="C39" xr:uid="{00000000-0002-0000-0200-000003000000}">
      <formula1>NetPart9</formula1>
    </dataValidation>
    <dataValidation type="list" allowBlank="1" showInputMessage="1" showErrorMessage="1" sqref="C35" xr:uid="{00000000-0002-0000-0200-000004000000}">
      <formula1>NetPart8</formula1>
    </dataValidation>
    <dataValidation type="list" allowBlank="1" showInputMessage="1" showErrorMessage="1" sqref="C81" xr:uid="{00000000-0002-0000-0200-000005000000}">
      <formula1>NetPart13</formula1>
    </dataValidation>
    <dataValidation type="list" allowBlank="1" showInputMessage="1" showErrorMessage="1" sqref="C106" xr:uid="{00000000-0002-0000-0200-000006000000}">
      <formula1>NetPart16</formula1>
    </dataValidation>
    <dataValidation type="list" allowBlank="1" showInputMessage="1" showErrorMessage="1" sqref="C109" xr:uid="{00000000-0002-0000-0200-000007000000}">
      <formula1>NetPart17</formula1>
    </dataValidation>
    <dataValidation type="list" allowBlank="1" showInputMessage="1" showErrorMessage="1" sqref="C122" xr:uid="{00000000-0002-0000-0200-000008000000}">
      <formula1>NetPart20</formula1>
    </dataValidation>
    <dataValidation type="list" allowBlank="1" showInputMessage="1" showErrorMessage="1" sqref="C125" xr:uid="{00000000-0002-0000-0200-000009000000}">
      <formula1>NetPart21</formula1>
    </dataValidation>
    <dataValidation type="list" allowBlank="1" showInputMessage="1" showErrorMessage="1" sqref="C131" xr:uid="{00000000-0002-0000-0200-00000A000000}">
      <formula1>NetPart23</formula1>
    </dataValidation>
    <dataValidation type="list" allowBlank="1" showInputMessage="1" showErrorMessage="1" sqref="C134" xr:uid="{00000000-0002-0000-0200-00000B000000}">
      <formula1>NetPart24</formula1>
    </dataValidation>
    <dataValidation type="list" allowBlank="1" showInputMessage="1" showErrorMessage="1" sqref="C137" xr:uid="{00000000-0002-0000-0200-00000C000000}">
      <formula1>NetPart25</formula1>
    </dataValidation>
    <dataValidation type="list" allowBlank="1" showErrorMessage="1" promptTitle="Choose one of the following:" sqref="C147" xr:uid="{00000000-0002-0000-0200-00000D000000}">
      <formula1>NetPart27</formula1>
    </dataValidation>
    <dataValidation type="list" allowBlank="1" showInputMessage="1" showErrorMessage="1" sqref="C150" xr:uid="{00000000-0002-0000-0200-00000E000000}">
      <formula1>NetPart28</formula1>
    </dataValidation>
    <dataValidation type="list" allowBlank="1" showInputMessage="1" showErrorMessage="1" sqref="C153" xr:uid="{00000000-0002-0000-0200-00000F000000}">
      <formula1>NetPart29</formula1>
    </dataValidation>
    <dataValidation type="list" allowBlank="1" showInputMessage="1" showErrorMessage="1" sqref="F115:F118" xr:uid="{00000000-0002-0000-0200-000010000000}">
      <formula1>NetPart19</formula1>
    </dataValidation>
    <dataValidation type="list" allowBlank="1" showInputMessage="1" showErrorMessage="1" sqref="F140:F143" xr:uid="{00000000-0002-0000-0200-000011000000}">
      <formula1>NetPart26</formula1>
    </dataValidation>
    <dataValidation type="list" allowBlank="1" showInputMessage="1" showErrorMessage="1" sqref="D42:D47" xr:uid="{00000000-0002-0000-0200-000012000000}">
      <formula1>NetPart10</formula1>
    </dataValidation>
    <dataValidation type="list" allowBlank="1" showInputMessage="1" showErrorMessage="1" sqref="C51" xr:uid="{00000000-0002-0000-0200-000013000000}">
      <formula1>NetPart11</formula1>
    </dataValidation>
    <dataValidation type="list" allowBlank="1" showInputMessage="1" showErrorMessage="1" sqref="F54:F63" xr:uid="{00000000-0002-0000-0200-000014000000}">
      <formula1>NetPart11b</formula1>
    </dataValidation>
    <dataValidation type="list" allowBlank="1" showInputMessage="1" showErrorMessage="1" sqref="E87:E92" xr:uid="{00000000-0002-0000-0200-000015000000}">
      <formula1>ScaledQuestions</formula1>
    </dataValidation>
  </dataValidations>
  <hyperlinks>
    <hyperlink ref="B1" location="Home!A1" display="Home" xr:uid="{00000000-0004-0000-0200-000000000000}"/>
    <hyperlink ref="C1" location="Home!A1" display="&lt;&lt; Prev" xr:uid="{00000000-0004-0000-0200-000001000000}"/>
    <hyperlink ref="D1" location="link_II" display="Next &gt;&gt;" xr:uid="{00000000-0004-0000-0200-000002000000}"/>
    <hyperlink ref="C165" location="link_II" display="Next &gt;&gt;" xr:uid="{00000000-0004-0000-0200-000003000000}"/>
  </hyperlinks>
  <pageMargins left="0.25" right="0.25" top="0.75" bottom="0.75" header="0.3" footer="0.3"/>
  <pageSetup scale="93" fitToHeight="0" orientation="landscape" r:id="rId1"/>
  <extLst>
    <ext xmlns:x14="http://schemas.microsoft.com/office/spreadsheetml/2009/9/main" uri="{CCE6A557-97BC-4b89-ADB6-D9C93CAAB3DF}">
      <x14:dataValidations xmlns:xm="http://schemas.microsoft.com/office/excel/2006/main" xWindow="286" yWindow="603" count="7">
        <x14:dataValidation type="list" allowBlank="1" showInputMessage="1" showErrorMessage="1" xr:uid="{00000000-0002-0000-0200-000016000000}">
          <x14:formula1>
            <xm:f>Config!$H$113:$H$117</xm:f>
          </x14:formula1>
          <xm:sqref>C112</xm:sqref>
        </x14:dataValidation>
        <x14:dataValidation type="list" allowBlank="1" showInputMessage="1" showErrorMessage="1" xr:uid="{00000000-0002-0000-0200-000017000000}">
          <x14:formula1>
            <xm:f>Config!$H$23:$H$34</xm:f>
          </x14:formula1>
          <xm:sqref>C20</xm:sqref>
        </x14:dataValidation>
        <x14:dataValidation type="list" allowBlank="1" showInputMessage="1" showErrorMessage="1" xr:uid="{00000000-0002-0000-0200-000018000000}">
          <x14:formula1>
            <xm:f>Config!$H$36:$H$39</xm:f>
          </x14:formula1>
          <xm:sqref>D20</xm:sqref>
        </x14:dataValidation>
        <x14:dataValidation type="list" allowBlank="1" showInputMessage="1" showErrorMessage="1" xr:uid="{00000000-0002-0000-0200-000019000000}">
          <x14:formula1>
            <xm:f>Config!$H$18:$H$21</xm:f>
          </x14:formula1>
          <xm:sqref>C17</xm:sqref>
        </x14:dataValidation>
        <x14:dataValidation type="list" allowBlank="1" showInputMessage="1" showErrorMessage="1" xr:uid="{00000000-0002-0000-0200-00001A000000}">
          <x14:formula1>
            <xm:f>Config!$H$83:$H$86</xm:f>
          </x14:formula1>
          <xm:sqref>C95</xm:sqref>
        </x14:dataValidation>
        <x14:dataValidation type="list" allowBlank="1" showInputMessage="1" showErrorMessage="1" xr:uid="{00000000-0002-0000-0200-00001B000000}">
          <x14:formula1>
            <xm:f>Config!$H$88:$H$99</xm:f>
          </x14:formula1>
          <xm:sqref>C98</xm:sqref>
        </x14:dataValidation>
        <x14:dataValidation type="list" allowBlank="1" showInputMessage="1" showErrorMessage="1" xr:uid="{00000000-0002-0000-0200-00001C000000}">
          <x14:formula1>
            <xm:f>Config!$H$101:$H$104</xm:f>
          </x14:formula1>
          <xm:sqref>D98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K32"/>
  <sheetViews>
    <sheetView showGridLines="0" zoomScaleNormal="100" workbookViewId="0">
      <pane ySplit="3" topLeftCell="A25" activePane="bottomLeft" state="frozen"/>
      <selection pane="bottomLeft" activeCell="A4" sqref="A4"/>
    </sheetView>
  </sheetViews>
  <sheetFormatPr defaultColWidth="0" defaultRowHeight="14.25" zeroHeight="1" x14ac:dyDescent="0.2"/>
  <cols>
    <col min="1" max="1" width="2.75" style="17" customWidth="1"/>
    <col min="2" max="2" width="6.25" style="17" customWidth="1"/>
    <col min="3" max="3" width="35" style="17" customWidth="1"/>
    <col min="4" max="4" width="17.625" style="17" customWidth="1"/>
    <col min="5" max="5" width="19.75" style="17" bestFit="1" customWidth="1"/>
    <col min="6" max="6" width="50.75" style="17" customWidth="1"/>
    <col min="7" max="7" width="8.75" style="17" customWidth="1"/>
    <col min="8" max="11" width="0" style="17" hidden="1" customWidth="1"/>
    <col min="12" max="16384" width="8.75" style="17" hidden="1"/>
  </cols>
  <sheetData>
    <row r="1" spans="1:10" x14ac:dyDescent="0.2">
      <c r="B1" s="67" t="s">
        <v>14</v>
      </c>
      <c r="D1" s="67" t="s">
        <v>12</v>
      </c>
      <c r="E1" s="67" t="s">
        <v>13</v>
      </c>
    </row>
    <row r="2" spans="1:10" ht="23.25" x14ac:dyDescent="0.2">
      <c r="B2" s="210" t="s">
        <v>6</v>
      </c>
      <c r="C2" s="210"/>
      <c r="D2" s="210"/>
      <c r="E2" s="210"/>
      <c r="F2" s="210"/>
    </row>
    <row r="3" spans="1:10" ht="28.5" x14ac:dyDescent="0.2">
      <c r="A3" s="18" t="s">
        <v>86</v>
      </c>
      <c r="B3" s="211" t="s">
        <v>85</v>
      </c>
      <c r="C3" s="211"/>
      <c r="D3" s="211"/>
      <c r="E3" s="211"/>
      <c r="F3" s="211"/>
    </row>
    <row r="4" spans="1:10" x14ac:dyDescent="0.2"/>
    <row r="5" spans="1:10" ht="71.25" x14ac:dyDescent="0.2">
      <c r="A5" s="18" t="s">
        <v>90</v>
      </c>
      <c r="B5" s="50" t="s">
        <v>212</v>
      </c>
      <c r="C5" s="212" t="s">
        <v>415</v>
      </c>
      <c r="D5" s="212"/>
      <c r="E5" s="212"/>
      <c r="F5" s="212"/>
      <c r="G5" s="18"/>
      <c r="H5" s="18"/>
      <c r="I5" s="18"/>
      <c r="J5" s="18"/>
    </row>
    <row r="6" spans="1:10" ht="42.75" x14ac:dyDescent="0.2">
      <c r="A6" s="18" t="s">
        <v>86</v>
      </c>
      <c r="C6" s="19" t="s">
        <v>87</v>
      </c>
      <c r="D6" s="19" t="s">
        <v>414</v>
      </c>
      <c r="E6" s="20" t="s">
        <v>88</v>
      </c>
      <c r="F6" s="19" t="s">
        <v>416</v>
      </c>
    </row>
    <row r="7" spans="1:10" ht="57" x14ac:dyDescent="0.2">
      <c r="C7" s="21" t="s">
        <v>174</v>
      </c>
      <c r="D7" s="53"/>
      <c r="E7" s="144"/>
      <c r="F7" s="144"/>
    </row>
    <row r="8" spans="1:10" ht="57" x14ac:dyDescent="0.2">
      <c r="C8" s="21" t="s">
        <v>175</v>
      </c>
      <c r="D8" s="53"/>
      <c r="E8" s="144"/>
      <c r="F8" s="144"/>
    </row>
    <row r="9" spans="1:10" ht="85.5" x14ac:dyDescent="0.2">
      <c r="C9" s="21" t="s">
        <v>176</v>
      </c>
      <c r="D9" s="53"/>
      <c r="E9" s="144"/>
      <c r="F9" s="144"/>
    </row>
    <row r="10" spans="1:10" ht="42.75" x14ac:dyDescent="0.2">
      <c r="C10" s="21" t="s">
        <v>177</v>
      </c>
      <c r="D10" s="53"/>
      <c r="E10" s="144"/>
      <c r="F10" s="144"/>
    </row>
    <row r="11" spans="1:10" x14ac:dyDescent="0.2"/>
    <row r="12" spans="1:10" ht="15" x14ac:dyDescent="0.2">
      <c r="B12" s="50" t="s">
        <v>222</v>
      </c>
      <c r="C12" s="17" t="s">
        <v>333</v>
      </c>
    </row>
    <row r="13" spans="1:10" ht="15" x14ac:dyDescent="0.2">
      <c r="B13" s="49"/>
      <c r="C13" s="213"/>
      <c r="D13" s="214"/>
      <c r="E13" s="214"/>
      <c r="F13"/>
    </row>
    <row r="14" spans="1:10" customFormat="1" x14ac:dyDescent="0.2"/>
    <row r="15" spans="1:10" ht="15" x14ac:dyDescent="0.2">
      <c r="B15" s="50" t="s">
        <v>367</v>
      </c>
      <c r="C15" s="17" t="s">
        <v>334</v>
      </c>
      <c r="F15"/>
    </row>
    <row r="16" spans="1:10" x14ac:dyDescent="0.2">
      <c r="C16" s="213"/>
      <c r="D16" s="214"/>
      <c r="E16" s="214"/>
      <c r="F16"/>
    </row>
    <row r="17" spans="2:6" x14ac:dyDescent="0.2">
      <c r="F17"/>
    </row>
    <row r="18" spans="2:6" ht="15" x14ac:dyDescent="0.2">
      <c r="B18" s="167" t="s">
        <v>223</v>
      </c>
      <c r="C18" t="s">
        <v>534</v>
      </c>
      <c r="F18"/>
    </row>
    <row r="19" spans="2:6" ht="26.1" customHeight="1" x14ac:dyDescent="0.2">
      <c r="B19" s="167"/>
      <c r="C19" s="209" t="s">
        <v>542</v>
      </c>
      <c r="D19" s="209"/>
      <c r="E19" s="209"/>
      <c r="F19" s="168"/>
    </row>
    <row r="20" spans="2:6" ht="33.4" customHeight="1" x14ac:dyDescent="0.2">
      <c r="B20" s="167"/>
      <c r="C20" s="209" t="s">
        <v>543</v>
      </c>
      <c r="D20" s="209"/>
      <c r="E20" s="209"/>
      <c r="F20" s="168"/>
    </row>
    <row r="21" spans="2:6" ht="28.35" customHeight="1" x14ac:dyDescent="0.2">
      <c r="B21" s="167"/>
      <c r="C21" s="209" t="s">
        <v>544</v>
      </c>
      <c r="D21" s="209"/>
      <c r="E21" s="209"/>
      <c r="F21" s="168"/>
    </row>
    <row r="22" spans="2:6" ht="38.1" customHeight="1" x14ac:dyDescent="0.2">
      <c r="B22" s="167"/>
      <c r="C22" s="209" t="s">
        <v>545</v>
      </c>
      <c r="D22" s="209"/>
      <c r="E22" s="209"/>
      <c r="F22" s="168"/>
    </row>
    <row r="23" spans="2:6" ht="27" customHeight="1" x14ac:dyDescent="0.2">
      <c r="B23" s="167"/>
      <c r="C23" s="209" t="s">
        <v>546</v>
      </c>
      <c r="D23" s="209"/>
      <c r="E23" s="209"/>
      <c r="F23" s="168"/>
    </row>
    <row r="24" spans="2:6" ht="29.65" customHeight="1" x14ac:dyDescent="0.2">
      <c r="B24" s="167"/>
      <c r="C24" s="209" t="s">
        <v>547</v>
      </c>
      <c r="D24" s="209"/>
      <c r="E24" s="209"/>
      <c r="F24" s="168"/>
    </row>
    <row r="25" spans="2:6" ht="15" x14ac:dyDescent="0.2">
      <c r="B25" s="167"/>
      <c r="C25" s="209" t="s">
        <v>548</v>
      </c>
      <c r="D25" s="209"/>
      <c r="E25" s="209"/>
      <c r="F25" s="168"/>
    </row>
    <row r="26" spans="2:6" ht="15" x14ac:dyDescent="0.2">
      <c r="B26" s="167"/>
      <c r="C26" s="209" t="s">
        <v>549</v>
      </c>
      <c r="D26" s="209"/>
      <c r="E26" s="209"/>
      <c r="F26" s="168"/>
    </row>
    <row r="27" spans="2:6" ht="15" x14ac:dyDescent="0.2">
      <c r="B27" s="167"/>
      <c r="C27" s="209" t="s">
        <v>550</v>
      </c>
      <c r="D27" s="209"/>
      <c r="E27" s="209"/>
      <c r="F27" s="168"/>
    </row>
    <row r="28" spans="2:6" x14ac:dyDescent="0.2">
      <c r="F28"/>
    </row>
    <row r="29" spans="2:6" x14ac:dyDescent="0.2">
      <c r="C29" s="67" t="s">
        <v>501</v>
      </c>
      <c r="F29"/>
    </row>
    <row r="30" spans="2:6" x14ac:dyDescent="0.2"/>
    <row r="31" spans="2:6" x14ac:dyDescent="0.2"/>
    <row r="32" spans="2:6" x14ac:dyDescent="0.2"/>
  </sheetData>
  <sheetProtection password="8501" sheet="1" objects="1" scenarios="1" formatRows="0"/>
  <mergeCells count="14">
    <mergeCell ref="B2:F2"/>
    <mergeCell ref="B3:F3"/>
    <mergeCell ref="C5:F5"/>
    <mergeCell ref="C13:E13"/>
    <mergeCell ref="C16:E16"/>
    <mergeCell ref="C24:E24"/>
    <mergeCell ref="C25:E25"/>
    <mergeCell ref="C26:E26"/>
    <mergeCell ref="C27:E27"/>
    <mergeCell ref="C19:E19"/>
    <mergeCell ref="C20:E20"/>
    <mergeCell ref="C21:E21"/>
    <mergeCell ref="C22:E22"/>
    <mergeCell ref="C23:E23"/>
  </mergeCells>
  <conditionalFormatting sqref="E7:F10">
    <cfRule type="expression" dxfId="32" priority="1">
      <formula>$D7&lt;&gt;"Yes"</formula>
    </cfRule>
  </conditionalFormatting>
  <dataValidations count="2">
    <dataValidation type="list" allowBlank="1" showInputMessage="1" showErrorMessage="1" sqref="D7:D10" xr:uid="{00000000-0002-0000-0300-000000000000}">
      <formula1>MultiLevelLeadership1</formula1>
    </dataValidation>
    <dataValidation type="list" allowBlank="1" showInputMessage="1" showErrorMessage="1" sqref="F19:F27" xr:uid="{00000000-0002-0000-0300-000001000000}">
      <formula1>ScaledQuestions</formula1>
    </dataValidation>
  </dataValidations>
  <hyperlinks>
    <hyperlink ref="B1" location="Home!A1" display="Home" xr:uid="{00000000-0004-0000-0300-000000000000}"/>
    <hyperlink ref="D1" location="link_I" display="&lt;&lt; Prev" xr:uid="{00000000-0004-0000-0300-000001000000}"/>
    <hyperlink ref="E1" location="link_III" display="Next &gt;&gt;" xr:uid="{00000000-0004-0000-0300-000002000000}"/>
    <hyperlink ref="C29" location="link_III" display="Next &gt;&gt;" xr:uid="{00000000-0004-0000-0300-000003000000}"/>
  </hyperlinks>
  <pageMargins left="0.25" right="0.25" top="0.75" bottom="0.75" header="0.3" footer="0.3"/>
  <pageSetup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H163"/>
  <sheetViews>
    <sheetView showGridLines="0" zoomScaleNormal="100" workbookViewId="0">
      <pane ySplit="3" topLeftCell="A70" activePane="bottomLeft" state="frozen"/>
      <selection pane="bottomLeft" activeCell="A4" sqref="A4"/>
    </sheetView>
  </sheetViews>
  <sheetFormatPr defaultColWidth="0" defaultRowHeight="14.25" zeroHeight="1" x14ac:dyDescent="0.2"/>
  <cols>
    <col min="1" max="1" width="2.75" customWidth="1"/>
    <col min="2" max="2" width="6.25" customWidth="1"/>
    <col min="3" max="3" width="43.125" customWidth="1"/>
    <col min="4" max="4" width="19.625" customWidth="1"/>
    <col min="5" max="5" width="5.75" customWidth="1"/>
    <col min="6" max="6" width="56" customWidth="1"/>
    <col min="7" max="7" width="8.75" customWidth="1"/>
    <col min="8" max="8" width="0" hidden="1" customWidth="1"/>
    <col min="9" max="16384" width="8.75" hidden="1"/>
  </cols>
  <sheetData>
    <row r="1" spans="1:6" x14ac:dyDescent="0.2">
      <c r="B1" s="4" t="s">
        <v>14</v>
      </c>
      <c r="C1" s="4" t="s">
        <v>12</v>
      </c>
      <c r="D1" s="4" t="s">
        <v>13</v>
      </c>
    </row>
    <row r="2" spans="1:6" ht="23.25" x14ac:dyDescent="0.35">
      <c r="B2" s="215" t="s">
        <v>7</v>
      </c>
      <c r="C2" s="215"/>
      <c r="D2" s="54"/>
      <c r="E2" s="54"/>
      <c r="F2" s="54"/>
    </row>
    <row r="3" spans="1:6" ht="42.75" x14ac:dyDescent="0.2">
      <c r="A3" s="1" t="s">
        <v>172</v>
      </c>
      <c r="B3" s="211" t="s">
        <v>89</v>
      </c>
      <c r="C3" s="211"/>
      <c r="D3" s="211"/>
      <c r="E3" s="211"/>
      <c r="F3" s="211"/>
    </row>
    <row r="4" spans="1:6" x14ac:dyDescent="0.2"/>
    <row r="5" spans="1:6" ht="29.25" thickBot="1" x14ac:dyDescent="0.25">
      <c r="A5" s="1" t="s">
        <v>86</v>
      </c>
      <c r="B5" s="218" t="s">
        <v>91</v>
      </c>
      <c r="C5" s="218"/>
      <c r="D5" s="218"/>
      <c r="E5" s="218"/>
      <c r="F5" s="218"/>
    </row>
    <row r="6" spans="1:6" x14ac:dyDescent="0.2"/>
    <row r="7" spans="1:6" ht="15" x14ac:dyDescent="0.2">
      <c r="B7" s="50" t="s">
        <v>212</v>
      </c>
      <c r="C7" t="s">
        <v>258</v>
      </c>
    </row>
    <row r="8" spans="1:6" ht="15" x14ac:dyDescent="0.2">
      <c r="B8" s="49"/>
      <c r="C8" s="5"/>
    </row>
    <row r="9" spans="1:6" ht="15" x14ac:dyDescent="0.25">
      <c r="B9" s="70"/>
      <c r="C9" s="77"/>
    </row>
    <row r="10" spans="1:6" ht="15" x14ac:dyDescent="0.2">
      <c r="B10" s="76" t="s">
        <v>261</v>
      </c>
      <c r="C10" t="s">
        <v>365</v>
      </c>
    </row>
    <row r="11" spans="1:6" ht="15" x14ac:dyDescent="0.2">
      <c r="B11" s="76"/>
      <c r="C11" s="65"/>
    </row>
    <row r="12" spans="1:6" ht="15" x14ac:dyDescent="0.25">
      <c r="B12" s="70"/>
      <c r="C12" s="178" t="str">
        <f>IF(ISBLANK(C11),"",IF(IFERROR(FIND("Yes",C11,1),0)&gt;0,"Continue to Q1b ",IF(C11="No","Skip to Q2","Skip to Q2")))</f>
        <v/>
      </c>
    </row>
    <row r="13" spans="1:6" ht="15" x14ac:dyDescent="0.2">
      <c r="B13" s="76"/>
      <c r="C13" t="s">
        <v>257</v>
      </c>
    </row>
    <row r="14" spans="1:6" ht="15" x14ac:dyDescent="0.2">
      <c r="B14" s="76"/>
      <c r="C14" s="95"/>
    </row>
    <row r="15" spans="1:6" ht="15" x14ac:dyDescent="0.25">
      <c r="B15" s="70"/>
    </row>
    <row r="16" spans="1:6" ht="15" x14ac:dyDescent="0.2">
      <c r="B16" s="76" t="s">
        <v>260</v>
      </c>
      <c r="C16" t="s">
        <v>362</v>
      </c>
    </row>
    <row r="17" spans="2:6" ht="15" x14ac:dyDescent="0.2">
      <c r="B17" s="76"/>
      <c r="C17" s="95"/>
    </row>
    <row r="18" spans="2:6" ht="15" x14ac:dyDescent="0.25">
      <c r="B18" s="70"/>
    </row>
    <row r="19" spans="2:6" ht="15" x14ac:dyDescent="0.2">
      <c r="B19" s="76" t="s">
        <v>262</v>
      </c>
      <c r="C19" t="s">
        <v>259</v>
      </c>
    </row>
    <row r="20" spans="2:6" ht="15" x14ac:dyDescent="0.2">
      <c r="B20" s="49"/>
      <c r="C20" s="95"/>
    </row>
    <row r="21" spans="2:6" ht="15" x14ac:dyDescent="0.2">
      <c r="B21" s="49"/>
      <c r="C21" s="77" t="str">
        <f>IF(ISBLANK(C8),"",IF(IFERROR(FIND("Current",C8,1),0)&gt;0,"Continue to Q2", "Skip to Q4"))</f>
        <v/>
      </c>
    </row>
    <row r="22" spans="2:6" ht="15" x14ac:dyDescent="0.2">
      <c r="B22" s="49"/>
    </row>
    <row r="23" spans="2:6" ht="15" x14ac:dyDescent="0.25">
      <c r="B23" s="50" t="s">
        <v>222</v>
      </c>
      <c r="C23" t="s">
        <v>254</v>
      </c>
    </row>
    <row r="24" spans="2:6" ht="28.5" x14ac:dyDescent="0.2">
      <c r="B24" s="49"/>
      <c r="C24" s="124" t="s">
        <v>93</v>
      </c>
      <c r="D24" s="63"/>
    </row>
    <row r="25" spans="2:6" ht="15" x14ac:dyDescent="0.2">
      <c r="B25" s="49"/>
      <c r="C25" s="124" t="s">
        <v>94</v>
      </c>
      <c r="D25" s="63"/>
    </row>
    <row r="26" spans="2:6" ht="15" x14ac:dyDescent="0.2">
      <c r="B26" s="49"/>
      <c r="C26" s="124" t="s">
        <v>95</v>
      </c>
      <c r="D26" s="63"/>
    </row>
    <row r="27" spans="2:6" ht="28.5" x14ac:dyDescent="0.2">
      <c r="B27" s="49"/>
      <c r="C27" s="124" t="s">
        <v>96</v>
      </c>
      <c r="D27" s="11"/>
    </row>
    <row r="28" spans="2:6" ht="15" x14ac:dyDescent="0.2">
      <c r="B28" s="49"/>
      <c r="C28" s="124" t="s">
        <v>97</v>
      </c>
      <c r="D28" s="216"/>
      <c r="E28" s="217"/>
      <c r="F28" s="217"/>
    </row>
    <row r="29" spans="2:6" ht="15" x14ac:dyDescent="0.2">
      <c r="B29" s="49"/>
    </row>
    <row r="30" spans="2:6" ht="15" x14ac:dyDescent="0.2">
      <c r="B30" s="50" t="s">
        <v>223</v>
      </c>
      <c r="C30" t="s">
        <v>98</v>
      </c>
    </row>
    <row r="31" spans="2:6" ht="15" x14ac:dyDescent="0.2">
      <c r="B31" s="50"/>
      <c r="C31" s="11"/>
    </row>
    <row r="32" spans="2:6" ht="15" x14ac:dyDescent="0.2">
      <c r="B32" s="49"/>
    </row>
    <row r="33" spans="2:3" ht="15" x14ac:dyDescent="0.2">
      <c r="B33" s="50" t="s">
        <v>224</v>
      </c>
      <c r="C33" t="s">
        <v>335</v>
      </c>
    </row>
    <row r="34" spans="2:3" ht="15" x14ac:dyDescent="0.2">
      <c r="B34" s="49"/>
      <c r="C34" s="121"/>
    </row>
    <row r="35" spans="2:3" ht="15" x14ac:dyDescent="0.2">
      <c r="B35" s="76" t="s">
        <v>336</v>
      </c>
      <c r="C35" t="s">
        <v>365</v>
      </c>
    </row>
    <row r="36" spans="2:3" ht="15" x14ac:dyDescent="0.2">
      <c r="B36" s="76"/>
      <c r="C36" s="121"/>
    </row>
    <row r="37" spans="2:3" ht="15" x14ac:dyDescent="0.25">
      <c r="B37" s="70"/>
      <c r="C37" s="178" t="str">
        <f>IF(ISBLANK(C36),"",IF(IFERROR(FIND("Yes",C36,1),0)&gt;0,"Continue to Q4b ",IF(C36="No","Skip to Q5","Skip to Q5")))</f>
        <v/>
      </c>
    </row>
    <row r="38" spans="2:3" ht="15" x14ac:dyDescent="0.2">
      <c r="B38" s="76"/>
      <c r="C38" t="s">
        <v>257</v>
      </c>
    </row>
    <row r="39" spans="2:3" ht="15" x14ac:dyDescent="0.2">
      <c r="B39" s="76"/>
      <c r="C39" s="121"/>
    </row>
    <row r="40" spans="2:3" ht="15" x14ac:dyDescent="0.25">
      <c r="B40" s="70"/>
    </row>
    <row r="41" spans="2:3" ht="15" x14ac:dyDescent="0.2">
      <c r="B41" s="76" t="s">
        <v>337</v>
      </c>
      <c r="C41" t="s">
        <v>362</v>
      </c>
    </row>
    <row r="42" spans="2:3" ht="15" x14ac:dyDescent="0.2">
      <c r="B42" s="76"/>
      <c r="C42" s="95"/>
    </row>
    <row r="43" spans="2:3" ht="15" x14ac:dyDescent="0.25">
      <c r="B43" s="70"/>
    </row>
    <row r="44" spans="2:3" ht="15" x14ac:dyDescent="0.2">
      <c r="B44" s="76" t="s">
        <v>338</v>
      </c>
      <c r="C44" t="s">
        <v>655</v>
      </c>
    </row>
    <row r="45" spans="2:3" ht="15" x14ac:dyDescent="0.2">
      <c r="B45" s="49"/>
      <c r="C45" s="121"/>
    </row>
    <row r="46" spans="2:3" ht="15" x14ac:dyDescent="0.2">
      <c r="B46" s="49"/>
      <c r="C46" s="77"/>
    </row>
    <row r="47" spans="2:3" ht="15" x14ac:dyDescent="0.2">
      <c r="B47" s="76" t="s">
        <v>666</v>
      </c>
      <c r="C47" t="s">
        <v>669</v>
      </c>
    </row>
    <row r="48" spans="2:3" ht="15" x14ac:dyDescent="0.2">
      <c r="B48" s="49"/>
      <c r="C48" s="181"/>
    </row>
    <row r="49" spans="2:6" ht="15" x14ac:dyDescent="0.2">
      <c r="B49" s="49"/>
      <c r="C49" s="77"/>
    </row>
    <row r="50" spans="2:6" ht="15" x14ac:dyDescent="0.2">
      <c r="B50" s="76" t="s">
        <v>667</v>
      </c>
      <c r="C50" t="s">
        <v>670</v>
      </c>
    </row>
    <row r="51" spans="2:6" ht="15" x14ac:dyDescent="0.2">
      <c r="B51" s="49"/>
      <c r="C51" s="181"/>
    </row>
    <row r="52" spans="2:6" ht="15" x14ac:dyDescent="0.2">
      <c r="B52" s="49"/>
    </row>
    <row r="53" spans="2:6" ht="15" x14ac:dyDescent="0.2">
      <c r="B53" s="76" t="s">
        <v>668</v>
      </c>
      <c r="C53" t="s">
        <v>671</v>
      </c>
    </row>
    <row r="54" spans="2:6" ht="15" x14ac:dyDescent="0.2">
      <c r="B54" s="49"/>
      <c r="C54" s="181" t="s">
        <v>92</v>
      </c>
    </row>
    <row r="55" spans="2:6" ht="15" x14ac:dyDescent="0.2">
      <c r="B55" s="49"/>
    </row>
    <row r="56" spans="2:6" x14ac:dyDescent="0.2">
      <c r="C56" t="s">
        <v>673</v>
      </c>
    </row>
    <row r="57" spans="2:6" s="191" customFormat="1" ht="15" x14ac:dyDescent="0.2">
      <c r="B57" s="190"/>
      <c r="C57" s="195"/>
    </row>
    <row r="58" spans="2:6" ht="15" x14ac:dyDescent="0.2">
      <c r="B58" s="49"/>
    </row>
    <row r="59" spans="2:6" ht="15" x14ac:dyDescent="0.25">
      <c r="B59" s="76" t="s">
        <v>672</v>
      </c>
      <c r="C59" t="s">
        <v>674</v>
      </c>
    </row>
    <row r="60" spans="2:6" ht="28.5" x14ac:dyDescent="0.2">
      <c r="B60" s="49"/>
      <c r="C60" s="124" t="s">
        <v>93</v>
      </c>
      <c r="D60" s="63"/>
    </row>
    <row r="61" spans="2:6" ht="15" x14ac:dyDescent="0.2">
      <c r="B61" s="49"/>
      <c r="C61" s="124" t="s">
        <v>94</v>
      </c>
      <c r="D61" s="63"/>
    </row>
    <row r="62" spans="2:6" ht="15" x14ac:dyDescent="0.2">
      <c r="B62" s="49"/>
      <c r="C62" s="124" t="s">
        <v>95</v>
      </c>
      <c r="D62" s="63"/>
    </row>
    <row r="63" spans="2:6" ht="28.5" x14ac:dyDescent="0.2">
      <c r="B63" s="49"/>
      <c r="C63" s="124" t="s">
        <v>96</v>
      </c>
      <c r="D63" s="181"/>
    </row>
    <row r="64" spans="2:6" ht="15" x14ac:dyDescent="0.2">
      <c r="B64" s="49"/>
      <c r="C64" s="124" t="s">
        <v>97</v>
      </c>
      <c r="D64" s="216"/>
      <c r="E64" s="217"/>
      <c r="F64" s="217"/>
    </row>
    <row r="65" spans="2:3" ht="15" x14ac:dyDescent="0.2">
      <c r="B65" s="49"/>
    </row>
    <row r="66" spans="2:3" ht="15" x14ac:dyDescent="0.2">
      <c r="B66" s="49"/>
    </row>
    <row r="67" spans="2:3" ht="15" x14ac:dyDescent="0.2">
      <c r="B67" s="49"/>
      <c r="C67" s="77"/>
    </row>
    <row r="68" spans="2:3" ht="15" x14ac:dyDescent="0.2">
      <c r="B68" s="50" t="s">
        <v>225</v>
      </c>
      <c r="C68" t="s">
        <v>342</v>
      </c>
    </row>
    <row r="69" spans="2:3" ht="15" x14ac:dyDescent="0.2">
      <c r="B69" s="49"/>
      <c r="C69" s="121"/>
    </row>
    <row r="70" spans="2:3" ht="15" x14ac:dyDescent="0.2">
      <c r="B70" s="76" t="s">
        <v>339</v>
      </c>
      <c r="C70" t="s">
        <v>365</v>
      </c>
    </row>
    <row r="71" spans="2:3" ht="15" x14ac:dyDescent="0.2">
      <c r="B71" s="76"/>
      <c r="C71" s="121"/>
    </row>
    <row r="72" spans="2:3" ht="15" x14ac:dyDescent="0.25">
      <c r="B72" s="70"/>
      <c r="C72" s="178" t="str">
        <f>IF(ISBLANK(C71),"",IF(IFERROR(FIND("Yes",C71,1),0)&gt;0,"Continue to Q5b ",IF(C71="No","Skip to Q6","Skip to Q6")))</f>
        <v/>
      </c>
    </row>
    <row r="73" spans="2:3" ht="15" x14ac:dyDescent="0.2">
      <c r="B73" s="76"/>
      <c r="C73" t="s">
        <v>257</v>
      </c>
    </row>
    <row r="74" spans="2:3" ht="15" x14ac:dyDescent="0.2">
      <c r="B74" s="76"/>
      <c r="C74" s="121"/>
    </row>
    <row r="75" spans="2:3" ht="15" x14ac:dyDescent="0.25">
      <c r="B75" s="70"/>
    </row>
    <row r="76" spans="2:3" ht="15" x14ac:dyDescent="0.2">
      <c r="B76" s="76" t="s">
        <v>340</v>
      </c>
      <c r="C76" t="s">
        <v>362</v>
      </c>
    </row>
    <row r="77" spans="2:3" ht="15" x14ac:dyDescent="0.2">
      <c r="B77" s="76"/>
      <c r="C77" s="95"/>
    </row>
    <row r="78" spans="2:3" ht="15" x14ac:dyDescent="0.25">
      <c r="B78" s="70"/>
    </row>
    <row r="79" spans="2:3" ht="15" x14ac:dyDescent="0.2">
      <c r="B79" s="76" t="s">
        <v>341</v>
      </c>
      <c r="C79" t="s">
        <v>656</v>
      </c>
    </row>
    <row r="80" spans="2:3" ht="15" x14ac:dyDescent="0.2">
      <c r="B80" s="49"/>
      <c r="C80" s="121"/>
    </row>
    <row r="81" spans="2:6" ht="15" x14ac:dyDescent="0.2">
      <c r="B81" s="49"/>
      <c r="C81" s="77"/>
    </row>
    <row r="82" spans="2:6" ht="15" x14ac:dyDescent="0.2">
      <c r="B82" s="50" t="s">
        <v>226</v>
      </c>
      <c r="C82" t="s">
        <v>103</v>
      </c>
    </row>
    <row r="83" spans="2:6" ht="15" x14ac:dyDescent="0.2">
      <c r="B83" s="49"/>
      <c r="C83" s="5"/>
    </row>
    <row r="84" spans="2:6" ht="15" x14ac:dyDescent="0.2">
      <c r="B84" s="49"/>
      <c r="C84" t="s">
        <v>255</v>
      </c>
      <c r="D84" s="217"/>
      <c r="E84" s="217"/>
      <c r="F84" s="217"/>
    </row>
    <row r="85" spans="2:6" x14ac:dyDescent="0.2"/>
    <row r="86" spans="2:6" ht="15" x14ac:dyDescent="0.2">
      <c r="B86" s="50" t="s">
        <v>551</v>
      </c>
      <c r="C86" t="s">
        <v>534</v>
      </c>
    </row>
    <row r="87" spans="2:6" ht="15" x14ac:dyDescent="0.2">
      <c r="B87" s="50"/>
      <c r="C87" s="198" t="s">
        <v>552</v>
      </c>
      <c r="D87" s="198"/>
      <c r="E87" s="198"/>
      <c r="F87" s="168"/>
    </row>
    <row r="88" spans="2:6" ht="15" x14ac:dyDescent="0.2">
      <c r="B88" s="50"/>
      <c r="C88" s="198" t="s">
        <v>553</v>
      </c>
      <c r="D88" s="198"/>
      <c r="E88" s="198"/>
      <c r="F88" s="168"/>
    </row>
    <row r="89" spans="2:6" ht="15" x14ac:dyDescent="0.2">
      <c r="B89" s="50"/>
      <c r="C89" s="198" t="s">
        <v>554</v>
      </c>
      <c r="D89" s="198"/>
      <c r="E89" s="198"/>
      <c r="F89" s="168"/>
    </row>
    <row r="90" spans="2:6" ht="15" x14ac:dyDescent="0.2">
      <c r="B90" s="50"/>
      <c r="C90" s="198" t="s">
        <v>555</v>
      </c>
      <c r="D90" s="198"/>
      <c r="E90" s="198"/>
      <c r="F90" s="168"/>
    </row>
    <row r="91" spans="2:6" ht="15" x14ac:dyDescent="0.2">
      <c r="B91" s="50"/>
      <c r="C91" s="198" t="s">
        <v>556</v>
      </c>
      <c r="D91" s="198"/>
      <c r="E91" s="198"/>
      <c r="F91" s="168"/>
    </row>
    <row r="92" spans="2:6" ht="15" x14ac:dyDescent="0.2">
      <c r="B92" s="50"/>
      <c r="C92" s="198" t="s">
        <v>557</v>
      </c>
      <c r="D92" s="198"/>
      <c r="E92" s="198"/>
      <c r="F92" s="168"/>
    </row>
    <row r="93" spans="2:6" ht="15" x14ac:dyDescent="0.2">
      <c r="B93" s="50"/>
      <c r="C93" s="198" t="s">
        <v>558</v>
      </c>
      <c r="D93" s="198"/>
      <c r="E93" s="198"/>
      <c r="F93" s="168"/>
    </row>
    <row r="94" spans="2:6" ht="15" x14ac:dyDescent="0.2">
      <c r="B94" s="50"/>
      <c r="C94" s="198" t="s">
        <v>559</v>
      </c>
      <c r="D94" s="198"/>
      <c r="E94" s="198"/>
      <c r="F94" s="168"/>
    </row>
    <row r="95" spans="2:6" x14ac:dyDescent="0.2">
      <c r="C95" s="198" t="s">
        <v>560</v>
      </c>
      <c r="D95" s="198"/>
      <c r="E95" s="198"/>
      <c r="F95" s="168"/>
    </row>
    <row r="96" spans="2:6" x14ac:dyDescent="0.2">
      <c r="C96" s="198" t="s">
        <v>561</v>
      </c>
      <c r="D96" s="198"/>
      <c r="E96" s="198"/>
      <c r="F96" s="168"/>
    </row>
    <row r="97" spans="2:3" x14ac:dyDescent="0.2"/>
    <row r="98" spans="2:3" ht="15" x14ac:dyDescent="0.2">
      <c r="B98" s="50" t="s">
        <v>227</v>
      </c>
      <c r="C98" t="s">
        <v>517</v>
      </c>
    </row>
    <row r="99" spans="2:3" ht="15" x14ac:dyDescent="0.2">
      <c r="B99" s="50"/>
      <c r="C99" s="168"/>
    </row>
    <row r="100" spans="2:3" x14ac:dyDescent="0.2"/>
    <row r="101" spans="2:3" x14ac:dyDescent="0.2">
      <c r="C101" s="4" t="s">
        <v>501</v>
      </c>
    </row>
    <row r="102" spans="2:3" x14ac:dyDescent="0.2"/>
    <row r="103" spans="2:3" hidden="1" x14ac:dyDescent="0.2"/>
    <row r="104" spans="2:3" hidden="1" x14ac:dyDescent="0.2"/>
    <row r="105" spans="2:3" hidden="1" x14ac:dyDescent="0.2"/>
    <row r="106" spans="2:3" hidden="1" x14ac:dyDescent="0.2"/>
    <row r="107" spans="2:3" hidden="1" x14ac:dyDescent="0.2"/>
    <row r="108" spans="2:3" hidden="1" x14ac:dyDescent="0.2"/>
    <row r="109" spans="2:3" hidden="1" x14ac:dyDescent="0.2"/>
    <row r="110" spans="2:3" hidden="1" x14ac:dyDescent="0.2"/>
    <row r="111" spans="2:3" hidden="1" x14ac:dyDescent="0.2"/>
    <row r="112" spans="2:3"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x14ac:dyDescent="0.2"/>
    <row r="162" x14ac:dyDescent="0.2"/>
    <row r="163" x14ac:dyDescent="0.2"/>
  </sheetData>
  <sheetProtection password="8501" sheet="1" objects="1" scenarios="1" formatRows="0"/>
  <mergeCells count="16">
    <mergeCell ref="B2:C2"/>
    <mergeCell ref="D28:F28"/>
    <mergeCell ref="D84:F84"/>
    <mergeCell ref="B3:F3"/>
    <mergeCell ref="B5:F5"/>
    <mergeCell ref="D64:F64"/>
    <mergeCell ref="C87:E87"/>
    <mergeCell ref="C88:E88"/>
    <mergeCell ref="C89:E89"/>
    <mergeCell ref="C90:E90"/>
    <mergeCell ref="C91:E91"/>
    <mergeCell ref="C92:E92"/>
    <mergeCell ref="C93:E93"/>
    <mergeCell ref="C94:E94"/>
    <mergeCell ref="C95:E95"/>
    <mergeCell ref="C96:E96"/>
  </mergeCells>
  <conditionalFormatting sqref="D84">
    <cfRule type="expression" dxfId="31" priority="21">
      <formula>$C$83="Don't know"</formula>
    </cfRule>
    <cfRule type="expression" dxfId="30" priority="22">
      <formula>$C$83="No"</formula>
    </cfRule>
    <cfRule type="expression" dxfId="29" priority="23">
      <formula>$C$83=""</formula>
    </cfRule>
    <cfRule type="expression" dxfId="28" priority="47">
      <formula>$C$83="Don't Know"</formula>
    </cfRule>
    <cfRule type="expression" dxfId="27" priority="48">
      <formula>$C$83="No"</formula>
    </cfRule>
  </conditionalFormatting>
  <conditionalFormatting sqref="C14">
    <cfRule type="expression" dxfId="26" priority="20">
      <formula>$C$11=""</formula>
    </cfRule>
    <cfRule type="expression" dxfId="25" priority="46">
      <formula>$C$11="No"</formula>
    </cfRule>
  </conditionalFormatting>
  <conditionalFormatting sqref="C17 C20">
    <cfRule type="expression" dxfId="24" priority="7">
      <formula>$C$8=""</formula>
    </cfRule>
    <cfRule type="expression" dxfId="23" priority="17">
      <formula>$C$8="No plan or planning underway"</formula>
    </cfRule>
    <cfRule type="expression" dxfId="22" priority="18">
      <formula>$C$8="Developing or updating plan"</formula>
    </cfRule>
  </conditionalFormatting>
  <conditionalFormatting sqref="C39">
    <cfRule type="expression" dxfId="21" priority="15">
      <formula>$C$36=""</formula>
    </cfRule>
    <cfRule type="expression" dxfId="20" priority="16">
      <formula>$C$36="No"</formula>
    </cfRule>
  </conditionalFormatting>
  <conditionalFormatting sqref="C42 C45">
    <cfRule type="expression" dxfId="19" priority="6">
      <formula>$C$34=""</formula>
    </cfRule>
    <cfRule type="expression" dxfId="18" priority="13">
      <formula>$C$34="No plan or planning underway"</formula>
    </cfRule>
    <cfRule type="expression" dxfId="17" priority="14">
      <formula>$C$34="Developing or updating plan"</formula>
    </cfRule>
  </conditionalFormatting>
  <conditionalFormatting sqref="C74">
    <cfRule type="expression" dxfId="16" priority="11">
      <formula>$C$71=""</formula>
    </cfRule>
    <cfRule type="expression" dxfId="15" priority="12">
      <formula>$C$71="No"</formula>
    </cfRule>
  </conditionalFormatting>
  <conditionalFormatting sqref="C77 C80">
    <cfRule type="expression" dxfId="14" priority="8">
      <formula>$C$69=""</formula>
    </cfRule>
    <cfRule type="expression" dxfId="13" priority="9">
      <formula>$C$69="No plan or planning underway"</formula>
    </cfRule>
    <cfRule type="expression" dxfId="12" priority="10">
      <formula>$C$69="Developing or updating plan"</formula>
    </cfRule>
  </conditionalFormatting>
  <conditionalFormatting sqref="C57">
    <cfRule type="expression" dxfId="11" priority="1">
      <formula>$C$54="No"</formula>
    </cfRule>
    <cfRule type="expression" dxfId="10" priority="2">
      <formula>$C$54=""</formula>
    </cfRule>
  </conditionalFormatting>
  <dataValidations count="7">
    <dataValidation type="list" allowBlank="1" showInputMessage="1" showErrorMessage="1" sqref="C34 C8 C69" xr:uid="{00000000-0002-0000-0400-000000000000}">
      <formula1>Response1</formula1>
    </dataValidation>
    <dataValidation type="list" allowBlank="1" showInputMessage="1" showErrorMessage="1" sqref="C36 C71" xr:uid="{00000000-0002-0000-0400-000001000000}">
      <formula1>Resp4nd5</formula1>
    </dataValidation>
    <dataValidation type="list" allowBlank="1" showInputMessage="1" showErrorMessage="1" sqref="C11" xr:uid="{00000000-0002-0000-0400-000002000000}">
      <formula1>Resp1f</formula1>
    </dataValidation>
    <dataValidation type="list" allowBlank="1" showInputMessage="1" showErrorMessage="1" sqref="D24:D27 D60:D63" xr:uid="{00000000-0002-0000-0400-000003000000}">
      <formula1>Resp2</formula1>
    </dataValidation>
    <dataValidation type="list" allowBlank="1" showInputMessage="1" showErrorMessage="1" sqref="C31" xr:uid="{00000000-0002-0000-0400-000004000000}">
      <formula1>Resp3</formula1>
    </dataValidation>
    <dataValidation type="list" allowBlank="1" showInputMessage="1" showErrorMessage="1" sqref="C83 C48 C51 C54" xr:uid="{00000000-0002-0000-0400-000005000000}">
      <formula1>Resp6</formula1>
    </dataValidation>
    <dataValidation type="list" allowBlank="1" showInputMessage="1" showErrorMessage="1" sqref="F87:F96" xr:uid="{00000000-0002-0000-0400-000006000000}">
      <formula1>ScaledQuestions</formula1>
    </dataValidation>
  </dataValidations>
  <hyperlinks>
    <hyperlink ref="B1" location="Home!A1" display="Home" xr:uid="{00000000-0004-0000-0400-000000000000}"/>
    <hyperlink ref="C1" location="link_II" display="&lt;&lt; Prev" xr:uid="{00000000-0004-0000-0400-000001000000}"/>
    <hyperlink ref="D1" location="link_IV" display="Next &gt;&gt;" xr:uid="{00000000-0004-0000-0400-000002000000}"/>
    <hyperlink ref="C101" location="link_IV" display="Next &gt;&gt;" xr:uid="{00000000-0004-0000-0400-000003000000}"/>
  </hyperlinks>
  <pageMargins left="0.25" right="0.25" top="0.75" bottom="0.75" header="0.3" footer="0.3"/>
  <pageSetup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K70"/>
  <sheetViews>
    <sheetView showGridLines="0" zoomScaleNormal="100" workbookViewId="0">
      <pane ySplit="3" topLeftCell="A34" activePane="bottomLeft" state="frozen"/>
      <selection pane="bottomLeft" activeCell="A4" sqref="A4"/>
    </sheetView>
  </sheetViews>
  <sheetFormatPr defaultColWidth="0" defaultRowHeight="14.25" zeroHeight="1" x14ac:dyDescent="0.2"/>
  <cols>
    <col min="1" max="1" width="2.75" customWidth="1"/>
    <col min="2" max="2" width="6.25" customWidth="1"/>
    <col min="3" max="3" width="51.625" customWidth="1"/>
    <col min="4" max="4" width="19.75" customWidth="1"/>
    <col min="5" max="5" width="9.5" customWidth="1"/>
    <col min="6" max="6" width="45.75" customWidth="1"/>
    <col min="7" max="7" width="8.75" customWidth="1"/>
    <col min="8" max="11" width="0" hidden="1" customWidth="1"/>
    <col min="12" max="16384" width="8.75" hidden="1"/>
  </cols>
  <sheetData>
    <row r="1" spans="1:6" x14ac:dyDescent="0.2">
      <c r="B1" s="4" t="s">
        <v>14</v>
      </c>
      <c r="C1" s="4" t="s">
        <v>12</v>
      </c>
      <c r="D1" s="4" t="s">
        <v>13</v>
      </c>
    </row>
    <row r="2" spans="1:6" ht="23.25" x14ac:dyDescent="0.35">
      <c r="B2" s="54" t="s">
        <v>8</v>
      </c>
      <c r="C2" s="54"/>
      <c r="D2" s="54"/>
      <c r="E2" s="54"/>
      <c r="F2" s="54"/>
    </row>
    <row r="3" spans="1:6" ht="42.75" x14ac:dyDescent="0.2">
      <c r="A3" s="1" t="s">
        <v>172</v>
      </c>
      <c r="B3" s="211" t="s">
        <v>104</v>
      </c>
      <c r="C3" s="211"/>
      <c r="D3" s="211"/>
      <c r="E3" s="211"/>
      <c r="F3" s="211"/>
    </row>
    <row r="4" spans="1:6" x14ac:dyDescent="0.2"/>
    <row r="5" spans="1:6" ht="29.25" thickBot="1" x14ac:dyDescent="0.25">
      <c r="A5" s="52" t="s">
        <v>86</v>
      </c>
      <c r="B5" s="205" t="s">
        <v>183</v>
      </c>
      <c r="C5" s="205"/>
      <c r="D5" s="205"/>
      <c r="E5" s="205"/>
      <c r="F5" s="205"/>
    </row>
    <row r="6" spans="1:6" x14ac:dyDescent="0.2"/>
    <row r="7" spans="1:6" ht="15" x14ac:dyDescent="0.2">
      <c r="B7" s="50" t="s">
        <v>212</v>
      </c>
      <c r="C7" t="s">
        <v>193</v>
      </c>
    </row>
    <row r="8" spans="1:6" ht="15" x14ac:dyDescent="0.2">
      <c r="B8" s="49"/>
      <c r="C8" s="92"/>
    </row>
    <row r="9" spans="1:6" ht="15" x14ac:dyDescent="0.2">
      <c r="B9" s="49"/>
      <c r="C9" s="77" t="str">
        <f>IF(ISBLANK(C8),"",IF(OR(IFERROR(FIND("All",C8,1),0)&gt;0,IFERROR(FIND("Most",C8,1),0)&gt;0),"Skip to Q2","Continue to Q1A"))</f>
        <v/>
      </c>
    </row>
    <row r="10" spans="1:6" ht="28.5" x14ac:dyDescent="0.2">
      <c r="A10" s="32" t="s">
        <v>86</v>
      </c>
      <c r="B10" s="187" t="s">
        <v>261</v>
      </c>
      <c r="C10" s="222" t="s">
        <v>321</v>
      </c>
      <c r="D10" s="222"/>
      <c r="E10" s="222"/>
      <c r="F10" s="222"/>
    </row>
    <row r="11" spans="1:6" ht="15" x14ac:dyDescent="0.2">
      <c r="B11" s="49"/>
      <c r="C11" s="64"/>
    </row>
    <row r="12" spans="1:6" ht="15" x14ac:dyDescent="0.2">
      <c r="B12" s="49"/>
    </row>
    <row r="13" spans="1:6" ht="15" x14ac:dyDescent="0.2">
      <c r="B13" s="50" t="s">
        <v>222</v>
      </c>
      <c r="C13" t="s">
        <v>322</v>
      </c>
    </row>
    <row r="14" spans="1:6" ht="15" x14ac:dyDescent="0.2">
      <c r="B14" s="49"/>
      <c r="C14" s="93"/>
    </row>
    <row r="15" spans="1:6" ht="15" x14ac:dyDescent="0.2">
      <c r="B15" s="49"/>
    </row>
    <row r="16" spans="1:6" ht="25.35" customHeight="1" x14ac:dyDescent="0.2">
      <c r="A16" s="32"/>
      <c r="B16" s="50" t="s">
        <v>223</v>
      </c>
      <c r="C16" s="224" t="s">
        <v>323</v>
      </c>
      <c r="D16" s="224"/>
      <c r="E16" s="224"/>
      <c r="F16" s="224"/>
    </row>
    <row r="17" spans="1:6" ht="15" x14ac:dyDescent="0.2">
      <c r="B17" s="49"/>
      <c r="C17" s="93"/>
    </row>
    <row r="18" spans="1:6" ht="15" x14ac:dyDescent="0.2">
      <c r="B18" s="49"/>
      <c r="C18" s="77" t="str">
        <f>IF(ISBLANK(C17),"",IF(IFERROR(FIND("Stay",C17,1),0)&gt;0,"Skip to Q4", ""))</f>
        <v/>
      </c>
    </row>
    <row r="19" spans="1:6" ht="15" x14ac:dyDescent="0.2">
      <c r="B19" s="187" t="s">
        <v>344</v>
      </c>
      <c r="C19" t="s">
        <v>111</v>
      </c>
    </row>
    <row r="20" spans="1:6" ht="15" x14ac:dyDescent="0.2">
      <c r="B20" s="49"/>
      <c r="C20" s="93"/>
    </row>
    <row r="21" spans="1:6" ht="15" x14ac:dyDescent="0.2">
      <c r="B21" s="49"/>
    </row>
    <row r="22" spans="1:6" ht="15" x14ac:dyDescent="0.2">
      <c r="B22" s="76" t="s">
        <v>366</v>
      </c>
      <c r="C22" t="s">
        <v>534</v>
      </c>
    </row>
    <row r="23" spans="1:6" ht="15" x14ac:dyDescent="0.2">
      <c r="B23" s="49"/>
      <c r="C23" s="219" t="s">
        <v>562</v>
      </c>
      <c r="D23" s="220"/>
      <c r="E23" s="168"/>
    </row>
    <row r="24" spans="1:6" ht="15" x14ac:dyDescent="0.2">
      <c r="B24" s="49"/>
      <c r="C24" s="219" t="s">
        <v>563</v>
      </c>
      <c r="D24" s="220"/>
      <c r="E24" s="168"/>
    </row>
    <row r="25" spans="1:6" ht="15" x14ac:dyDescent="0.2">
      <c r="B25" s="49"/>
      <c r="C25" s="219" t="s">
        <v>564</v>
      </c>
      <c r="D25" s="220"/>
      <c r="E25" s="168"/>
    </row>
    <row r="26" spans="1:6" ht="15" x14ac:dyDescent="0.2">
      <c r="B26" s="49"/>
      <c r="C26" s="219" t="s">
        <v>565</v>
      </c>
      <c r="D26" s="220"/>
      <c r="E26" s="168"/>
    </row>
    <row r="27" spans="1:6" ht="15" x14ac:dyDescent="0.2">
      <c r="B27" s="49"/>
      <c r="C27" s="219" t="s">
        <v>566</v>
      </c>
      <c r="D27" s="220"/>
      <c r="E27" s="168"/>
    </row>
    <row r="28" spans="1:6" ht="15" x14ac:dyDescent="0.2">
      <c r="B28" s="49"/>
      <c r="C28" s="219" t="s">
        <v>567</v>
      </c>
      <c r="D28" s="220"/>
      <c r="E28" s="168"/>
    </row>
    <row r="29" spans="1:6" ht="15" x14ac:dyDescent="0.2">
      <c r="B29" s="49"/>
      <c r="C29" s="166"/>
    </row>
    <row r="30" spans="1:6" ht="28.5" x14ac:dyDescent="0.2">
      <c r="A30" s="122" t="s">
        <v>86</v>
      </c>
      <c r="B30" s="50" t="s">
        <v>224</v>
      </c>
      <c r="C30" s="222" t="s">
        <v>116</v>
      </c>
      <c r="D30" s="222"/>
      <c r="E30" s="222"/>
      <c r="F30" s="222"/>
    </row>
    <row r="31" spans="1:6" ht="15" x14ac:dyDescent="0.2">
      <c r="B31" s="49"/>
      <c r="C31" s="121"/>
    </row>
    <row r="32" spans="1:6" ht="15" x14ac:dyDescent="0.2">
      <c r="B32" s="49"/>
    </row>
    <row r="33" spans="1:6" ht="28.5" x14ac:dyDescent="0.2">
      <c r="A33" s="122" t="s">
        <v>86</v>
      </c>
      <c r="B33" s="50" t="s">
        <v>225</v>
      </c>
      <c r="C33" s="222" t="s">
        <v>117</v>
      </c>
      <c r="D33" s="222"/>
      <c r="E33" s="222"/>
      <c r="F33" s="222"/>
    </row>
    <row r="34" spans="1:6" ht="15" x14ac:dyDescent="0.2">
      <c r="B34" s="49"/>
      <c r="C34" s="64"/>
    </row>
    <row r="35" spans="1:6" ht="15" x14ac:dyDescent="0.2">
      <c r="B35" s="49"/>
    </row>
    <row r="36" spans="1:6" ht="15" x14ac:dyDescent="0.2">
      <c r="B36" s="50" t="s">
        <v>226</v>
      </c>
      <c r="C36" t="s">
        <v>253</v>
      </c>
    </row>
    <row r="37" spans="1:6" ht="15" x14ac:dyDescent="0.2">
      <c r="B37" s="49"/>
      <c r="C37" s="94"/>
    </row>
    <row r="38" spans="1:6" ht="15" x14ac:dyDescent="0.25">
      <c r="B38" s="49"/>
      <c r="C38" s="178" t="str">
        <f>IF(ISBLANK(C37),"",IF(IFERROR(FIND("Yes",C37,1),0)&gt;0," ",IF(C37="No","Skip to Q7","Skip to Q7")))</f>
        <v/>
      </c>
    </row>
    <row r="39" spans="1:6" ht="15" x14ac:dyDescent="0.2">
      <c r="B39" s="49"/>
      <c r="C39" s="8" t="s">
        <v>186</v>
      </c>
      <c r="D39" s="94"/>
    </row>
    <row r="40" spans="1:6" ht="15" x14ac:dyDescent="0.2">
      <c r="B40" s="49"/>
      <c r="C40" s="8" t="s">
        <v>187</v>
      </c>
      <c r="D40" s="94"/>
    </row>
    <row r="41" spans="1:6" ht="15" x14ac:dyDescent="0.2">
      <c r="B41" s="49"/>
    </row>
    <row r="42" spans="1:6" ht="28.5" x14ac:dyDescent="0.2">
      <c r="A42" s="15" t="s">
        <v>86</v>
      </c>
      <c r="B42" s="50" t="s">
        <v>227</v>
      </c>
      <c r="C42" s="224" t="s">
        <v>194</v>
      </c>
      <c r="D42" s="224"/>
      <c r="E42" s="224"/>
      <c r="F42" s="224"/>
    </row>
    <row r="43" spans="1:6" ht="15" x14ac:dyDescent="0.2">
      <c r="B43" s="49"/>
      <c r="C43" s="94"/>
    </row>
    <row r="44" spans="1:6" ht="15" x14ac:dyDescent="0.2">
      <c r="B44" s="49"/>
    </row>
    <row r="45" spans="1:6" ht="15" x14ac:dyDescent="0.2">
      <c r="B45" s="187" t="s">
        <v>568</v>
      </c>
      <c r="C45" t="s">
        <v>534</v>
      </c>
    </row>
    <row r="46" spans="1:6" ht="15" x14ac:dyDescent="0.2">
      <c r="B46" s="49"/>
      <c r="C46" s="219" t="s">
        <v>569</v>
      </c>
      <c r="D46" s="220"/>
      <c r="E46" s="168"/>
    </row>
    <row r="47" spans="1:6" ht="15" x14ac:dyDescent="0.2">
      <c r="B47" s="49"/>
      <c r="C47" s="219" t="s">
        <v>570</v>
      </c>
      <c r="D47" s="220"/>
      <c r="E47" s="168"/>
    </row>
    <row r="48" spans="1:6" ht="15" x14ac:dyDescent="0.2">
      <c r="B48" s="49"/>
      <c r="C48" s="219" t="s">
        <v>571</v>
      </c>
      <c r="D48" s="220"/>
      <c r="E48" s="168"/>
    </row>
    <row r="49" spans="1:10" ht="15" x14ac:dyDescent="0.2">
      <c r="B49" s="49"/>
      <c r="C49" s="219" t="s">
        <v>572</v>
      </c>
      <c r="D49" s="220"/>
      <c r="E49" s="168"/>
    </row>
    <row r="50" spans="1:10" ht="15" x14ac:dyDescent="0.2">
      <c r="B50" s="49"/>
    </row>
    <row r="51" spans="1:10" ht="15" x14ac:dyDescent="0.2">
      <c r="B51" s="50" t="s">
        <v>228</v>
      </c>
      <c r="C51" t="s">
        <v>320</v>
      </c>
    </row>
    <row r="52" spans="1:10" ht="15" x14ac:dyDescent="0.2">
      <c r="B52" s="49"/>
      <c r="C52" s="94"/>
    </row>
    <row r="53" spans="1:10" x14ac:dyDescent="0.2"/>
    <row r="54" spans="1:10" ht="15" x14ac:dyDescent="0.2">
      <c r="B54" s="50" t="s">
        <v>229</v>
      </c>
      <c r="C54" t="s">
        <v>653</v>
      </c>
    </row>
    <row r="55" spans="1:10" x14ac:dyDescent="0.2">
      <c r="C55" s="94"/>
    </row>
    <row r="56" spans="1:10" x14ac:dyDescent="0.2"/>
    <row r="57" spans="1:10" ht="15" x14ac:dyDescent="0.2">
      <c r="B57" s="187"/>
      <c r="C57" t="s">
        <v>657</v>
      </c>
    </row>
    <row r="58" spans="1:10" s="191" customFormat="1" x14ac:dyDescent="0.2">
      <c r="C58" s="94"/>
      <c r="D58" s="191" t="s">
        <v>680</v>
      </c>
    </row>
    <row r="59" spans="1:10" x14ac:dyDescent="0.2"/>
    <row r="60" spans="1:10" ht="29.25" thickBot="1" x14ac:dyDescent="0.25">
      <c r="A60" s="9" t="s">
        <v>86</v>
      </c>
      <c r="B60" s="221" t="s">
        <v>185</v>
      </c>
      <c r="C60" s="221"/>
      <c r="D60" s="221"/>
      <c r="E60" s="221"/>
      <c r="F60" s="221"/>
    </row>
    <row r="61" spans="1:10" x14ac:dyDescent="0.2"/>
    <row r="62" spans="1:10" ht="30" x14ac:dyDescent="0.2">
      <c r="A62" s="55" t="s">
        <v>86</v>
      </c>
      <c r="B62" s="50" t="s">
        <v>230</v>
      </c>
      <c r="C62" s="222" t="s">
        <v>184</v>
      </c>
      <c r="D62" s="222"/>
      <c r="E62" s="222"/>
      <c r="F62" s="222"/>
      <c r="G62" s="15"/>
      <c r="H62" s="15"/>
      <c r="I62" s="15"/>
      <c r="J62" s="15"/>
    </row>
    <row r="63" spans="1:10" ht="15" x14ac:dyDescent="0.2">
      <c r="A63" s="49"/>
      <c r="B63" s="49"/>
      <c r="C63" s="94"/>
    </row>
    <row r="64" spans="1:10" ht="15" x14ac:dyDescent="0.2">
      <c r="A64" s="49"/>
      <c r="B64" s="49"/>
    </row>
    <row r="65" spans="1:9" ht="45" x14ac:dyDescent="0.2">
      <c r="A65" s="55" t="s">
        <v>172</v>
      </c>
      <c r="B65" s="50" t="s">
        <v>231</v>
      </c>
      <c r="C65" s="223" t="s">
        <v>122</v>
      </c>
      <c r="D65" s="223"/>
      <c r="E65" s="223"/>
      <c r="F65" s="223"/>
      <c r="G65" s="22"/>
      <c r="H65" s="22"/>
      <c r="I65" s="22"/>
    </row>
    <row r="66" spans="1:9" ht="15" x14ac:dyDescent="0.2">
      <c r="A66" s="49"/>
      <c r="B66" s="49"/>
      <c r="C66" s="93"/>
    </row>
    <row r="67" spans="1:9" ht="15" x14ac:dyDescent="0.2">
      <c r="A67" s="49"/>
      <c r="B67" s="49"/>
    </row>
    <row r="68" spans="1:9" x14ac:dyDescent="0.2">
      <c r="C68" s="4" t="s">
        <v>501</v>
      </c>
    </row>
    <row r="69" spans="1:9" x14ac:dyDescent="0.2"/>
    <row r="70" spans="1:9" x14ac:dyDescent="0.2"/>
  </sheetData>
  <sheetProtection password="8501" sheet="1" objects="1" scenarios="1" formatRows="0"/>
  <mergeCells count="20">
    <mergeCell ref="C46:D46"/>
    <mergeCell ref="C47:D47"/>
    <mergeCell ref="C16:F16"/>
    <mergeCell ref="B3:F3"/>
    <mergeCell ref="B5:F5"/>
    <mergeCell ref="C10:F10"/>
    <mergeCell ref="C42:F42"/>
    <mergeCell ref="C30:F30"/>
    <mergeCell ref="C33:F33"/>
    <mergeCell ref="C23:D23"/>
    <mergeCell ref="C24:D24"/>
    <mergeCell ref="C25:D25"/>
    <mergeCell ref="C26:D26"/>
    <mergeCell ref="C27:D27"/>
    <mergeCell ref="C28:D28"/>
    <mergeCell ref="C48:D48"/>
    <mergeCell ref="C49:D49"/>
    <mergeCell ref="B60:F60"/>
    <mergeCell ref="C62:F62"/>
    <mergeCell ref="C65:F65"/>
  </mergeCells>
  <conditionalFormatting sqref="D39:D40">
    <cfRule type="expression" dxfId="9" priority="17">
      <formula>$C$37="No"</formula>
    </cfRule>
  </conditionalFormatting>
  <conditionalFormatting sqref="C58">
    <cfRule type="expression" dxfId="8" priority="1">
      <formula>$C$55=""</formula>
    </cfRule>
    <cfRule type="expression" dxfId="7" priority="2">
      <formula>$C$55="Don't know"</formula>
    </cfRule>
    <cfRule type="expression" dxfId="6" priority="3">
      <formula>$C$55="No"</formula>
    </cfRule>
  </conditionalFormatting>
  <dataValidations count="10">
    <dataValidation type="whole" allowBlank="1" showInputMessage="1" showErrorMessage="1" errorTitle="Enter a whole number" error="Please enter a whole number greater than or equal to 0." sqref="D39:D40" xr:uid="{00000000-0002-0000-0500-000000000000}">
      <formula1>0</formula1>
      <formula2>1000</formula2>
    </dataValidation>
    <dataValidation type="list" allowBlank="1" showInputMessage="1" showErrorMessage="1" sqref="C8" xr:uid="{00000000-0002-0000-0500-000001000000}">
      <formula1>Managed1</formula1>
    </dataValidation>
    <dataValidation type="list" allowBlank="1" showInputMessage="1" showErrorMessage="1" sqref="C14" xr:uid="{00000000-0002-0000-0500-000002000000}">
      <formula1>Manage2</formula1>
    </dataValidation>
    <dataValidation type="list" allowBlank="1" showInputMessage="1" showErrorMessage="1" sqref="C17" xr:uid="{00000000-0002-0000-0500-000003000000}">
      <formula1>Managed3</formula1>
    </dataValidation>
    <dataValidation type="list" allowBlank="1" showInputMessage="1" showErrorMessage="1" sqref="C20 C58" xr:uid="{00000000-0002-0000-0500-000004000000}">
      <formula1>Manage3A</formula1>
    </dataValidation>
    <dataValidation type="list" allowBlank="1" showInputMessage="1" showErrorMessage="1" sqref="C37" xr:uid="{00000000-0002-0000-0500-000005000000}">
      <formula1>Manage6</formula1>
    </dataValidation>
    <dataValidation type="list" allowBlank="1" showInputMessage="1" showErrorMessage="1" sqref="C43" xr:uid="{00000000-0002-0000-0500-000006000000}">
      <formula1>Manage7</formula1>
    </dataValidation>
    <dataValidation type="list" allowBlank="1" showInputMessage="1" showErrorMessage="1" sqref="C63 C55" xr:uid="{00000000-0002-0000-0500-000007000000}">
      <formula1>Manage9</formula1>
    </dataValidation>
    <dataValidation type="list" allowBlank="1" showInputMessage="1" showErrorMessage="1" sqref="C66" xr:uid="{00000000-0002-0000-0500-000008000000}">
      <formula1>Manage10</formula1>
    </dataValidation>
    <dataValidation type="list" allowBlank="1" showInputMessage="1" showErrorMessage="1" sqref="E23:E28 E46:E49" xr:uid="{00000000-0002-0000-0500-000009000000}">
      <formula1>ScaledQuestions</formula1>
    </dataValidation>
  </dataValidations>
  <hyperlinks>
    <hyperlink ref="B1" location="Home!A1" display="Home" xr:uid="{00000000-0004-0000-0500-000000000000}"/>
    <hyperlink ref="C1" location="link_III" display="&lt;&lt; Prev" xr:uid="{00000000-0004-0000-0500-000001000000}"/>
    <hyperlink ref="D1" location="link_V" display="Next &gt;&gt;" xr:uid="{00000000-0004-0000-0500-000002000000}"/>
    <hyperlink ref="C68" location="link_V" display="Next &gt;&gt;" xr:uid="{00000000-0004-0000-0500-000003000000}"/>
  </hyperlinks>
  <pageMargins left="0.25" right="0.25" top="0.75" bottom="0.75" header="0.3" footer="0.3"/>
  <pageSetup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0000"/>
  </sheetPr>
  <dimension ref="A1:M201"/>
  <sheetViews>
    <sheetView topLeftCell="E1" zoomScaleNormal="100" workbookViewId="0">
      <pane ySplit="1" topLeftCell="A170" activePane="bottomLeft" state="frozen"/>
      <selection pane="bottomLeft" activeCell="F173" sqref="F173"/>
    </sheetView>
  </sheetViews>
  <sheetFormatPr defaultColWidth="9" defaultRowHeight="12.75" x14ac:dyDescent="0.2"/>
  <cols>
    <col min="1" max="1" width="4.5" style="130" bestFit="1" customWidth="1"/>
    <col min="2" max="2" width="21.625" style="130" bestFit="1" customWidth="1"/>
    <col min="3" max="3" width="12.625" style="130" bestFit="1" customWidth="1"/>
    <col min="4" max="4" width="18.25" style="130" bestFit="1" customWidth="1"/>
    <col min="5" max="5" width="14.25" style="143" bestFit="1" customWidth="1"/>
    <col min="6" max="6" width="37.75" style="138" customWidth="1"/>
    <col min="7" max="7" width="20.25" style="138" customWidth="1"/>
    <col min="8" max="8" width="10.75" style="138" bestFit="1" customWidth="1"/>
    <col min="9" max="9" width="10" style="138" bestFit="1" customWidth="1"/>
    <col min="10" max="10" width="10.75" style="138" bestFit="1" customWidth="1"/>
    <col min="11" max="11" width="19.5" style="130" bestFit="1" customWidth="1"/>
    <col min="12" max="12" width="7.5" style="185" bestFit="1" customWidth="1"/>
    <col min="13" max="13" width="7.5" style="130" bestFit="1" customWidth="1"/>
    <col min="14" max="16384" width="9" style="130"/>
  </cols>
  <sheetData>
    <row r="1" spans="1:13" x14ac:dyDescent="0.2">
      <c r="A1" s="134" t="s">
        <v>368</v>
      </c>
      <c r="B1" s="134" t="s">
        <v>369</v>
      </c>
      <c r="C1" s="134" t="s">
        <v>383</v>
      </c>
      <c r="D1" s="134" t="s">
        <v>370</v>
      </c>
      <c r="E1" s="142" t="s">
        <v>381</v>
      </c>
      <c r="F1" s="137" t="s">
        <v>371</v>
      </c>
      <c r="G1" s="137" t="s">
        <v>372</v>
      </c>
      <c r="H1" s="137" t="s">
        <v>373</v>
      </c>
      <c r="I1" s="137" t="s">
        <v>374</v>
      </c>
      <c r="J1" s="137" t="s">
        <v>375</v>
      </c>
      <c r="K1" s="140" t="s">
        <v>401</v>
      </c>
      <c r="L1" s="184" t="s">
        <v>402</v>
      </c>
      <c r="M1" s="140" t="s">
        <v>403</v>
      </c>
    </row>
    <row r="2" spans="1:13" ht="25.5" x14ac:dyDescent="0.2">
      <c r="A2" s="130">
        <f>Home!$C$5</f>
        <v>0</v>
      </c>
      <c r="B2" s="130" t="str">
        <f>Home!$C$6</f>
        <v>[Choose your state name…]</v>
      </c>
      <c r="C2" s="130">
        <v>1</v>
      </c>
      <c r="D2" s="130" t="s">
        <v>382</v>
      </c>
      <c r="E2" s="143">
        <v>1</v>
      </c>
      <c r="F2" s="138" t="s">
        <v>20</v>
      </c>
      <c r="H2" s="138" t="str">
        <f ca="1">IF(ISBLANK(INDIRECT(K2&amp;L2)),"NULL",INDIRECT(K2&amp;L2))</f>
        <v>NULL</v>
      </c>
      <c r="K2" s="141" t="s">
        <v>413</v>
      </c>
      <c r="L2" s="185" t="s">
        <v>404</v>
      </c>
    </row>
    <row r="3" spans="1:13" ht="25.5" x14ac:dyDescent="0.2">
      <c r="A3" s="130">
        <f>Home!$C$5</f>
        <v>0</v>
      </c>
      <c r="B3" s="130" t="str">
        <f>Home!$C$6</f>
        <v>[Choose your state name…]</v>
      </c>
      <c r="C3" s="130">
        <v>1</v>
      </c>
      <c r="D3" s="130" t="s">
        <v>382</v>
      </c>
      <c r="E3" s="143">
        <v>2</v>
      </c>
      <c r="F3" s="138" t="s">
        <v>251</v>
      </c>
      <c r="H3" s="138" t="str">
        <f t="shared" ref="H3:H201" ca="1" si="0">IF(ISBLANK(INDIRECT(K3&amp;L3)),"NULL",INDIRECT(K3&amp;L3))</f>
        <v>NULL</v>
      </c>
      <c r="K3" s="141" t="s">
        <v>413</v>
      </c>
      <c r="L3" s="185" t="s">
        <v>405</v>
      </c>
    </row>
    <row r="4" spans="1:13" x14ac:dyDescent="0.2">
      <c r="A4" s="130">
        <f>Home!$C$5</f>
        <v>0</v>
      </c>
      <c r="B4" s="130" t="str">
        <f>Home!$C$6</f>
        <v>[Choose your state name…]</v>
      </c>
      <c r="C4" s="130">
        <v>1</v>
      </c>
      <c r="D4" s="130" t="s">
        <v>382</v>
      </c>
      <c r="E4" s="143">
        <v>3</v>
      </c>
      <c r="F4" s="138" t="s">
        <v>23</v>
      </c>
      <c r="H4" s="138" t="str">
        <f t="shared" ca="1" si="0"/>
        <v>NULL</v>
      </c>
      <c r="K4" s="141" t="s">
        <v>413</v>
      </c>
      <c r="L4" s="185" t="s">
        <v>406</v>
      </c>
    </row>
    <row r="5" spans="1:13" ht="14.25" x14ac:dyDescent="0.2">
      <c r="A5" s="130">
        <f>Home!$C$5</f>
        <v>0</v>
      </c>
      <c r="B5" s="130" t="str">
        <f>Home!$C$6</f>
        <v>[Choose your state name…]</v>
      </c>
      <c r="C5" s="130">
        <v>1</v>
      </c>
      <c r="D5" s="130" t="s">
        <v>382</v>
      </c>
      <c r="E5" s="143">
        <v>4</v>
      </c>
      <c r="F5" s="96" t="s">
        <v>647</v>
      </c>
      <c r="H5" s="138" t="str">
        <f t="shared" ca="1" si="0"/>
        <v>NULL</v>
      </c>
      <c r="K5" s="141" t="s">
        <v>413</v>
      </c>
      <c r="L5" s="185" t="s">
        <v>407</v>
      </c>
    </row>
    <row r="6" spans="1:13" ht="28.5" x14ac:dyDescent="0.2">
      <c r="A6" s="130">
        <f>Home!$C$5</f>
        <v>0</v>
      </c>
      <c r="B6" s="130" t="str">
        <f>Home!$C$6</f>
        <v>[Choose your state name…]</v>
      </c>
      <c r="C6" s="130">
        <v>1</v>
      </c>
      <c r="D6" s="130" t="s">
        <v>382</v>
      </c>
      <c r="E6" s="143" t="s">
        <v>439</v>
      </c>
      <c r="F6" s="179" t="s">
        <v>650</v>
      </c>
      <c r="H6" s="138" t="str">
        <f t="shared" ca="1" si="0"/>
        <v>NULL</v>
      </c>
      <c r="I6" s="138" t="s">
        <v>712</v>
      </c>
      <c r="J6" s="138" t="str">
        <f ca="1">IF(ISBLANK(INDIRECT(K6&amp;M6)),"NULL",INDIRECT(K6&amp;M6))</f>
        <v>NULL</v>
      </c>
      <c r="K6" s="141" t="s">
        <v>413</v>
      </c>
      <c r="L6" s="185" t="s">
        <v>408</v>
      </c>
      <c r="M6" s="130" t="s">
        <v>713</v>
      </c>
    </row>
    <row r="7" spans="1:13" ht="25.5" x14ac:dyDescent="0.2">
      <c r="A7" s="130">
        <f>Home!$C$5</f>
        <v>0</v>
      </c>
      <c r="B7" s="130" t="str">
        <f>Home!$C$6</f>
        <v>[Choose your state name…]</v>
      </c>
      <c r="C7" s="130">
        <v>1</v>
      </c>
      <c r="D7" s="130" t="s">
        <v>382</v>
      </c>
      <c r="E7" s="143">
        <v>5</v>
      </c>
      <c r="F7" s="138" t="s">
        <v>24</v>
      </c>
      <c r="H7" s="138" t="str">
        <f ca="1">IF(ISBLANK(INDIRECT(K7&amp;L7)),"NULL",INDIRECT(K7&amp;L7))</f>
        <v>NULL</v>
      </c>
      <c r="K7" s="141" t="s">
        <v>413</v>
      </c>
      <c r="L7" s="185" t="s">
        <v>409</v>
      </c>
    </row>
    <row r="8" spans="1:13" ht="25.5" x14ac:dyDescent="0.2">
      <c r="A8" s="130">
        <f>Home!$C$5</f>
        <v>0</v>
      </c>
      <c r="B8" s="130" t="str">
        <f>Home!$C$6</f>
        <v>[Choose your state name…]</v>
      </c>
      <c r="C8" s="130">
        <v>1</v>
      </c>
      <c r="D8" s="130" t="s">
        <v>382</v>
      </c>
      <c r="E8" s="143">
        <v>6</v>
      </c>
      <c r="F8" s="138" t="s">
        <v>25</v>
      </c>
      <c r="H8" s="138" t="str">
        <f t="shared" ca="1" si="0"/>
        <v>NULL</v>
      </c>
      <c r="K8" s="141" t="s">
        <v>413</v>
      </c>
      <c r="L8" s="185" t="s">
        <v>410</v>
      </c>
    </row>
    <row r="9" spans="1:13" ht="38.25" x14ac:dyDescent="0.2">
      <c r="A9" s="130">
        <f>Home!$C$5</f>
        <v>0</v>
      </c>
      <c r="B9" s="130" t="str">
        <f>Home!$C$6</f>
        <v>[Choose your state name…]</v>
      </c>
      <c r="C9" s="130">
        <v>1</v>
      </c>
      <c r="D9" s="130" t="s">
        <v>382</v>
      </c>
      <c r="E9" s="143">
        <v>7</v>
      </c>
      <c r="F9" s="138" t="s">
        <v>191</v>
      </c>
      <c r="H9" s="138" t="str">
        <f t="shared" ca="1" si="0"/>
        <v>NULL</v>
      </c>
      <c r="K9" s="141" t="s">
        <v>413</v>
      </c>
      <c r="L9" s="185" t="s">
        <v>411</v>
      </c>
    </row>
    <row r="10" spans="1:13" ht="51" x14ac:dyDescent="0.2">
      <c r="A10" s="130">
        <f>Home!$C$5</f>
        <v>0</v>
      </c>
      <c r="B10" s="130" t="str">
        <f>Home!$C$6</f>
        <v>[Choose your state name…]</v>
      </c>
      <c r="C10" s="130">
        <v>1</v>
      </c>
      <c r="D10" s="130" t="s">
        <v>382</v>
      </c>
      <c r="E10" s="143">
        <v>8</v>
      </c>
      <c r="F10" s="138" t="s">
        <v>31</v>
      </c>
      <c r="H10" s="138" t="str">
        <f t="shared" ca="1" si="0"/>
        <v>NULL</v>
      </c>
      <c r="K10" s="141" t="s">
        <v>413</v>
      </c>
      <c r="L10" s="185" t="s">
        <v>711</v>
      </c>
    </row>
    <row r="11" spans="1:13" ht="76.5" x14ac:dyDescent="0.2">
      <c r="A11" s="130">
        <f>Home!$C$5</f>
        <v>0</v>
      </c>
      <c r="B11" s="130" t="str">
        <f>Home!$C$6</f>
        <v>[Choose your state name…]</v>
      </c>
      <c r="C11" s="130">
        <v>1</v>
      </c>
      <c r="D11" s="130" t="s">
        <v>382</v>
      </c>
      <c r="E11" s="143">
        <v>9</v>
      </c>
      <c r="F11" s="138" t="s">
        <v>37</v>
      </c>
      <c r="H11" s="138" t="str">
        <f t="shared" ca="1" si="0"/>
        <v>NULL</v>
      </c>
      <c r="I11" s="138" t="s">
        <v>255</v>
      </c>
      <c r="J11" s="138" t="str">
        <f ca="1">IF(ISBLANK(INDIRECT(K11&amp;M11)),"NULL",INDIRECT(K11&amp;M11))</f>
        <v>NULL</v>
      </c>
      <c r="K11" s="141" t="s">
        <v>413</v>
      </c>
      <c r="L11" s="185" t="s">
        <v>467</v>
      </c>
      <c r="M11" s="130" t="s">
        <v>417</v>
      </c>
    </row>
    <row r="12" spans="1:13" ht="25.5" x14ac:dyDescent="0.2">
      <c r="A12" s="130">
        <f>Home!$C$5</f>
        <v>0</v>
      </c>
      <c r="B12" s="130" t="str">
        <f>Home!$C$6</f>
        <v>[Choose your state name…]</v>
      </c>
      <c r="C12" s="130">
        <v>1</v>
      </c>
      <c r="D12" s="130" t="s">
        <v>382</v>
      </c>
      <c r="E12" s="143">
        <v>10</v>
      </c>
      <c r="F12" s="138" t="s">
        <v>38</v>
      </c>
      <c r="H12" s="138" t="str">
        <f ca="1">IF(ISBLANK(INDIRECT(K12&amp;L12)),"NULL",INDIRECT(K12&amp;L12))</f>
        <v>NULL</v>
      </c>
      <c r="K12" s="141" t="s">
        <v>413</v>
      </c>
      <c r="L12" s="185" t="s">
        <v>710</v>
      </c>
    </row>
    <row r="13" spans="1:13" ht="38.25" x14ac:dyDescent="0.2">
      <c r="A13" s="130">
        <f>Home!$C$5</f>
        <v>0</v>
      </c>
      <c r="B13" s="130" t="str">
        <f>Home!$C$6</f>
        <v>[Choose your state name…]</v>
      </c>
      <c r="C13" s="130">
        <v>1</v>
      </c>
      <c r="D13" s="130" t="s">
        <v>382</v>
      </c>
      <c r="E13" s="143">
        <v>11</v>
      </c>
      <c r="F13" s="138" t="s">
        <v>384</v>
      </c>
      <c r="G13" s="138" t="s">
        <v>39</v>
      </c>
      <c r="H13" s="138" t="str">
        <f t="shared" ca="1" si="0"/>
        <v>NULL</v>
      </c>
      <c r="K13" s="141" t="s">
        <v>413</v>
      </c>
      <c r="L13" s="185" t="s">
        <v>420</v>
      </c>
    </row>
    <row r="14" spans="1:13" ht="38.25" x14ac:dyDescent="0.2">
      <c r="A14" s="130">
        <f>Home!$C$5</f>
        <v>0</v>
      </c>
      <c r="B14" s="130" t="str">
        <f>Home!$C$6</f>
        <v>[Choose your state name…]</v>
      </c>
      <c r="C14" s="130">
        <v>1</v>
      </c>
      <c r="D14" s="130" t="s">
        <v>382</v>
      </c>
      <c r="E14" s="143">
        <v>11</v>
      </c>
      <c r="F14" s="138" t="s">
        <v>384</v>
      </c>
      <c r="G14" s="138" t="s">
        <v>40</v>
      </c>
      <c r="H14" s="138" t="str">
        <f t="shared" ca="1" si="0"/>
        <v>NULL</v>
      </c>
      <c r="K14" s="141" t="s">
        <v>413</v>
      </c>
      <c r="L14" s="185" t="s">
        <v>461</v>
      </c>
    </row>
    <row r="15" spans="1:13" ht="38.25" x14ac:dyDescent="0.2">
      <c r="A15" s="130">
        <f>Home!$C$5</f>
        <v>0</v>
      </c>
      <c r="B15" s="130" t="str">
        <f>Home!$C$6</f>
        <v>[Choose your state name…]</v>
      </c>
      <c r="C15" s="130">
        <v>1</v>
      </c>
      <c r="D15" s="130" t="s">
        <v>382</v>
      </c>
      <c r="E15" s="143">
        <v>11</v>
      </c>
      <c r="F15" s="138" t="s">
        <v>384</v>
      </c>
      <c r="G15" s="138" t="s">
        <v>41</v>
      </c>
      <c r="H15" s="138" t="str">
        <f t="shared" ca="1" si="0"/>
        <v>NULL</v>
      </c>
      <c r="K15" s="141" t="s">
        <v>413</v>
      </c>
      <c r="L15" s="185" t="s">
        <v>484</v>
      </c>
    </row>
    <row r="16" spans="1:13" ht="38.25" x14ac:dyDescent="0.2">
      <c r="A16" s="130">
        <f>Home!$C$5</f>
        <v>0</v>
      </c>
      <c r="B16" s="130" t="str">
        <f>Home!$C$6</f>
        <v>[Choose your state name…]</v>
      </c>
      <c r="C16" s="130">
        <v>1</v>
      </c>
      <c r="D16" s="130" t="s">
        <v>382</v>
      </c>
      <c r="E16" s="143">
        <v>11</v>
      </c>
      <c r="F16" s="138" t="s">
        <v>384</v>
      </c>
      <c r="G16" s="138" t="s">
        <v>42</v>
      </c>
      <c r="H16" s="138" t="str">
        <f t="shared" ca="1" si="0"/>
        <v>NULL</v>
      </c>
      <c r="K16" s="141" t="s">
        <v>413</v>
      </c>
      <c r="L16" s="185" t="s">
        <v>709</v>
      </c>
    </row>
    <row r="17" spans="1:13" ht="38.25" x14ac:dyDescent="0.2">
      <c r="A17" s="130">
        <f>Home!$C$5</f>
        <v>0</v>
      </c>
      <c r="B17" s="130" t="str">
        <f>Home!$C$6</f>
        <v>[Choose your state name…]</v>
      </c>
      <c r="C17" s="130">
        <v>1</v>
      </c>
      <c r="D17" s="130" t="s">
        <v>382</v>
      </c>
      <c r="E17" s="143">
        <v>11</v>
      </c>
      <c r="F17" s="138" t="s">
        <v>384</v>
      </c>
      <c r="G17" s="138" t="s">
        <v>43</v>
      </c>
      <c r="H17" s="138" t="str">
        <f t="shared" ca="1" si="0"/>
        <v>NULL</v>
      </c>
      <c r="K17" s="141" t="s">
        <v>413</v>
      </c>
      <c r="L17" s="185" t="s">
        <v>708</v>
      </c>
    </row>
    <row r="18" spans="1:13" ht="38.25" x14ac:dyDescent="0.2">
      <c r="A18" s="130">
        <f>Home!$C$5</f>
        <v>0</v>
      </c>
      <c r="B18" s="130" t="str">
        <f>Home!$C$6</f>
        <v>[Choose your state name…]</v>
      </c>
      <c r="C18" s="130">
        <v>1</v>
      </c>
      <c r="D18" s="130" t="s">
        <v>382</v>
      </c>
      <c r="E18" s="143">
        <v>11</v>
      </c>
      <c r="F18" s="138" t="s">
        <v>384</v>
      </c>
      <c r="G18" s="138" t="s">
        <v>44</v>
      </c>
      <c r="H18" s="138" t="str">
        <f t="shared" ca="1" si="0"/>
        <v>NULL</v>
      </c>
      <c r="K18" s="141" t="s">
        <v>413</v>
      </c>
      <c r="L18" s="185" t="s">
        <v>707</v>
      </c>
    </row>
    <row r="19" spans="1:13" ht="38.25" x14ac:dyDescent="0.2">
      <c r="A19" s="130">
        <f>Home!$C$5</f>
        <v>0</v>
      </c>
      <c r="B19" s="130" t="str">
        <f>Home!$C$6</f>
        <v>[Choose your state name…]</v>
      </c>
      <c r="C19" s="130">
        <v>1</v>
      </c>
      <c r="D19" s="130" t="s">
        <v>382</v>
      </c>
      <c r="E19" s="143">
        <v>11</v>
      </c>
      <c r="F19" s="138" t="s">
        <v>384</v>
      </c>
      <c r="G19" s="138" t="s">
        <v>385</v>
      </c>
      <c r="H19" s="139" t="str">
        <f ca="1">IF(OR(ISBLANK(J19),J19="NULL"),"No","Yes")</f>
        <v>No</v>
      </c>
      <c r="I19" s="138" t="s">
        <v>45</v>
      </c>
      <c r="J19" s="138" t="str">
        <f ca="1">IF(ISBLANK(INDIRECT(K19&amp;M19)),"NULL",INDIRECT(K19&amp;M19))</f>
        <v>NULL</v>
      </c>
      <c r="K19" s="141" t="s">
        <v>413</v>
      </c>
      <c r="M19" s="130" t="s">
        <v>706</v>
      </c>
    </row>
    <row r="20" spans="1:13" s="169" customFormat="1" ht="51" x14ac:dyDescent="0.2">
      <c r="A20" s="169">
        <f>Home!$C$5</f>
        <v>0</v>
      </c>
      <c r="B20" s="169" t="str">
        <f>Home!$C$6</f>
        <v>[Choose your state name…]</v>
      </c>
      <c r="C20" s="169">
        <v>1</v>
      </c>
      <c r="D20" s="169" t="s">
        <v>382</v>
      </c>
      <c r="E20" s="170">
        <v>12</v>
      </c>
      <c r="F20" s="171" t="s">
        <v>211</v>
      </c>
      <c r="G20" s="171"/>
      <c r="H20" s="171" t="str">
        <f t="shared" ca="1" si="0"/>
        <v>NULL</v>
      </c>
      <c r="I20" s="171"/>
      <c r="J20" s="171"/>
      <c r="K20" s="172" t="s">
        <v>413</v>
      </c>
      <c r="L20" s="185" t="s">
        <v>471</v>
      </c>
    </row>
    <row r="21" spans="1:13" s="169" customFormat="1" ht="25.5" x14ac:dyDescent="0.2">
      <c r="A21" s="169">
        <f>Home!$C$5</f>
        <v>0</v>
      </c>
      <c r="B21" s="169" t="str">
        <f>Home!$C$6</f>
        <v>[Choose your state name…]</v>
      </c>
      <c r="C21" s="169">
        <v>1</v>
      </c>
      <c r="D21" s="169" t="s">
        <v>382</v>
      </c>
      <c r="E21" s="170" t="s">
        <v>681</v>
      </c>
      <c r="F21" s="171" t="s">
        <v>518</v>
      </c>
      <c r="G21" s="171"/>
      <c r="H21" s="171" t="str">
        <f ca="1">IF(ISBLANK(INDIRECT(K21&amp;L21)),"NULL",INDIRECT(K21&amp;L21))</f>
        <v>NULL</v>
      </c>
      <c r="I21" s="171"/>
      <c r="J21" s="171"/>
      <c r="K21" s="172" t="s">
        <v>413</v>
      </c>
      <c r="L21" s="185" t="s">
        <v>421</v>
      </c>
    </row>
    <row r="22" spans="1:13" s="169" customFormat="1" ht="25.5" x14ac:dyDescent="0.2">
      <c r="A22" s="169">
        <f>Home!$C$5</f>
        <v>0</v>
      </c>
      <c r="B22" s="169" t="str">
        <f>Home!$C$6</f>
        <v>[Choose your state name…]</v>
      </c>
      <c r="C22" s="169">
        <v>1</v>
      </c>
      <c r="D22" s="169" t="s">
        <v>382</v>
      </c>
      <c r="E22" s="170" t="s">
        <v>681</v>
      </c>
      <c r="F22" s="171" t="s">
        <v>519</v>
      </c>
      <c r="G22" s="171"/>
      <c r="H22" s="171" t="str">
        <f ca="1">IF(ISBLANK(INDIRECT(K22&amp;L22)),"NULL",INDIRECT(K22&amp;L22))</f>
        <v>NULL</v>
      </c>
      <c r="I22" s="171"/>
      <c r="J22" s="171"/>
      <c r="K22" s="172" t="s">
        <v>413</v>
      </c>
      <c r="L22" s="185" t="s">
        <v>422</v>
      </c>
    </row>
    <row r="23" spans="1:13" s="169" customFormat="1" x14ac:dyDescent="0.2">
      <c r="A23" s="169">
        <f>Home!$C$5</f>
        <v>0</v>
      </c>
      <c r="B23" s="169" t="str">
        <f>Home!$C$6</f>
        <v>[Choose your state name…]</v>
      </c>
      <c r="C23" s="169">
        <v>1</v>
      </c>
      <c r="D23" s="169" t="s">
        <v>382</v>
      </c>
      <c r="E23" s="170" t="s">
        <v>681</v>
      </c>
      <c r="F23" s="171" t="s">
        <v>520</v>
      </c>
      <c r="G23" s="171"/>
      <c r="H23" s="171" t="str">
        <f t="shared" ref="H23:H30" ca="1" si="1">IF(ISBLANK(INDIRECT(K23&amp;L23)),"NULL",INDIRECT(K23&amp;L23))</f>
        <v>NULL</v>
      </c>
      <c r="I23" s="171"/>
      <c r="J23" s="171"/>
      <c r="K23" s="172" t="s">
        <v>413</v>
      </c>
      <c r="L23" s="185" t="s">
        <v>423</v>
      </c>
    </row>
    <row r="24" spans="1:13" s="169" customFormat="1" ht="25.5" x14ac:dyDescent="0.2">
      <c r="A24" s="169">
        <f>Home!$C$5</f>
        <v>0</v>
      </c>
      <c r="B24" s="169" t="str">
        <f>Home!$C$6</f>
        <v>[Choose your state name…]</v>
      </c>
      <c r="C24" s="169">
        <v>1</v>
      </c>
      <c r="D24" s="169" t="s">
        <v>382</v>
      </c>
      <c r="E24" s="170" t="s">
        <v>681</v>
      </c>
      <c r="F24" s="171" t="s">
        <v>521</v>
      </c>
      <c r="G24" s="171"/>
      <c r="H24" s="171" t="str">
        <f t="shared" ca="1" si="1"/>
        <v>NULL</v>
      </c>
      <c r="I24" s="171"/>
      <c r="J24" s="171"/>
      <c r="K24" s="172" t="s">
        <v>413</v>
      </c>
      <c r="L24" s="185" t="s">
        <v>424</v>
      </c>
    </row>
    <row r="25" spans="1:13" s="169" customFormat="1" ht="25.5" x14ac:dyDescent="0.2">
      <c r="A25" s="169">
        <f>Home!$C$5</f>
        <v>0</v>
      </c>
      <c r="B25" s="169" t="str">
        <f>Home!$C$6</f>
        <v>[Choose your state name…]</v>
      </c>
      <c r="C25" s="169">
        <v>1</v>
      </c>
      <c r="D25" s="169" t="s">
        <v>382</v>
      </c>
      <c r="E25" s="170" t="s">
        <v>681</v>
      </c>
      <c r="F25" s="171" t="s">
        <v>522</v>
      </c>
      <c r="G25" s="171"/>
      <c r="H25" s="171" t="str">
        <f t="shared" ca="1" si="1"/>
        <v>NULL</v>
      </c>
      <c r="I25" s="171"/>
      <c r="J25" s="171"/>
      <c r="K25" s="172" t="s">
        <v>413</v>
      </c>
      <c r="L25" s="185" t="s">
        <v>703</v>
      </c>
    </row>
    <row r="26" spans="1:13" s="169" customFormat="1" x14ac:dyDescent="0.2">
      <c r="A26" s="169">
        <f>Home!$C$5</f>
        <v>0</v>
      </c>
      <c r="B26" s="169" t="str">
        <f>Home!$C$6</f>
        <v>[Choose your state name…]</v>
      </c>
      <c r="C26" s="169">
        <v>1</v>
      </c>
      <c r="D26" s="169" t="s">
        <v>382</v>
      </c>
      <c r="E26" s="170" t="s">
        <v>681</v>
      </c>
      <c r="F26" s="171" t="s">
        <v>523</v>
      </c>
      <c r="G26" s="171"/>
      <c r="H26" s="171" t="str">
        <f t="shared" ca="1" si="1"/>
        <v>NULL</v>
      </c>
      <c r="I26" s="171"/>
      <c r="J26" s="171"/>
      <c r="K26" s="172" t="s">
        <v>413</v>
      </c>
      <c r="L26" s="185" t="s">
        <v>704</v>
      </c>
    </row>
    <row r="27" spans="1:13" s="169" customFormat="1" ht="25.5" x14ac:dyDescent="0.2">
      <c r="A27" s="169">
        <f>Home!$C$5</f>
        <v>0</v>
      </c>
      <c r="B27" s="169" t="str">
        <f>Home!$C$6</f>
        <v>[Choose your state name…]</v>
      </c>
      <c r="C27" s="169">
        <v>1</v>
      </c>
      <c r="D27" s="169" t="s">
        <v>382</v>
      </c>
      <c r="E27" s="170" t="s">
        <v>681</v>
      </c>
      <c r="F27" s="171" t="s">
        <v>524</v>
      </c>
      <c r="G27" s="171"/>
      <c r="H27" s="171" t="str">
        <f t="shared" ca="1" si="1"/>
        <v>NULL</v>
      </c>
      <c r="I27" s="171"/>
      <c r="J27" s="171"/>
      <c r="K27" s="172" t="s">
        <v>413</v>
      </c>
      <c r="L27" s="185" t="s">
        <v>705</v>
      </c>
    </row>
    <row r="28" spans="1:13" s="169" customFormat="1" ht="25.5" x14ac:dyDescent="0.2">
      <c r="A28" s="169">
        <f>Home!$C$5</f>
        <v>0</v>
      </c>
      <c r="B28" s="169" t="str">
        <f>Home!$C$6</f>
        <v>[Choose your state name…]</v>
      </c>
      <c r="C28" s="169">
        <v>1</v>
      </c>
      <c r="D28" s="169" t="s">
        <v>382</v>
      </c>
      <c r="E28" s="170" t="s">
        <v>681</v>
      </c>
      <c r="F28" s="171" t="s">
        <v>525</v>
      </c>
      <c r="G28" s="171"/>
      <c r="H28" s="171" t="str">
        <f t="shared" ca="1" si="1"/>
        <v>NULL</v>
      </c>
      <c r="I28" s="171"/>
      <c r="J28" s="171"/>
      <c r="K28" s="172" t="s">
        <v>413</v>
      </c>
      <c r="L28" s="185" t="s">
        <v>574</v>
      </c>
    </row>
    <row r="29" spans="1:13" s="169" customFormat="1" x14ac:dyDescent="0.2">
      <c r="A29" s="169">
        <f>Home!$C$5</f>
        <v>0</v>
      </c>
      <c r="B29" s="169" t="str">
        <f>Home!$C$6</f>
        <v>[Choose your state name…]</v>
      </c>
      <c r="C29" s="169">
        <v>1</v>
      </c>
      <c r="D29" s="169" t="s">
        <v>382</v>
      </c>
      <c r="E29" s="170" t="s">
        <v>681</v>
      </c>
      <c r="F29" s="171" t="s">
        <v>527</v>
      </c>
      <c r="G29" s="171"/>
      <c r="H29" s="171" t="str">
        <f t="shared" ca="1" si="1"/>
        <v>NULL</v>
      </c>
      <c r="I29" s="171"/>
      <c r="J29" s="171"/>
      <c r="K29" s="172" t="s">
        <v>413</v>
      </c>
      <c r="L29" s="185" t="s">
        <v>575</v>
      </c>
    </row>
    <row r="30" spans="1:13" s="169" customFormat="1" ht="25.5" x14ac:dyDescent="0.2">
      <c r="A30" s="169">
        <f>Home!$C$5</f>
        <v>0</v>
      </c>
      <c r="B30" s="169" t="str">
        <f>Home!$C$6</f>
        <v>[Choose your state name…]</v>
      </c>
      <c r="C30" s="169">
        <v>1</v>
      </c>
      <c r="D30" s="169" t="s">
        <v>382</v>
      </c>
      <c r="E30" s="170" t="s">
        <v>681</v>
      </c>
      <c r="F30" s="171" t="s">
        <v>526</v>
      </c>
      <c r="G30" s="171"/>
      <c r="H30" s="171" t="str">
        <f t="shared" ca="1" si="1"/>
        <v>NULL</v>
      </c>
      <c r="I30" s="171"/>
      <c r="J30" s="171"/>
      <c r="K30" s="172" t="s">
        <v>413</v>
      </c>
      <c r="L30" s="185" t="s">
        <v>576</v>
      </c>
    </row>
    <row r="31" spans="1:13" ht="89.25" x14ac:dyDescent="0.2">
      <c r="A31" s="130">
        <f>Home!$C$5</f>
        <v>0</v>
      </c>
      <c r="B31" s="130" t="str">
        <f>Home!$C$6</f>
        <v>[Choose your state name…]</v>
      </c>
      <c r="C31" s="130">
        <v>1</v>
      </c>
      <c r="D31" s="130" t="s">
        <v>382</v>
      </c>
      <c r="E31" s="170">
        <v>13</v>
      </c>
      <c r="F31" s="138" t="s">
        <v>386</v>
      </c>
      <c r="G31" s="138" t="s">
        <v>387</v>
      </c>
      <c r="H31" s="138" t="str">
        <f t="shared" ca="1" si="0"/>
        <v>NULL</v>
      </c>
      <c r="I31" s="138" t="s">
        <v>52</v>
      </c>
      <c r="J31" s="138" t="str">
        <f ca="1">IF(ISBLANK(INDIRECT(K31&amp;M31)),"NULL",INDIRECT(K31&amp;M31))</f>
        <v>NULL</v>
      </c>
      <c r="K31" s="141" t="s">
        <v>413</v>
      </c>
      <c r="L31" s="185" t="s">
        <v>577</v>
      </c>
      <c r="M31" s="130" t="s">
        <v>578</v>
      </c>
    </row>
    <row r="32" spans="1:13" ht="89.25" x14ac:dyDescent="0.2">
      <c r="A32" s="130">
        <f>Home!$C$5</f>
        <v>0</v>
      </c>
      <c r="B32" s="130" t="str">
        <f>Home!$C$6</f>
        <v>[Choose your state name…]</v>
      </c>
      <c r="C32" s="130">
        <v>1</v>
      </c>
      <c r="D32" s="130" t="s">
        <v>382</v>
      </c>
      <c r="E32" s="170">
        <v>13</v>
      </c>
      <c r="F32" s="138" t="s">
        <v>386</v>
      </c>
      <c r="G32" s="138" t="s">
        <v>388</v>
      </c>
      <c r="H32" s="138" t="str">
        <f t="shared" ca="1" si="0"/>
        <v>NULL</v>
      </c>
      <c r="I32" s="138" t="s">
        <v>52</v>
      </c>
      <c r="J32" s="138" t="str">
        <f t="shared" ref="J32:J42" ca="1" si="2">IF(ISBLANK(INDIRECT(K32&amp;M32)),"NULL",INDIRECT(K32&amp;M32))</f>
        <v>NULL</v>
      </c>
      <c r="K32" s="141" t="s">
        <v>413</v>
      </c>
      <c r="L32" s="185" t="s">
        <v>579</v>
      </c>
      <c r="M32" s="130" t="s">
        <v>580</v>
      </c>
    </row>
    <row r="33" spans="1:13" ht="89.25" x14ac:dyDescent="0.2">
      <c r="A33" s="130">
        <f>Home!$C$5</f>
        <v>0</v>
      </c>
      <c r="B33" s="130" t="str">
        <f>Home!$C$6</f>
        <v>[Choose your state name…]</v>
      </c>
      <c r="C33" s="130">
        <v>1</v>
      </c>
      <c r="D33" s="130" t="s">
        <v>382</v>
      </c>
      <c r="E33" s="170">
        <v>13</v>
      </c>
      <c r="F33" s="138" t="s">
        <v>386</v>
      </c>
      <c r="G33" s="138" t="s">
        <v>389</v>
      </c>
      <c r="H33" s="138" t="str">
        <f t="shared" ca="1" si="0"/>
        <v>NULL</v>
      </c>
      <c r="I33" s="138" t="s">
        <v>52</v>
      </c>
      <c r="J33" s="138" t="str">
        <f t="shared" ca="1" si="2"/>
        <v>NULL</v>
      </c>
      <c r="K33" s="141" t="s">
        <v>413</v>
      </c>
      <c r="L33" s="185" t="s">
        <v>581</v>
      </c>
      <c r="M33" s="130" t="s">
        <v>582</v>
      </c>
    </row>
    <row r="34" spans="1:13" ht="89.25" x14ac:dyDescent="0.2">
      <c r="A34" s="130">
        <f>Home!$C$5</f>
        <v>0</v>
      </c>
      <c r="B34" s="130" t="str">
        <f>Home!$C$6</f>
        <v>[Choose your state name…]</v>
      </c>
      <c r="C34" s="130">
        <v>1</v>
      </c>
      <c r="D34" s="130" t="s">
        <v>382</v>
      </c>
      <c r="E34" s="170">
        <v>13</v>
      </c>
      <c r="F34" s="138" t="s">
        <v>386</v>
      </c>
      <c r="G34" s="138" t="s">
        <v>390</v>
      </c>
      <c r="H34" s="138" t="str">
        <f t="shared" ca="1" si="0"/>
        <v>NULL</v>
      </c>
      <c r="I34" s="138" t="s">
        <v>52</v>
      </c>
      <c r="J34" s="138" t="str">
        <f t="shared" ca="1" si="2"/>
        <v>NULL</v>
      </c>
      <c r="K34" s="141" t="s">
        <v>413</v>
      </c>
      <c r="L34" s="185" t="s">
        <v>583</v>
      </c>
      <c r="M34" s="130" t="s">
        <v>584</v>
      </c>
    </row>
    <row r="35" spans="1:13" ht="89.25" x14ac:dyDescent="0.2">
      <c r="A35" s="130">
        <f>Home!$C$5</f>
        <v>0</v>
      </c>
      <c r="B35" s="130" t="str">
        <f>Home!$C$6</f>
        <v>[Choose your state name…]</v>
      </c>
      <c r="C35" s="130">
        <v>1</v>
      </c>
      <c r="D35" s="130" t="s">
        <v>382</v>
      </c>
      <c r="E35" s="170">
        <v>13</v>
      </c>
      <c r="F35" s="138" t="s">
        <v>386</v>
      </c>
      <c r="G35" s="138" t="s">
        <v>391</v>
      </c>
      <c r="H35" s="138" t="str">
        <f t="shared" ca="1" si="0"/>
        <v>NULL</v>
      </c>
      <c r="I35" s="138" t="s">
        <v>52</v>
      </c>
      <c r="J35" s="138" t="str">
        <f t="shared" ca="1" si="2"/>
        <v>NULL</v>
      </c>
      <c r="K35" s="141" t="s">
        <v>413</v>
      </c>
      <c r="L35" s="185" t="s">
        <v>585</v>
      </c>
      <c r="M35" s="130" t="s">
        <v>586</v>
      </c>
    </row>
    <row r="36" spans="1:13" ht="89.25" x14ac:dyDescent="0.2">
      <c r="A36" s="130">
        <f>Home!$C$5</f>
        <v>0</v>
      </c>
      <c r="B36" s="130" t="str">
        <f>Home!$C$6</f>
        <v>[Choose your state name…]</v>
      </c>
      <c r="C36" s="130">
        <v>1</v>
      </c>
      <c r="D36" s="130" t="s">
        <v>382</v>
      </c>
      <c r="E36" s="170">
        <v>13</v>
      </c>
      <c r="F36" s="138" t="s">
        <v>386</v>
      </c>
      <c r="G36" s="138" t="s">
        <v>395</v>
      </c>
      <c r="H36" s="138" t="str">
        <f t="shared" ca="1" si="0"/>
        <v>NULL</v>
      </c>
      <c r="I36" s="138" t="s">
        <v>52</v>
      </c>
      <c r="J36" s="138" t="str">
        <f t="shared" ca="1" si="2"/>
        <v>NULL</v>
      </c>
      <c r="K36" s="141" t="s">
        <v>413</v>
      </c>
      <c r="L36" s="185" t="s">
        <v>587</v>
      </c>
      <c r="M36" s="130" t="s">
        <v>588</v>
      </c>
    </row>
    <row r="37" spans="1:13" ht="89.25" x14ac:dyDescent="0.2">
      <c r="A37" s="130">
        <f>Home!$C$5</f>
        <v>0</v>
      </c>
      <c r="B37" s="130" t="str">
        <f>Home!$C$6</f>
        <v>[Choose your state name…]</v>
      </c>
      <c r="C37" s="130">
        <v>1</v>
      </c>
      <c r="D37" s="130" t="s">
        <v>382</v>
      </c>
      <c r="E37" s="170">
        <v>13</v>
      </c>
      <c r="F37" s="138" t="s">
        <v>386</v>
      </c>
      <c r="G37" s="138" t="s">
        <v>392</v>
      </c>
      <c r="H37" s="138" t="str">
        <f t="shared" ca="1" si="0"/>
        <v>NULL</v>
      </c>
      <c r="I37" s="138" t="s">
        <v>52</v>
      </c>
      <c r="J37" s="138" t="str">
        <f t="shared" ca="1" si="2"/>
        <v>NULL</v>
      </c>
      <c r="K37" s="141" t="s">
        <v>413</v>
      </c>
      <c r="L37" s="185" t="s">
        <v>702</v>
      </c>
      <c r="M37" s="130" t="s">
        <v>600</v>
      </c>
    </row>
    <row r="38" spans="1:13" ht="89.25" x14ac:dyDescent="0.2">
      <c r="A38" s="130">
        <f>Home!$C$5</f>
        <v>0</v>
      </c>
      <c r="B38" s="130" t="str">
        <f>Home!$C$6</f>
        <v>[Choose your state name…]</v>
      </c>
      <c r="C38" s="130">
        <v>1</v>
      </c>
      <c r="D38" s="130" t="s">
        <v>382</v>
      </c>
      <c r="E38" s="170">
        <v>13</v>
      </c>
      <c r="F38" s="138" t="s">
        <v>386</v>
      </c>
      <c r="G38" s="138" t="s">
        <v>393</v>
      </c>
      <c r="H38" s="138" t="str">
        <f t="shared" ca="1" si="0"/>
        <v>NULL</v>
      </c>
      <c r="I38" s="138" t="s">
        <v>52</v>
      </c>
      <c r="J38" s="138" t="str">
        <f t="shared" ca="1" si="2"/>
        <v>NULL</v>
      </c>
      <c r="K38" s="141" t="s">
        <v>413</v>
      </c>
      <c r="L38" s="185" t="s">
        <v>701</v>
      </c>
      <c r="M38" s="130" t="s">
        <v>700</v>
      </c>
    </row>
    <row r="39" spans="1:13" ht="89.25" x14ac:dyDescent="0.2">
      <c r="A39" s="130">
        <f>Home!$C$5</f>
        <v>0</v>
      </c>
      <c r="B39" s="130" t="str">
        <f>Home!$C$6</f>
        <v>[Choose your state name…]</v>
      </c>
      <c r="C39" s="130">
        <v>1</v>
      </c>
      <c r="D39" s="130" t="s">
        <v>382</v>
      </c>
      <c r="E39" s="170">
        <v>13</v>
      </c>
      <c r="F39" s="138" t="s">
        <v>386</v>
      </c>
      <c r="G39" s="138" t="s">
        <v>397</v>
      </c>
      <c r="H39" s="138" t="str">
        <f t="shared" ca="1" si="0"/>
        <v>NULL</v>
      </c>
      <c r="I39" s="138" t="s">
        <v>52</v>
      </c>
      <c r="J39" s="138" t="str">
        <f t="shared" ca="1" si="2"/>
        <v>NULL</v>
      </c>
      <c r="K39" s="141" t="s">
        <v>413</v>
      </c>
      <c r="L39" s="185" t="s">
        <v>699</v>
      </c>
      <c r="M39" s="130" t="s">
        <v>698</v>
      </c>
    </row>
    <row r="40" spans="1:13" ht="89.25" x14ac:dyDescent="0.2">
      <c r="A40" s="130">
        <f>Home!$C$5</f>
        <v>0</v>
      </c>
      <c r="B40" s="130" t="str">
        <f>Home!$C$6</f>
        <v>[Choose your state name…]</v>
      </c>
      <c r="C40" s="130">
        <v>1</v>
      </c>
      <c r="D40" s="130" t="s">
        <v>382</v>
      </c>
      <c r="E40" s="170">
        <v>13</v>
      </c>
      <c r="F40" s="138" t="s">
        <v>386</v>
      </c>
      <c r="G40" s="138" t="s">
        <v>398</v>
      </c>
      <c r="H40" s="138" t="str">
        <f t="shared" ca="1" si="0"/>
        <v>NULL</v>
      </c>
      <c r="I40" s="138" t="s">
        <v>52</v>
      </c>
      <c r="J40" s="138" t="str">
        <f t="shared" ca="1" si="2"/>
        <v>NULL</v>
      </c>
      <c r="K40" s="141" t="s">
        <v>413</v>
      </c>
      <c r="L40" s="185" t="s">
        <v>697</v>
      </c>
      <c r="M40" s="130" t="s">
        <v>664</v>
      </c>
    </row>
    <row r="41" spans="1:13" ht="89.25" x14ac:dyDescent="0.2">
      <c r="A41" s="130">
        <f>Home!$C$5</f>
        <v>0</v>
      </c>
      <c r="B41" s="130" t="str">
        <f>Home!$C$6</f>
        <v>[Choose your state name…]</v>
      </c>
      <c r="C41" s="130">
        <v>1</v>
      </c>
      <c r="D41" s="130" t="s">
        <v>382</v>
      </c>
      <c r="E41" s="170">
        <v>13</v>
      </c>
      <c r="F41" s="138" t="s">
        <v>386</v>
      </c>
      <c r="G41" s="138" t="s">
        <v>394</v>
      </c>
      <c r="H41" s="138" t="str">
        <f t="shared" ca="1" si="0"/>
        <v>NULL</v>
      </c>
      <c r="I41" s="138" t="s">
        <v>52</v>
      </c>
      <c r="J41" s="138" t="str">
        <f t="shared" ca="1" si="2"/>
        <v>NULL</v>
      </c>
      <c r="K41" s="141" t="s">
        <v>413</v>
      </c>
      <c r="L41" s="185" t="s">
        <v>696</v>
      </c>
      <c r="M41" s="130" t="s">
        <v>695</v>
      </c>
    </row>
    <row r="42" spans="1:13" ht="89.25" x14ac:dyDescent="0.2">
      <c r="A42" s="130">
        <f>Home!$C$5</f>
        <v>0</v>
      </c>
      <c r="B42" s="130" t="str">
        <f>Home!$C$6</f>
        <v>[Choose your state name…]</v>
      </c>
      <c r="C42" s="130">
        <v>1</v>
      </c>
      <c r="D42" s="130" t="s">
        <v>382</v>
      </c>
      <c r="E42" s="170">
        <v>13</v>
      </c>
      <c r="F42" s="138" t="s">
        <v>386</v>
      </c>
      <c r="G42" s="138" t="s">
        <v>396</v>
      </c>
      <c r="H42" s="138" t="str">
        <f t="shared" ca="1" si="0"/>
        <v>NULL</v>
      </c>
      <c r="I42" s="138" t="s">
        <v>52</v>
      </c>
      <c r="J42" s="138" t="str">
        <f t="shared" ca="1" si="2"/>
        <v>NULL</v>
      </c>
      <c r="K42" s="141" t="s">
        <v>413</v>
      </c>
      <c r="L42" s="185" t="s">
        <v>694</v>
      </c>
      <c r="M42" s="130" t="s">
        <v>693</v>
      </c>
    </row>
    <row r="43" spans="1:13" ht="51" x14ac:dyDescent="0.2">
      <c r="A43" s="130">
        <f>Home!$C$5</f>
        <v>0</v>
      </c>
      <c r="B43" s="130" t="str">
        <f>Home!$C$6</f>
        <v>[Choose your state name…]</v>
      </c>
      <c r="C43" s="130">
        <v>1</v>
      </c>
      <c r="D43" s="130" t="s">
        <v>382</v>
      </c>
      <c r="E43" s="170">
        <v>14</v>
      </c>
      <c r="F43" s="138" t="s">
        <v>65</v>
      </c>
      <c r="H43" s="138" t="str">
        <f t="shared" ca="1" si="0"/>
        <v>NULL</v>
      </c>
      <c r="K43" s="141" t="s">
        <v>413</v>
      </c>
      <c r="L43" s="185" t="s">
        <v>728</v>
      </c>
    </row>
    <row r="44" spans="1:13" x14ac:dyDescent="0.2">
      <c r="A44" s="130">
        <f>Home!$C$5</f>
        <v>0</v>
      </c>
      <c r="B44" s="130" t="str">
        <f>Home!$C$6</f>
        <v>[Choose your state name…]</v>
      </c>
      <c r="C44" s="130">
        <v>1</v>
      </c>
      <c r="D44" s="130" t="s">
        <v>382</v>
      </c>
      <c r="E44" s="170">
        <v>15</v>
      </c>
      <c r="F44" s="138" t="s">
        <v>66</v>
      </c>
      <c r="H44" s="138" t="str">
        <f t="shared" ca="1" si="0"/>
        <v>NULL</v>
      </c>
      <c r="K44" s="141" t="s">
        <v>413</v>
      </c>
      <c r="L44" s="185" t="s">
        <v>719</v>
      </c>
    </row>
    <row r="45" spans="1:13" ht="25.5" x14ac:dyDescent="0.2">
      <c r="A45" s="130">
        <f>Home!$C$5</f>
        <v>0</v>
      </c>
      <c r="B45" s="130" t="str">
        <f>Home!$C$6</f>
        <v>[Choose your state name…]</v>
      </c>
      <c r="C45" s="130">
        <v>1</v>
      </c>
      <c r="D45" s="130" t="s">
        <v>382</v>
      </c>
      <c r="E45" s="170" t="s">
        <v>682</v>
      </c>
      <c r="F45" s="138" t="s">
        <v>535</v>
      </c>
      <c r="H45" s="138" t="str">
        <f t="shared" ref="H45:H46" ca="1" si="3">IF(ISBLANK(INDIRECT(K45&amp;L45)),"NULL",INDIRECT(K45&amp;L45))</f>
        <v>NULL</v>
      </c>
      <c r="K45" s="141" t="s">
        <v>413</v>
      </c>
      <c r="L45" s="185" t="s">
        <v>729</v>
      </c>
    </row>
    <row r="46" spans="1:13" ht="25.5" x14ac:dyDescent="0.2">
      <c r="A46" s="130">
        <f>Home!$C$5</f>
        <v>0</v>
      </c>
      <c r="B46" s="130" t="str">
        <f>Home!$C$6</f>
        <v>[Choose your state name…]</v>
      </c>
      <c r="C46" s="130">
        <v>1</v>
      </c>
      <c r="D46" s="130" t="s">
        <v>382</v>
      </c>
      <c r="E46" s="170" t="s">
        <v>682</v>
      </c>
      <c r="F46" s="138" t="s">
        <v>536</v>
      </c>
      <c r="H46" s="138" t="str">
        <f t="shared" ca="1" si="3"/>
        <v>NULL</v>
      </c>
      <c r="K46" s="141" t="s">
        <v>413</v>
      </c>
      <c r="L46" s="185" t="s">
        <v>730</v>
      </c>
    </row>
    <row r="47" spans="1:13" ht="25.5" x14ac:dyDescent="0.2">
      <c r="A47" s="130">
        <f>Home!$C$5</f>
        <v>0</v>
      </c>
      <c r="B47" s="130" t="str">
        <f>Home!$C$6</f>
        <v>[Choose your state name…]</v>
      </c>
      <c r="C47" s="130">
        <v>1</v>
      </c>
      <c r="D47" s="130" t="s">
        <v>382</v>
      </c>
      <c r="E47" s="170" t="s">
        <v>682</v>
      </c>
      <c r="F47" s="138" t="s">
        <v>537</v>
      </c>
      <c r="H47" s="138" t="str">
        <f t="shared" ref="H47:H52" ca="1" si="4">IF(ISBLANK(INDIRECT(K47&amp;L47)),"NULL",INDIRECT(K47&amp;L47))</f>
        <v>NULL</v>
      </c>
      <c r="K47" s="141" t="s">
        <v>413</v>
      </c>
      <c r="L47" s="185" t="s">
        <v>731</v>
      </c>
    </row>
    <row r="48" spans="1:13" x14ac:dyDescent="0.2">
      <c r="A48" s="130">
        <f>Home!$C$5</f>
        <v>0</v>
      </c>
      <c r="B48" s="130" t="str">
        <f>Home!$C$6</f>
        <v>[Choose your state name…]</v>
      </c>
      <c r="C48" s="130">
        <v>1</v>
      </c>
      <c r="D48" s="130" t="s">
        <v>382</v>
      </c>
      <c r="E48" s="170" t="s">
        <v>682</v>
      </c>
      <c r="F48" s="138" t="s">
        <v>538</v>
      </c>
      <c r="H48" s="138" t="str">
        <f t="shared" ca="1" si="4"/>
        <v>NULL</v>
      </c>
      <c r="K48" s="141" t="s">
        <v>413</v>
      </c>
      <c r="L48" s="185" t="s">
        <v>732</v>
      </c>
    </row>
    <row r="49" spans="1:13" ht="25.5" x14ac:dyDescent="0.2">
      <c r="A49" s="130">
        <f>Home!$C$5</f>
        <v>0</v>
      </c>
      <c r="B49" s="130" t="str">
        <f>Home!$C$6</f>
        <v>[Choose your state name…]</v>
      </c>
      <c r="C49" s="130">
        <v>1</v>
      </c>
      <c r="D49" s="130" t="s">
        <v>382</v>
      </c>
      <c r="E49" s="170" t="s">
        <v>682</v>
      </c>
      <c r="F49" s="138" t="s">
        <v>539</v>
      </c>
      <c r="H49" s="138" t="str">
        <f t="shared" ca="1" si="4"/>
        <v>NULL</v>
      </c>
      <c r="K49" s="141" t="s">
        <v>413</v>
      </c>
      <c r="L49" s="185" t="s">
        <v>733</v>
      </c>
    </row>
    <row r="50" spans="1:13" x14ac:dyDescent="0.2">
      <c r="A50" s="130">
        <f>Home!$C$5</f>
        <v>0</v>
      </c>
      <c r="B50" s="130" t="str">
        <f>Home!$C$6</f>
        <v>[Choose your state name…]</v>
      </c>
      <c r="C50" s="130">
        <v>1</v>
      </c>
      <c r="D50" s="130" t="s">
        <v>382</v>
      </c>
      <c r="E50" s="170" t="s">
        <v>682</v>
      </c>
      <c r="F50" s="138" t="s">
        <v>540</v>
      </c>
      <c r="H50" s="138" t="str">
        <f t="shared" ca="1" si="4"/>
        <v>NULL</v>
      </c>
      <c r="K50" s="141" t="s">
        <v>413</v>
      </c>
      <c r="L50" s="185" t="s">
        <v>734</v>
      </c>
    </row>
    <row r="51" spans="1:13" x14ac:dyDescent="0.2">
      <c r="A51" s="130">
        <f>Home!$C$5</f>
        <v>0</v>
      </c>
      <c r="B51" s="130" t="str">
        <f>Home!$C$6</f>
        <v>[Choose your state name…]</v>
      </c>
      <c r="C51" s="130">
        <v>1</v>
      </c>
      <c r="D51" s="130" t="s">
        <v>382</v>
      </c>
      <c r="E51" s="170" t="s">
        <v>735</v>
      </c>
      <c r="F51" s="138" t="s">
        <v>649</v>
      </c>
      <c r="H51" s="138" t="str">
        <f t="shared" ca="1" si="4"/>
        <v>NULL</v>
      </c>
      <c r="K51" s="141" t="s">
        <v>413</v>
      </c>
      <c r="L51" s="185" t="s">
        <v>737</v>
      </c>
    </row>
    <row r="52" spans="1:13" ht="25.5" x14ac:dyDescent="0.2">
      <c r="A52" s="130">
        <f>Home!$C$5</f>
        <v>0</v>
      </c>
      <c r="B52" s="130" t="str">
        <f>Home!$C$6</f>
        <v>[Choose your state name…]</v>
      </c>
      <c r="C52" s="130">
        <v>1</v>
      </c>
      <c r="D52" s="130" t="s">
        <v>382</v>
      </c>
      <c r="E52" s="170" t="s">
        <v>736</v>
      </c>
      <c r="F52" s="138" t="s">
        <v>652</v>
      </c>
      <c r="H52" s="138" t="str">
        <f t="shared" ca="1" si="4"/>
        <v>NULL</v>
      </c>
      <c r="I52" s="138" t="s">
        <v>712</v>
      </c>
      <c r="J52" s="138" t="str">
        <f t="shared" ref="J52" ca="1" si="5">IF(ISBLANK(INDIRECT(K52&amp;M52)),"NULL",INDIRECT(K52&amp;M52))</f>
        <v>NULL</v>
      </c>
      <c r="K52" s="141" t="s">
        <v>413</v>
      </c>
      <c r="L52" s="185" t="s">
        <v>738</v>
      </c>
      <c r="M52" s="130" t="s">
        <v>739</v>
      </c>
    </row>
    <row r="53" spans="1:13" x14ac:dyDescent="0.2">
      <c r="A53" s="130">
        <f>Home!$C$5</f>
        <v>0</v>
      </c>
      <c r="B53" s="130" t="str">
        <f>Home!$C$6</f>
        <v>[Choose your state name…]</v>
      </c>
      <c r="C53" s="130">
        <v>1</v>
      </c>
      <c r="D53" s="130" t="s">
        <v>382</v>
      </c>
      <c r="E53" s="170">
        <v>16</v>
      </c>
      <c r="F53" s="138" t="s">
        <v>332</v>
      </c>
      <c r="H53" s="138" t="str">
        <f t="shared" ca="1" si="0"/>
        <v>NULL</v>
      </c>
      <c r="K53" s="141" t="s">
        <v>413</v>
      </c>
      <c r="L53" s="185" t="s">
        <v>740</v>
      </c>
    </row>
    <row r="54" spans="1:13" x14ac:dyDescent="0.2">
      <c r="A54" s="130">
        <f>Home!$C$5</f>
        <v>0</v>
      </c>
      <c r="B54" s="130" t="str">
        <f>Home!$C$6</f>
        <v>[Choose your state name…]</v>
      </c>
      <c r="C54" s="130">
        <v>1</v>
      </c>
      <c r="D54" s="130" t="s">
        <v>382</v>
      </c>
      <c r="E54" s="170">
        <v>17</v>
      </c>
      <c r="F54" s="138" t="s">
        <v>67</v>
      </c>
      <c r="H54" s="138" t="str">
        <f t="shared" ca="1" si="0"/>
        <v>NULL</v>
      </c>
      <c r="K54" s="141" t="s">
        <v>413</v>
      </c>
      <c r="L54" s="185" t="s">
        <v>741</v>
      </c>
    </row>
    <row r="55" spans="1:13" x14ac:dyDescent="0.2">
      <c r="A55" s="130">
        <f>Home!$C$5</f>
        <v>0</v>
      </c>
      <c r="B55" s="130" t="str">
        <f>Home!$C$6</f>
        <v>[Choose your state name…]</v>
      </c>
      <c r="C55" s="130">
        <v>1</v>
      </c>
      <c r="D55" s="130" t="s">
        <v>382</v>
      </c>
      <c r="E55" s="170">
        <v>18</v>
      </c>
      <c r="F55" s="138" t="s">
        <v>68</v>
      </c>
      <c r="H55" s="138" t="str">
        <f t="shared" ca="1" si="0"/>
        <v>NULL</v>
      </c>
      <c r="K55" s="141" t="s">
        <v>413</v>
      </c>
      <c r="L55" s="185" t="s">
        <v>742</v>
      </c>
    </row>
    <row r="56" spans="1:13" ht="38.25" x14ac:dyDescent="0.2">
      <c r="A56" s="130">
        <f>Home!$C$5</f>
        <v>0</v>
      </c>
      <c r="B56" s="130" t="str">
        <f>Home!$C$6</f>
        <v>[Choose your state name…]</v>
      </c>
      <c r="C56" s="130">
        <v>1</v>
      </c>
      <c r="D56" s="130" t="s">
        <v>382</v>
      </c>
      <c r="E56" s="170">
        <v>19</v>
      </c>
      <c r="F56" s="138" t="s">
        <v>188</v>
      </c>
      <c r="H56" s="138" t="str">
        <f t="shared" ca="1" si="0"/>
        <v>NULL</v>
      </c>
      <c r="K56" s="141" t="s">
        <v>413</v>
      </c>
      <c r="L56" s="185" t="s">
        <v>743</v>
      </c>
    </row>
    <row r="57" spans="1:13" ht="51" x14ac:dyDescent="0.2">
      <c r="A57" s="130">
        <f>Home!$C$5</f>
        <v>0</v>
      </c>
      <c r="B57" s="130" t="str">
        <f>Home!$C$6</f>
        <v>[Choose your state name…]</v>
      </c>
      <c r="C57" s="130">
        <v>1</v>
      </c>
      <c r="D57" s="130" t="s">
        <v>382</v>
      </c>
      <c r="E57" s="170">
        <v>20</v>
      </c>
      <c r="F57" s="138" t="s">
        <v>399</v>
      </c>
      <c r="G57" s="138" t="s">
        <v>70</v>
      </c>
      <c r="H57" s="138" t="str">
        <f t="shared" ca="1" si="0"/>
        <v>NULL</v>
      </c>
      <c r="K57" s="141" t="s">
        <v>413</v>
      </c>
      <c r="L57" s="185" t="s">
        <v>744</v>
      </c>
    </row>
    <row r="58" spans="1:13" ht="63.75" x14ac:dyDescent="0.2">
      <c r="A58" s="130">
        <f>Home!$C$5</f>
        <v>0</v>
      </c>
      <c r="B58" s="130" t="str">
        <f>Home!$C$6</f>
        <v>[Choose your state name…]</v>
      </c>
      <c r="C58" s="130">
        <v>1</v>
      </c>
      <c r="D58" s="130" t="s">
        <v>382</v>
      </c>
      <c r="E58" s="170">
        <v>20</v>
      </c>
      <c r="F58" s="138" t="s">
        <v>399</v>
      </c>
      <c r="G58" s="138" t="s">
        <v>71</v>
      </c>
      <c r="H58" s="138" t="str">
        <f t="shared" ca="1" si="0"/>
        <v>NULL</v>
      </c>
      <c r="K58" s="141" t="s">
        <v>413</v>
      </c>
      <c r="L58" s="185" t="s">
        <v>745</v>
      </c>
    </row>
    <row r="59" spans="1:13" ht="63.75" x14ac:dyDescent="0.2">
      <c r="A59" s="130">
        <f>Home!$C$5</f>
        <v>0</v>
      </c>
      <c r="B59" s="130" t="str">
        <f>Home!$C$6</f>
        <v>[Choose your state name…]</v>
      </c>
      <c r="C59" s="130">
        <v>1</v>
      </c>
      <c r="D59" s="130" t="s">
        <v>382</v>
      </c>
      <c r="E59" s="170">
        <v>20</v>
      </c>
      <c r="F59" s="138" t="s">
        <v>399</v>
      </c>
      <c r="G59" s="138" t="s">
        <v>72</v>
      </c>
      <c r="H59" s="138" t="str">
        <f t="shared" ca="1" si="0"/>
        <v>NULL</v>
      </c>
      <c r="K59" s="141" t="s">
        <v>413</v>
      </c>
      <c r="L59" s="185" t="s">
        <v>746</v>
      </c>
    </row>
    <row r="60" spans="1:13" ht="63.75" x14ac:dyDescent="0.2">
      <c r="A60" s="130">
        <f>Home!$C$5</f>
        <v>0</v>
      </c>
      <c r="B60" s="130" t="str">
        <f>Home!$C$6</f>
        <v>[Choose your state name…]</v>
      </c>
      <c r="C60" s="130">
        <v>1</v>
      </c>
      <c r="D60" s="130" t="s">
        <v>382</v>
      </c>
      <c r="E60" s="170">
        <v>20</v>
      </c>
      <c r="F60" s="138" t="s">
        <v>399</v>
      </c>
      <c r="G60" s="138" t="s">
        <v>73</v>
      </c>
      <c r="H60" s="138" t="str">
        <f t="shared" ca="1" si="0"/>
        <v>NULL</v>
      </c>
      <c r="K60" s="141" t="s">
        <v>413</v>
      </c>
      <c r="L60" s="185" t="s">
        <v>748</v>
      </c>
    </row>
    <row r="61" spans="1:13" ht="38.25" x14ac:dyDescent="0.2">
      <c r="A61" s="130">
        <f>Home!$C$5</f>
        <v>0</v>
      </c>
      <c r="B61" s="130" t="str">
        <f>Home!$C$6</f>
        <v>[Choose your state name…]</v>
      </c>
      <c r="C61" s="130">
        <v>1</v>
      </c>
      <c r="D61" s="130" t="s">
        <v>382</v>
      </c>
      <c r="E61" s="170">
        <v>20</v>
      </c>
      <c r="F61" s="138" t="s">
        <v>399</v>
      </c>
      <c r="G61" s="138" t="s">
        <v>385</v>
      </c>
      <c r="H61" s="139" t="str">
        <f ca="1">IF(OR(ISBLANK(J61),J61="NULL"),"No","Yes")</f>
        <v>No</v>
      </c>
      <c r="I61" s="138" t="s">
        <v>45</v>
      </c>
      <c r="J61" s="138" t="str">
        <f ca="1">IF(ISBLANK(INDIRECT(K61&amp;M61)),"NULL",INDIRECT(K61&amp;M61))</f>
        <v>NULL</v>
      </c>
      <c r="K61" s="141" t="s">
        <v>413</v>
      </c>
      <c r="M61" s="130" t="s">
        <v>747</v>
      </c>
    </row>
    <row r="62" spans="1:13" ht="38.25" x14ac:dyDescent="0.2">
      <c r="A62" s="130">
        <f>Home!$C$5</f>
        <v>0</v>
      </c>
      <c r="B62" s="130" t="str">
        <f>Home!$C$6</f>
        <v>[Choose your state name…]</v>
      </c>
      <c r="C62" s="130">
        <v>1</v>
      </c>
      <c r="D62" s="130" t="s">
        <v>382</v>
      </c>
      <c r="E62" s="170">
        <v>21</v>
      </c>
      <c r="F62" s="138" t="s">
        <v>189</v>
      </c>
      <c r="H62" s="138" t="str">
        <f t="shared" ca="1" si="0"/>
        <v>NULL</v>
      </c>
      <c r="K62" s="141" t="s">
        <v>413</v>
      </c>
      <c r="L62" s="185" t="s">
        <v>589</v>
      </c>
    </row>
    <row r="63" spans="1:13" ht="51" x14ac:dyDescent="0.2">
      <c r="A63" s="130">
        <f>Home!$C$5</f>
        <v>0</v>
      </c>
      <c r="B63" s="130" t="str">
        <f>Home!$C$6</f>
        <v>[Choose your state name…]</v>
      </c>
      <c r="C63" s="130">
        <v>1</v>
      </c>
      <c r="D63" s="130" t="s">
        <v>382</v>
      </c>
      <c r="E63" s="170">
        <v>22</v>
      </c>
      <c r="F63" s="138" t="s">
        <v>192</v>
      </c>
      <c r="H63" s="138" t="str">
        <f t="shared" ca="1" si="0"/>
        <v>NULL</v>
      </c>
      <c r="K63" s="141" t="s">
        <v>413</v>
      </c>
      <c r="L63" s="185" t="s">
        <v>513</v>
      </c>
    </row>
    <row r="64" spans="1:13" ht="25.5" x14ac:dyDescent="0.2">
      <c r="A64" s="130">
        <f>Home!$C$5</f>
        <v>0</v>
      </c>
      <c r="B64" s="130" t="str">
        <f>Home!$C$6</f>
        <v>[Choose your state name…]</v>
      </c>
      <c r="C64" s="130">
        <v>1</v>
      </c>
      <c r="D64" s="130" t="s">
        <v>382</v>
      </c>
      <c r="E64" s="170">
        <v>23</v>
      </c>
      <c r="F64" s="138" t="s">
        <v>400</v>
      </c>
      <c r="H64" s="138" t="str">
        <f t="shared" ca="1" si="0"/>
        <v>NULL</v>
      </c>
      <c r="K64" s="141" t="s">
        <v>413</v>
      </c>
      <c r="L64" s="185" t="s">
        <v>749</v>
      </c>
    </row>
    <row r="65" spans="1:13" x14ac:dyDescent="0.2">
      <c r="A65" s="130">
        <f>Home!$C$5</f>
        <v>0</v>
      </c>
      <c r="B65" s="130" t="str">
        <f>Home!$C$6</f>
        <v>[Choose your state name…]</v>
      </c>
      <c r="C65" s="130">
        <v>1</v>
      </c>
      <c r="D65" s="130" t="s">
        <v>382</v>
      </c>
      <c r="E65" s="170">
        <v>24</v>
      </c>
      <c r="F65" s="138" t="s">
        <v>67</v>
      </c>
      <c r="H65" s="138" t="str">
        <f t="shared" ca="1" si="0"/>
        <v>NULL</v>
      </c>
      <c r="K65" s="141" t="s">
        <v>413</v>
      </c>
      <c r="L65" s="185" t="s">
        <v>749</v>
      </c>
    </row>
    <row r="66" spans="1:13" x14ac:dyDescent="0.2">
      <c r="A66" s="130">
        <f>Home!$C$5</f>
        <v>0</v>
      </c>
      <c r="B66" s="130" t="str">
        <f>Home!$C$6</f>
        <v>[Choose your state name…]</v>
      </c>
      <c r="C66" s="130">
        <v>1</v>
      </c>
      <c r="D66" s="130" t="s">
        <v>382</v>
      </c>
      <c r="E66" s="170">
        <v>25</v>
      </c>
      <c r="F66" s="138" t="s">
        <v>68</v>
      </c>
      <c r="H66" s="138" t="str">
        <f t="shared" ca="1" si="0"/>
        <v>NULL</v>
      </c>
      <c r="K66" s="141" t="s">
        <v>413</v>
      </c>
      <c r="L66" s="185" t="s">
        <v>751</v>
      </c>
    </row>
    <row r="67" spans="1:13" ht="38.25" x14ac:dyDescent="0.2">
      <c r="A67" s="130">
        <f>Home!$C$5</f>
        <v>0</v>
      </c>
      <c r="B67" s="130" t="str">
        <f>Home!$C$6</f>
        <v>[Choose your state name…]</v>
      </c>
      <c r="C67" s="130">
        <v>1</v>
      </c>
      <c r="D67" s="130" t="s">
        <v>382</v>
      </c>
      <c r="E67" s="170">
        <v>26</v>
      </c>
      <c r="F67" s="138" t="s">
        <v>188</v>
      </c>
      <c r="H67" s="138" t="str">
        <f t="shared" ca="1" si="0"/>
        <v>NULL</v>
      </c>
      <c r="K67" s="141" t="s">
        <v>413</v>
      </c>
      <c r="L67" s="185" t="s">
        <v>750</v>
      </c>
    </row>
    <row r="68" spans="1:13" ht="51" x14ac:dyDescent="0.2">
      <c r="A68" s="130">
        <f>Home!$C$5</f>
        <v>0</v>
      </c>
      <c r="B68" s="130" t="str">
        <f>Home!$C$6</f>
        <v>[Choose your state name…]</v>
      </c>
      <c r="C68" s="130">
        <v>1</v>
      </c>
      <c r="D68" s="130" t="s">
        <v>382</v>
      </c>
      <c r="E68" s="170">
        <v>27</v>
      </c>
      <c r="F68" s="138" t="s">
        <v>399</v>
      </c>
      <c r="G68" s="138" t="s">
        <v>70</v>
      </c>
      <c r="H68" s="138" t="str">
        <f t="shared" ca="1" si="0"/>
        <v>NULL</v>
      </c>
      <c r="K68" s="141" t="s">
        <v>413</v>
      </c>
      <c r="L68" s="185" t="s">
        <v>778</v>
      </c>
    </row>
    <row r="69" spans="1:13" ht="63.75" x14ac:dyDescent="0.2">
      <c r="A69" s="130">
        <f>Home!$C$5</f>
        <v>0</v>
      </c>
      <c r="B69" s="130" t="str">
        <f>Home!$C$6</f>
        <v>[Choose your state name…]</v>
      </c>
      <c r="C69" s="130">
        <v>1</v>
      </c>
      <c r="D69" s="130" t="s">
        <v>382</v>
      </c>
      <c r="E69" s="170">
        <v>27</v>
      </c>
      <c r="F69" s="138" t="s">
        <v>399</v>
      </c>
      <c r="G69" s="138" t="s">
        <v>71</v>
      </c>
      <c r="H69" s="138" t="str">
        <f t="shared" ca="1" si="0"/>
        <v>NULL</v>
      </c>
      <c r="K69" s="141" t="s">
        <v>413</v>
      </c>
      <c r="L69" s="185" t="s">
        <v>752</v>
      </c>
    </row>
    <row r="70" spans="1:13" ht="63.75" x14ac:dyDescent="0.2">
      <c r="A70" s="130">
        <f>Home!$C$5</f>
        <v>0</v>
      </c>
      <c r="B70" s="130" t="str">
        <f>Home!$C$6</f>
        <v>[Choose your state name…]</v>
      </c>
      <c r="C70" s="130">
        <v>1</v>
      </c>
      <c r="D70" s="130" t="s">
        <v>382</v>
      </c>
      <c r="E70" s="170">
        <v>27</v>
      </c>
      <c r="F70" s="138" t="s">
        <v>399</v>
      </c>
      <c r="G70" s="138" t="s">
        <v>72</v>
      </c>
      <c r="H70" s="138" t="str">
        <f t="shared" ca="1" si="0"/>
        <v>NULL</v>
      </c>
      <c r="K70" s="141" t="s">
        <v>413</v>
      </c>
      <c r="L70" s="185" t="s">
        <v>753</v>
      </c>
    </row>
    <row r="71" spans="1:13" ht="63.75" x14ac:dyDescent="0.2">
      <c r="A71" s="130">
        <f>Home!$C$5</f>
        <v>0</v>
      </c>
      <c r="B71" s="130" t="str">
        <f>Home!$C$6</f>
        <v>[Choose your state name…]</v>
      </c>
      <c r="C71" s="130">
        <v>1</v>
      </c>
      <c r="D71" s="130" t="s">
        <v>382</v>
      </c>
      <c r="E71" s="170">
        <v>26</v>
      </c>
      <c r="F71" s="138" t="s">
        <v>399</v>
      </c>
      <c r="G71" s="138" t="s">
        <v>73</v>
      </c>
      <c r="H71" s="138" t="str">
        <f t="shared" ca="1" si="0"/>
        <v>NULL</v>
      </c>
      <c r="K71" s="141" t="s">
        <v>413</v>
      </c>
      <c r="L71" s="185" t="s">
        <v>754</v>
      </c>
    </row>
    <row r="72" spans="1:13" ht="38.25" x14ac:dyDescent="0.2">
      <c r="A72" s="130">
        <f>Home!$C$5</f>
        <v>0</v>
      </c>
      <c r="B72" s="130" t="str">
        <f>Home!$C$6</f>
        <v>[Choose your state name…]</v>
      </c>
      <c r="C72" s="130">
        <v>1</v>
      </c>
      <c r="D72" s="130" t="s">
        <v>382</v>
      </c>
      <c r="E72" s="170">
        <v>27</v>
      </c>
      <c r="F72" s="138" t="s">
        <v>399</v>
      </c>
      <c r="G72" s="138" t="s">
        <v>385</v>
      </c>
      <c r="H72" s="139" t="str">
        <f ca="1">IF(OR(ISBLANK(J72),J72="NULL"),"No","Yes")</f>
        <v>No</v>
      </c>
      <c r="I72" s="138" t="s">
        <v>45</v>
      </c>
      <c r="J72" s="138" t="str">
        <f ca="1">IF(ISBLANK(INDIRECT(K72&amp;M72)),"NULL",INDIRECT(K72&amp;M72))</f>
        <v>NULL</v>
      </c>
      <c r="K72" s="141" t="s">
        <v>413</v>
      </c>
      <c r="M72" s="130" t="s">
        <v>755</v>
      </c>
    </row>
    <row r="73" spans="1:13" ht="38.25" x14ac:dyDescent="0.2">
      <c r="A73" s="130">
        <f>Home!$C$5</f>
        <v>0</v>
      </c>
      <c r="B73" s="130" t="str">
        <f>Home!$C$6</f>
        <v>[Choose your state name…]</v>
      </c>
      <c r="C73" s="130">
        <v>1</v>
      </c>
      <c r="D73" s="130" t="s">
        <v>382</v>
      </c>
      <c r="E73" s="170">
        <v>28</v>
      </c>
      <c r="F73" s="138" t="s">
        <v>189</v>
      </c>
      <c r="H73" s="138" t="str">
        <f t="shared" ca="1" si="0"/>
        <v>NULL</v>
      </c>
      <c r="K73" s="141" t="s">
        <v>413</v>
      </c>
      <c r="L73" s="185" t="s">
        <v>756</v>
      </c>
    </row>
    <row r="74" spans="1:13" ht="51" x14ac:dyDescent="0.2">
      <c r="A74" s="130">
        <f>Home!$C$5</f>
        <v>0</v>
      </c>
      <c r="B74" s="130" t="str">
        <f>Home!$C$6</f>
        <v>[Choose your state name…]</v>
      </c>
      <c r="C74" s="130">
        <v>1</v>
      </c>
      <c r="D74" s="130" t="s">
        <v>382</v>
      </c>
      <c r="E74" s="170">
        <v>29</v>
      </c>
      <c r="F74" s="138" t="s">
        <v>192</v>
      </c>
      <c r="H74" s="138" t="str">
        <f t="shared" ca="1" si="0"/>
        <v>NULL</v>
      </c>
      <c r="K74" s="141" t="s">
        <v>413</v>
      </c>
      <c r="L74" s="185" t="s">
        <v>757</v>
      </c>
    </row>
    <row r="75" spans="1:13" ht="63.75" x14ac:dyDescent="0.2">
      <c r="A75" s="130">
        <f>Home!$C$5</f>
        <v>0</v>
      </c>
      <c r="B75" s="130" t="str">
        <f>Home!$C$6</f>
        <v>[Choose your state name…]</v>
      </c>
      <c r="C75" s="130">
        <v>1</v>
      </c>
      <c r="D75" s="130" t="s">
        <v>382</v>
      </c>
      <c r="E75" s="170">
        <v>30</v>
      </c>
      <c r="F75" s="138" t="s">
        <v>81</v>
      </c>
      <c r="H75" s="138" t="str">
        <f t="shared" ca="1" si="0"/>
        <v>NULL</v>
      </c>
      <c r="K75" s="141" t="s">
        <v>413</v>
      </c>
      <c r="L75" s="185" t="s">
        <v>727</v>
      </c>
    </row>
    <row r="76" spans="1:13" ht="25.5" x14ac:dyDescent="0.2">
      <c r="A76" s="130">
        <f>Home!$C$5</f>
        <v>0</v>
      </c>
      <c r="B76" s="130" t="str">
        <f>Home!$C$6</f>
        <v>[Choose your state name…]</v>
      </c>
      <c r="C76" s="130">
        <v>1</v>
      </c>
      <c r="D76" s="130" t="s">
        <v>382</v>
      </c>
      <c r="E76" s="170" t="s">
        <v>683</v>
      </c>
      <c r="F76" s="138" t="s">
        <v>82</v>
      </c>
      <c r="H76" s="138" t="str">
        <f t="shared" ca="1" si="0"/>
        <v>NULL</v>
      </c>
      <c r="K76" s="141" t="s">
        <v>413</v>
      </c>
      <c r="L76" s="185" t="s">
        <v>726</v>
      </c>
    </row>
    <row r="77" spans="1:13" ht="25.5" x14ac:dyDescent="0.2">
      <c r="A77" s="130">
        <f>Home!$C$5</f>
        <v>0</v>
      </c>
      <c r="B77" s="130" t="str">
        <f>Home!$C$6</f>
        <v>[Choose your state name…]</v>
      </c>
      <c r="C77" s="130">
        <v>1</v>
      </c>
      <c r="D77" s="130" t="s">
        <v>382</v>
      </c>
      <c r="E77" s="170" t="s">
        <v>684</v>
      </c>
      <c r="F77" s="138" t="s">
        <v>83</v>
      </c>
      <c r="H77" s="138" t="str">
        <f t="shared" ca="1" si="0"/>
        <v>NULL</v>
      </c>
      <c r="K77" s="141" t="s">
        <v>413</v>
      </c>
      <c r="L77" s="185" t="s">
        <v>725</v>
      </c>
    </row>
    <row r="78" spans="1:13" ht="25.5" x14ac:dyDescent="0.2">
      <c r="A78" s="130">
        <f>Home!$C$5</f>
        <v>0</v>
      </c>
      <c r="B78" s="130" t="str">
        <f>Home!$C$6</f>
        <v>[Choose your state name…]</v>
      </c>
      <c r="C78" s="130">
        <v>1</v>
      </c>
      <c r="D78" s="130" t="s">
        <v>382</v>
      </c>
      <c r="E78" s="170" t="s">
        <v>685</v>
      </c>
      <c r="F78" s="138" t="s">
        <v>84</v>
      </c>
      <c r="H78" s="138" t="str">
        <f t="shared" ca="1" si="0"/>
        <v>NULL</v>
      </c>
      <c r="K78" s="141" t="s">
        <v>413</v>
      </c>
      <c r="L78" s="185" t="s">
        <v>724</v>
      </c>
    </row>
    <row r="79" spans="1:13" ht="127.5" x14ac:dyDescent="0.2">
      <c r="A79" s="130">
        <f>Home!$C$5</f>
        <v>0</v>
      </c>
      <c r="B79" s="130" t="str">
        <f>Home!$C$6</f>
        <v>[Choose your state name…]</v>
      </c>
      <c r="C79" s="130">
        <v>2</v>
      </c>
      <c r="D79" s="130" t="s">
        <v>426</v>
      </c>
      <c r="E79" s="143">
        <v>1</v>
      </c>
      <c r="F79" s="138" t="s">
        <v>427</v>
      </c>
      <c r="G79" s="138" t="s">
        <v>428</v>
      </c>
      <c r="H79" s="138" t="str">
        <f t="shared" ca="1" si="0"/>
        <v>NULL</v>
      </c>
      <c r="I79" s="138" t="s">
        <v>494</v>
      </c>
      <c r="J79" s="138" t="str">
        <f ca="1">IF(LEN(CONCATENATE(INDIRECT(K79&amp;M79),OFFSET(INDIRECT(K79&amp;M79),0,1)))&lt;2,"NULL", INDIRECT(K79&amp;M79) &amp; " | " &amp; OFFSET(INDIRECT(K79&amp;M79),0,1))</f>
        <v>NULL</v>
      </c>
      <c r="K79" s="141" t="s">
        <v>432</v>
      </c>
      <c r="L79" s="185" t="s">
        <v>455</v>
      </c>
      <c r="M79" s="130" t="s">
        <v>493</v>
      </c>
    </row>
    <row r="80" spans="1:13" ht="127.5" x14ac:dyDescent="0.2">
      <c r="A80" s="130">
        <f>Home!$C$5</f>
        <v>0</v>
      </c>
      <c r="B80" s="130" t="str">
        <f>Home!$C$6</f>
        <v>[Choose your state name…]</v>
      </c>
      <c r="C80" s="130">
        <v>2</v>
      </c>
      <c r="D80" s="130" t="s">
        <v>426</v>
      </c>
      <c r="E80" s="143">
        <v>1</v>
      </c>
      <c r="F80" s="138" t="s">
        <v>427</v>
      </c>
      <c r="G80" s="138" t="s">
        <v>429</v>
      </c>
      <c r="H80" s="138" t="str">
        <f t="shared" ca="1" si="0"/>
        <v>NULL</v>
      </c>
      <c r="I80" s="138" t="s">
        <v>494</v>
      </c>
      <c r="J80" s="138" t="str">
        <f t="shared" ref="J80:J81" ca="1" si="6">IF(LEN(CONCATENATE(INDIRECT(K80&amp;M80),OFFSET(INDIRECT(K80&amp;M80),0,1)))&lt;2,"NULL", INDIRECT(K80&amp;M80) &amp; " | " &amp; OFFSET(INDIRECT(K80&amp;M80),0,1))</f>
        <v>NULL</v>
      </c>
      <c r="K80" s="141" t="s">
        <v>432</v>
      </c>
      <c r="L80" s="185" t="s">
        <v>456</v>
      </c>
      <c r="M80" s="130" t="s">
        <v>495</v>
      </c>
    </row>
    <row r="81" spans="1:13" ht="127.5" x14ac:dyDescent="0.2">
      <c r="A81" s="130">
        <f>Home!$C$5</f>
        <v>0</v>
      </c>
      <c r="B81" s="130" t="str">
        <f>Home!$C$6</f>
        <v>[Choose your state name…]</v>
      </c>
      <c r="C81" s="130">
        <v>2</v>
      </c>
      <c r="D81" s="130" t="s">
        <v>426</v>
      </c>
      <c r="E81" s="143">
        <v>1</v>
      </c>
      <c r="F81" s="138" t="s">
        <v>427</v>
      </c>
      <c r="G81" s="138" t="s">
        <v>430</v>
      </c>
      <c r="H81" s="138" t="str">
        <f t="shared" ca="1" si="0"/>
        <v>NULL</v>
      </c>
      <c r="I81" s="138" t="s">
        <v>494</v>
      </c>
      <c r="J81" s="138" t="str">
        <f t="shared" ca="1" si="6"/>
        <v>NULL</v>
      </c>
      <c r="K81" s="141" t="s">
        <v>432</v>
      </c>
      <c r="L81" s="185" t="s">
        <v>457</v>
      </c>
      <c r="M81" s="130" t="s">
        <v>496</v>
      </c>
    </row>
    <row r="82" spans="1:13" ht="127.5" x14ac:dyDescent="0.2">
      <c r="A82" s="130">
        <f>Home!$C$5</f>
        <v>0</v>
      </c>
      <c r="B82" s="130" t="str">
        <f>Home!$C$6</f>
        <v>[Choose your state name…]</v>
      </c>
      <c r="C82" s="130">
        <v>2</v>
      </c>
      <c r="D82" s="130" t="s">
        <v>426</v>
      </c>
      <c r="E82" s="143">
        <v>1</v>
      </c>
      <c r="F82" s="138" t="s">
        <v>427</v>
      </c>
      <c r="G82" s="138" t="s">
        <v>431</v>
      </c>
      <c r="H82" s="138" t="str">
        <f t="shared" ca="1" si="0"/>
        <v>NULL</v>
      </c>
      <c r="I82" s="138" t="s">
        <v>494</v>
      </c>
      <c r="J82" s="138" t="str">
        <f ca="1">IF(LEN(CONCATENATE(INDIRECT(K82&amp;M82),OFFSET(INDIRECT(K82&amp;M82),0,1)))&lt;2,"NULL", INDIRECT(K82&amp;M82) &amp; " | " &amp; OFFSET(INDIRECT(K82&amp;M82),0,1))</f>
        <v>NULL</v>
      </c>
      <c r="K82" s="141" t="s">
        <v>432</v>
      </c>
      <c r="L82" s="185" t="s">
        <v>458</v>
      </c>
      <c r="M82" s="130" t="s">
        <v>497</v>
      </c>
    </row>
    <row r="83" spans="1:13" ht="25.5" x14ac:dyDescent="0.2">
      <c r="A83" s="130">
        <f>Home!$C$5</f>
        <v>0</v>
      </c>
      <c r="B83" s="130" t="str">
        <f>Home!$C$6</f>
        <v>[Choose your state name…]</v>
      </c>
      <c r="C83" s="130">
        <v>2</v>
      </c>
      <c r="D83" s="130" t="s">
        <v>426</v>
      </c>
      <c r="E83" s="143">
        <v>2</v>
      </c>
      <c r="F83" s="138" t="s">
        <v>333</v>
      </c>
      <c r="H83" s="138" t="str">
        <f t="shared" ca="1" si="0"/>
        <v>NULL</v>
      </c>
      <c r="K83" s="141" t="s">
        <v>432</v>
      </c>
      <c r="L83" s="185" t="s">
        <v>459</v>
      </c>
    </row>
    <row r="84" spans="1:13" s="169" customFormat="1" ht="14.1" customHeight="1" x14ac:dyDescent="0.2">
      <c r="A84" s="169">
        <f>Home!$C$5</f>
        <v>0</v>
      </c>
      <c r="B84" s="169" t="str">
        <f>Home!$C$6</f>
        <v>[Choose your state name…]</v>
      </c>
      <c r="C84" s="169">
        <v>2</v>
      </c>
      <c r="D84" s="169" t="s">
        <v>426</v>
      </c>
      <c r="E84" s="170">
        <v>3</v>
      </c>
      <c r="F84" s="173" t="s">
        <v>542</v>
      </c>
      <c r="G84" s="171"/>
      <c r="H84" s="171" t="str">
        <f t="shared" ca="1" si="0"/>
        <v>NULL</v>
      </c>
      <c r="I84" s="171"/>
      <c r="J84" s="171"/>
      <c r="K84" s="172" t="s">
        <v>432</v>
      </c>
      <c r="L84" s="185" t="s">
        <v>590</v>
      </c>
    </row>
    <row r="85" spans="1:13" s="169" customFormat="1" ht="14.1" customHeight="1" x14ac:dyDescent="0.2">
      <c r="A85" s="169">
        <f>Home!$C$5</f>
        <v>0</v>
      </c>
      <c r="B85" s="169" t="str">
        <f>Home!$C$6</f>
        <v>[Choose your state name…]</v>
      </c>
      <c r="C85" s="169">
        <v>2</v>
      </c>
      <c r="D85" s="169" t="s">
        <v>426</v>
      </c>
      <c r="E85" s="170">
        <v>3</v>
      </c>
      <c r="F85" s="173" t="s">
        <v>543</v>
      </c>
      <c r="G85" s="171"/>
      <c r="H85" s="171" t="str">
        <f t="shared" ca="1" si="0"/>
        <v>NULL</v>
      </c>
      <c r="I85" s="171"/>
      <c r="J85" s="171"/>
      <c r="K85" s="172" t="s">
        <v>432</v>
      </c>
      <c r="L85" s="185" t="s">
        <v>591</v>
      </c>
    </row>
    <row r="86" spans="1:13" s="169" customFormat="1" ht="14.1" customHeight="1" x14ac:dyDescent="0.2">
      <c r="A86" s="169">
        <f>Home!$C$5</f>
        <v>0</v>
      </c>
      <c r="B86" s="169" t="str">
        <f>Home!$C$6</f>
        <v>[Choose your state name…]</v>
      </c>
      <c r="C86" s="169">
        <v>2</v>
      </c>
      <c r="D86" s="169" t="s">
        <v>426</v>
      </c>
      <c r="E86" s="170">
        <v>3</v>
      </c>
      <c r="F86" s="173" t="s">
        <v>544</v>
      </c>
      <c r="G86" s="171"/>
      <c r="H86" s="171" t="str">
        <f t="shared" ca="1" si="0"/>
        <v>NULL</v>
      </c>
      <c r="I86" s="171"/>
      <c r="J86" s="171"/>
      <c r="K86" s="172" t="s">
        <v>432</v>
      </c>
      <c r="L86" s="185" t="s">
        <v>592</v>
      </c>
    </row>
    <row r="87" spans="1:13" s="169" customFormat="1" ht="14.1" customHeight="1" x14ac:dyDescent="0.2">
      <c r="A87" s="169">
        <f>Home!$C$5</f>
        <v>0</v>
      </c>
      <c r="B87" s="169" t="str">
        <f>Home!$C$6</f>
        <v>[Choose your state name…]</v>
      </c>
      <c r="C87" s="169">
        <v>2</v>
      </c>
      <c r="D87" s="169" t="s">
        <v>426</v>
      </c>
      <c r="E87" s="170">
        <v>3</v>
      </c>
      <c r="F87" s="173" t="s">
        <v>545</v>
      </c>
      <c r="G87" s="171"/>
      <c r="H87" s="171" t="str">
        <f t="shared" ca="1" si="0"/>
        <v>NULL</v>
      </c>
      <c r="I87" s="171"/>
      <c r="J87" s="171"/>
      <c r="K87" s="172" t="s">
        <v>432</v>
      </c>
      <c r="L87" s="185" t="s">
        <v>593</v>
      </c>
    </row>
    <row r="88" spans="1:13" s="169" customFormat="1" ht="14.1" customHeight="1" x14ac:dyDescent="0.2">
      <c r="A88" s="169">
        <f>Home!$C$5</f>
        <v>0</v>
      </c>
      <c r="B88" s="169" t="str">
        <f>Home!$C$6</f>
        <v>[Choose your state name…]</v>
      </c>
      <c r="C88" s="169">
        <v>2</v>
      </c>
      <c r="D88" s="169" t="s">
        <v>426</v>
      </c>
      <c r="E88" s="170">
        <v>3</v>
      </c>
      <c r="F88" s="173" t="s">
        <v>546</v>
      </c>
      <c r="G88" s="171"/>
      <c r="H88" s="171" t="str">
        <f t="shared" ca="1" si="0"/>
        <v>NULL</v>
      </c>
      <c r="I88" s="171"/>
      <c r="J88" s="171"/>
      <c r="K88" s="172" t="s">
        <v>432</v>
      </c>
      <c r="L88" s="185" t="s">
        <v>594</v>
      </c>
    </row>
    <row r="89" spans="1:13" s="169" customFormat="1" ht="14.1" customHeight="1" x14ac:dyDescent="0.2">
      <c r="A89" s="169">
        <f>Home!$C$5</f>
        <v>0</v>
      </c>
      <c r="B89" s="169" t="str">
        <f>Home!$C$6</f>
        <v>[Choose your state name…]</v>
      </c>
      <c r="C89" s="169">
        <v>2</v>
      </c>
      <c r="D89" s="169" t="s">
        <v>426</v>
      </c>
      <c r="E89" s="170">
        <v>3</v>
      </c>
      <c r="F89" s="173" t="s">
        <v>547</v>
      </c>
      <c r="G89" s="171"/>
      <c r="H89" s="171" t="str">
        <f t="shared" ca="1" si="0"/>
        <v>NULL</v>
      </c>
      <c r="I89" s="171"/>
      <c r="J89" s="171"/>
      <c r="K89" s="172" t="s">
        <v>432</v>
      </c>
      <c r="L89" s="185" t="s">
        <v>595</v>
      </c>
    </row>
    <row r="90" spans="1:13" s="169" customFormat="1" ht="14.1" customHeight="1" x14ac:dyDescent="0.2">
      <c r="A90" s="169">
        <f>Home!$C$5</f>
        <v>0</v>
      </c>
      <c r="B90" s="169" t="str">
        <f>Home!$C$6</f>
        <v>[Choose your state name…]</v>
      </c>
      <c r="C90" s="169">
        <v>2</v>
      </c>
      <c r="D90" s="169" t="s">
        <v>426</v>
      </c>
      <c r="E90" s="170">
        <v>3</v>
      </c>
      <c r="F90" s="173" t="s">
        <v>548</v>
      </c>
      <c r="G90" s="171"/>
      <c r="H90" s="171" t="str">
        <f t="shared" ca="1" si="0"/>
        <v>NULL</v>
      </c>
      <c r="I90" s="171"/>
      <c r="J90" s="171"/>
      <c r="K90" s="172" t="s">
        <v>432</v>
      </c>
      <c r="L90" s="185" t="s">
        <v>596</v>
      </c>
    </row>
    <row r="91" spans="1:13" s="169" customFormat="1" ht="14.1" customHeight="1" x14ac:dyDescent="0.2">
      <c r="A91" s="169">
        <f>Home!$C$5</f>
        <v>0</v>
      </c>
      <c r="B91" s="169" t="str">
        <f>Home!$C$6</f>
        <v>[Choose your state name…]</v>
      </c>
      <c r="C91" s="169">
        <v>2</v>
      </c>
      <c r="D91" s="169" t="s">
        <v>426</v>
      </c>
      <c r="E91" s="170">
        <v>3</v>
      </c>
      <c r="F91" s="173" t="s">
        <v>549</v>
      </c>
      <c r="G91" s="171"/>
      <c r="H91" s="171" t="str">
        <f t="shared" ca="1" si="0"/>
        <v>NULL</v>
      </c>
      <c r="I91" s="171"/>
      <c r="J91" s="171"/>
      <c r="K91" s="172" t="s">
        <v>432</v>
      </c>
      <c r="L91" s="185" t="s">
        <v>597</v>
      </c>
    </row>
    <row r="92" spans="1:13" s="169" customFormat="1" ht="14.1" customHeight="1" x14ac:dyDescent="0.2">
      <c r="A92" s="169">
        <f>Home!$C$5</f>
        <v>0</v>
      </c>
      <c r="B92" s="169" t="str">
        <f>Home!$C$6</f>
        <v>[Choose your state name…]</v>
      </c>
      <c r="C92" s="169">
        <v>2</v>
      </c>
      <c r="D92" s="169" t="s">
        <v>426</v>
      </c>
      <c r="E92" s="170">
        <v>3</v>
      </c>
      <c r="F92" s="173" t="s">
        <v>550</v>
      </c>
      <c r="G92" s="171"/>
      <c r="H92" s="171" t="str">
        <f t="shared" ca="1" si="0"/>
        <v>NULL</v>
      </c>
      <c r="I92" s="171"/>
      <c r="J92" s="171"/>
      <c r="K92" s="172" t="s">
        <v>432</v>
      </c>
      <c r="L92" s="185" t="s">
        <v>598</v>
      </c>
    </row>
    <row r="93" spans="1:13" ht="14.1" customHeight="1" x14ac:dyDescent="0.2">
      <c r="A93" s="130">
        <f>Home!$C$5</f>
        <v>0</v>
      </c>
      <c r="B93" s="130" t="str">
        <f>Home!$C$6</f>
        <v>[Choose your state name…]</v>
      </c>
      <c r="C93" s="130">
        <v>3</v>
      </c>
      <c r="D93" s="130" t="s">
        <v>181</v>
      </c>
      <c r="E93" s="143">
        <v>1</v>
      </c>
      <c r="F93" s="174" t="s">
        <v>258</v>
      </c>
      <c r="H93" s="138" t="str">
        <f t="shared" ca="1" si="0"/>
        <v>NULL</v>
      </c>
      <c r="K93" s="141" t="s">
        <v>433</v>
      </c>
      <c r="L93" s="185" t="s">
        <v>404</v>
      </c>
    </row>
    <row r="94" spans="1:13" ht="49.9" customHeight="1" x14ac:dyDescent="0.2">
      <c r="A94" s="130">
        <f>Home!$C$5</f>
        <v>0</v>
      </c>
      <c r="B94" s="130" t="str">
        <f>Home!$C$6</f>
        <v>[Choose your state name…]</v>
      </c>
      <c r="C94" s="130">
        <v>3</v>
      </c>
      <c r="D94" s="130" t="s">
        <v>181</v>
      </c>
      <c r="E94" s="143" t="s">
        <v>434</v>
      </c>
      <c r="F94" s="138" t="s">
        <v>365</v>
      </c>
      <c r="H94" s="138" t="str">
        <f t="shared" ca="1" si="0"/>
        <v>NULL</v>
      </c>
      <c r="I94" s="138" t="s">
        <v>257</v>
      </c>
      <c r="J94" s="138" t="str">
        <f ca="1">IF(ISBLANK(INDIRECT(K94&amp;M94)),"NULL",INDIRECT(K94&amp;M94))</f>
        <v>NULL</v>
      </c>
      <c r="K94" s="141" t="s">
        <v>433</v>
      </c>
      <c r="L94" s="185" t="s">
        <v>405</v>
      </c>
      <c r="M94" s="130" t="s">
        <v>406</v>
      </c>
    </row>
    <row r="95" spans="1:13" ht="49.9" customHeight="1" x14ac:dyDescent="0.2">
      <c r="A95" s="130">
        <f>Home!$C$5</f>
        <v>0</v>
      </c>
      <c r="B95" s="130" t="str">
        <f>Home!$C$6</f>
        <v>[Choose your state name…]</v>
      </c>
      <c r="C95" s="130">
        <v>3</v>
      </c>
      <c r="D95" s="130" t="s">
        <v>181</v>
      </c>
      <c r="E95" s="143" t="s">
        <v>435</v>
      </c>
      <c r="F95" s="138" t="s">
        <v>362</v>
      </c>
      <c r="H95" s="138" t="str">
        <f t="shared" ca="1" si="0"/>
        <v>NULL</v>
      </c>
      <c r="K95" s="141" t="s">
        <v>433</v>
      </c>
      <c r="L95" s="185" t="s">
        <v>407</v>
      </c>
    </row>
    <row r="96" spans="1:13" ht="74.650000000000006" customHeight="1" x14ac:dyDescent="0.2">
      <c r="A96" s="130">
        <f>Home!$C$5</f>
        <v>0</v>
      </c>
      <c r="B96" s="130" t="str">
        <f>Home!$C$6</f>
        <v>[Choose your state name…]</v>
      </c>
      <c r="C96" s="130">
        <v>3</v>
      </c>
      <c r="D96" s="130" t="s">
        <v>181</v>
      </c>
      <c r="E96" s="143" t="s">
        <v>436</v>
      </c>
      <c r="F96" s="138" t="s">
        <v>259</v>
      </c>
      <c r="H96" s="138" t="str">
        <f t="shared" ca="1" si="0"/>
        <v>NULL</v>
      </c>
      <c r="K96" s="141" t="s">
        <v>433</v>
      </c>
      <c r="L96" s="185" t="s">
        <v>408</v>
      </c>
    </row>
    <row r="97" spans="1:13" ht="112.15" customHeight="1" x14ac:dyDescent="0.2">
      <c r="A97" s="130">
        <f>Home!$C$5</f>
        <v>0</v>
      </c>
      <c r="B97" s="130" t="str">
        <f>Home!$C$6</f>
        <v>[Choose your state name…]</v>
      </c>
      <c r="C97" s="130">
        <v>3</v>
      </c>
      <c r="D97" s="130" t="s">
        <v>181</v>
      </c>
      <c r="E97" s="143">
        <v>2</v>
      </c>
      <c r="F97" s="138" t="s">
        <v>437</v>
      </c>
      <c r="G97" s="138" t="s">
        <v>93</v>
      </c>
      <c r="H97" s="138" t="str">
        <f t="shared" ca="1" si="0"/>
        <v>NULL</v>
      </c>
      <c r="K97" s="141" t="s">
        <v>433</v>
      </c>
      <c r="L97" s="185" t="s">
        <v>463</v>
      </c>
    </row>
    <row r="98" spans="1:13" ht="112.15" customHeight="1" x14ac:dyDescent="0.2">
      <c r="A98" s="130">
        <f>Home!$C$5</f>
        <v>0</v>
      </c>
      <c r="B98" s="130" t="str">
        <f>Home!$C$6</f>
        <v>[Choose your state name…]</v>
      </c>
      <c r="C98" s="130">
        <v>3</v>
      </c>
      <c r="D98" s="130" t="s">
        <v>181</v>
      </c>
      <c r="E98" s="143">
        <v>2</v>
      </c>
      <c r="F98" s="138" t="s">
        <v>437</v>
      </c>
      <c r="G98" s="138" t="s">
        <v>94</v>
      </c>
      <c r="H98" s="138" t="str">
        <f t="shared" ca="1" si="0"/>
        <v>NULL</v>
      </c>
      <c r="K98" s="141" t="s">
        <v>433</v>
      </c>
      <c r="L98" s="185" t="s">
        <v>464</v>
      </c>
    </row>
    <row r="99" spans="1:13" ht="112.15" customHeight="1" x14ac:dyDescent="0.2">
      <c r="A99" s="130">
        <f>Home!$C$5</f>
        <v>0</v>
      </c>
      <c r="B99" s="130" t="str">
        <f>Home!$C$6</f>
        <v>[Choose your state name…]</v>
      </c>
      <c r="C99" s="130">
        <v>3</v>
      </c>
      <c r="D99" s="130" t="s">
        <v>181</v>
      </c>
      <c r="E99" s="143">
        <v>2</v>
      </c>
      <c r="F99" s="138" t="s">
        <v>437</v>
      </c>
      <c r="G99" s="138" t="s">
        <v>95</v>
      </c>
      <c r="H99" s="138" t="str">
        <f t="shared" ca="1" si="0"/>
        <v>NULL</v>
      </c>
      <c r="K99" s="141" t="s">
        <v>433</v>
      </c>
      <c r="L99" s="185" t="s">
        <v>465</v>
      </c>
    </row>
    <row r="100" spans="1:13" ht="112.15" customHeight="1" x14ac:dyDescent="0.2">
      <c r="A100" s="130">
        <f>Home!$C$5</f>
        <v>0</v>
      </c>
      <c r="B100" s="130" t="str">
        <f>Home!$C$6</f>
        <v>[Choose your state name…]</v>
      </c>
      <c r="C100" s="130">
        <v>3</v>
      </c>
      <c r="D100" s="130" t="s">
        <v>181</v>
      </c>
      <c r="E100" s="143">
        <v>2</v>
      </c>
      <c r="F100" s="138" t="s">
        <v>437</v>
      </c>
      <c r="G100" s="138" t="s">
        <v>96</v>
      </c>
      <c r="H100" s="138" t="str">
        <f t="shared" ca="1" si="0"/>
        <v>NULL</v>
      </c>
      <c r="K100" s="141" t="s">
        <v>433</v>
      </c>
      <c r="L100" s="185" t="s">
        <v>466</v>
      </c>
    </row>
    <row r="101" spans="1:13" ht="38.25" x14ac:dyDescent="0.2">
      <c r="A101" s="130">
        <f>Home!$C$5</f>
        <v>0</v>
      </c>
      <c r="B101" s="130" t="str">
        <f>Home!$C$6</f>
        <v>[Choose your state name…]</v>
      </c>
      <c r="C101" s="130">
        <v>3</v>
      </c>
      <c r="D101" s="130" t="s">
        <v>181</v>
      </c>
      <c r="E101" s="143">
        <v>2</v>
      </c>
      <c r="F101" s="138" t="s">
        <v>437</v>
      </c>
      <c r="H101" s="139" t="str">
        <f ca="1">IF(OR(ISBLANK(J101),J101="NULL"),"No","Yes")</f>
        <v>No</v>
      </c>
      <c r="I101" s="138" t="s">
        <v>97</v>
      </c>
      <c r="J101" s="138" t="str">
        <f ca="1">IF(ISBLANK(INDIRECT(K101&amp;M101)),"NULL",INDIRECT(K101&amp;M101))</f>
        <v>NULL</v>
      </c>
      <c r="K101" s="141" t="s">
        <v>433</v>
      </c>
      <c r="M101" s="130" t="s">
        <v>479</v>
      </c>
    </row>
    <row r="102" spans="1:13" ht="38.25" x14ac:dyDescent="0.2">
      <c r="A102" s="130">
        <f>Home!$C$5</f>
        <v>0</v>
      </c>
      <c r="B102" s="130" t="str">
        <f>Home!$C$6</f>
        <v>[Choose your state name…]</v>
      </c>
      <c r="C102" s="130">
        <v>3</v>
      </c>
      <c r="D102" s="130" t="s">
        <v>181</v>
      </c>
      <c r="E102" s="143">
        <v>3</v>
      </c>
      <c r="F102" s="138" t="s">
        <v>98</v>
      </c>
      <c r="H102" s="138" t="str">
        <f t="shared" ca="1" si="0"/>
        <v>NULL</v>
      </c>
      <c r="K102" s="141" t="s">
        <v>433</v>
      </c>
      <c r="L102" s="185" t="s">
        <v>612</v>
      </c>
    </row>
    <row r="103" spans="1:13" ht="25.5" x14ac:dyDescent="0.2">
      <c r="A103" s="130">
        <f>Home!$C$5</f>
        <v>0</v>
      </c>
      <c r="B103" s="130" t="str">
        <f>Home!$C$6</f>
        <v>[Choose your state name…]</v>
      </c>
      <c r="C103" s="130">
        <v>3</v>
      </c>
      <c r="D103" s="130" t="s">
        <v>181</v>
      </c>
      <c r="E103" s="143">
        <v>4</v>
      </c>
      <c r="F103" s="138" t="s">
        <v>335</v>
      </c>
      <c r="H103" s="138" t="str">
        <f t="shared" ca="1" si="0"/>
        <v>NULL</v>
      </c>
      <c r="K103" s="141" t="s">
        <v>433</v>
      </c>
      <c r="L103" s="185" t="s">
        <v>475</v>
      </c>
    </row>
    <row r="104" spans="1:13" ht="51" x14ac:dyDescent="0.2">
      <c r="A104" s="130">
        <f>Home!$C$5</f>
        <v>0</v>
      </c>
      <c r="B104" s="130" t="str">
        <f>Home!$C$6</f>
        <v>[Choose your state name…]</v>
      </c>
      <c r="C104" s="130">
        <v>3</v>
      </c>
      <c r="D104" s="130" t="s">
        <v>181</v>
      </c>
      <c r="E104" s="143" t="s">
        <v>438</v>
      </c>
      <c r="F104" s="138" t="s">
        <v>365</v>
      </c>
      <c r="H104" s="138" t="str">
        <f t="shared" ca="1" si="0"/>
        <v>NULL</v>
      </c>
      <c r="I104" s="138" t="s">
        <v>257</v>
      </c>
      <c r="J104" s="138" t="str">
        <f ca="1">IF(ISBLANK(INDIRECT(K104&amp;M104)),"NULL",INDIRECT(K104&amp;M104))</f>
        <v>NULL</v>
      </c>
      <c r="K104" s="141" t="s">
        <v>433</v>
      </c>
      <c r="L104" s="185" t="s">
        <v>775</v>
      </c>
      <c r="M104" s="130" t="s">
        <v>710</v>
      </c>
    </row>
    <row r="105" spans="1:13" x14ac:dyDescent="0.2">
      <c r="A105" s="130">
        <f>Home!$C$5</f>
        <v>0</v>
      </c>
      <c r="B105" s="130" t="str">
        <f>Home!$C$6</f>
        <v>[Choose your state name…]</v>
      </c>
      <c r="C105" s="130">
        <v>3</v>
      </c>
      <c r="D105" s="130" t="s">
        <v>181</v>
      </c>
      <c r="E105" s="143" t="s">
        <v>439</v>
      </c>
      <c r="F105" s="138" t="s">
        <v>362</v>
      </c>
      <c r="H105" s="138" t="str">
        <f t="shared" ca="1" si="0"/>
        <v>NULL</v>
      </c>
      <c r="K105" s="141" t="s">
        <v>433</v>
      </c>
      <c r="L105" s="185" t="s">
        <v>469</v>
      </c>
    </row>
    <row r="106" spans="1:13" ht="25.5" x14ac:dyDescent="0.2">
      <c r="A106" s="130">
        <f>Home!$C$5</f>
        <v>0</v>
      </c>
      <c r="B106" s="130" t="str">
        <f>Home!$C$6</f>
        <v>[Choose your state name…]</v>
      </c>
      <c r="C106" s="130">
        <v>3</v>
      </c>
      <c r="D106" s="130" t="s">
        <v>181</v>
      </c>
      <c r="E106" s="143" t="s">
        <v>440</v>
      </c>
      <c r="F106" s="138" t="s">
        <v>259</v>
      </c>
      <c r="H106" s="138" t="str">
        <f t="shared" ca="1" si="0"/>
        <v>NULL</v>
      </c>
      <c r="K106" s="141" t="s">
        <v>433</v>
      </c>
      <c r="L106" s="185" t="s">
        <v>470</v>
      </c>
    </row>
    <row r="107" spans="1:13" ht="28.5" x14ac:dyDescent="0.2">
      <c r="A107" s="130">
        <f>Home!$C$5</f>
        <v>0</v>
      </c>
      <c r="B107" s="130" t="str">
        <f>Home!$C$6</f>
        <v>[Choose your state name…]</v>
      </c>
      <c r="C107" s="130">
        <v>3</v>
      </c>
      <c r="D107" s="130" t="s">
        <v>181</v>
      </c>
      <c r="E107" s="143" t="s">
        <v>675</v>
      </c>
      <c r="F107" s="182" t="s">
        <v>669</v>
      </c>
      <c r="H107" s="138" t="str">
        <f t="shared" ca="1" si="0"/>
        <v>NULL</v>
      </c>
      <c r="K107" s="141" t="s">
        <v>433</v>
      </c>
      <c r="L107" s="185" t="s">
        <v>679</v>
      </c>
    </row>
    <row r="108" spans="1:13" ht="28.5" x14ac:dyDescent="0.2">
      <c r="A108" s="130">
        <f>Home!$C$5</f>
        <v>0</v>
      </c>
      <c r="B108" s="130" t="str">
        <f>Home!$C$6</f>
        <v>[Choose your state name…]</v>
      </c>
      <c r="C108" s="130">
        <v>3</v>
      </c>
      <c r="D108" s="130" t="s">
        <v>181</v>
      </c>
      <c r="E108" s="143" t="s">
        <v>676</v>
      </c>
      <c r="F108" s="182" t="s">
        <v>670</v>
      </c>
      <c r="H108" s="138" t="str">
        <f t="shared" ca="1" si="0"/>
        <v>NULL</v>
      </c>
      <c r="K108" s="141" t="s">
        <v>433</v>
      </c>
      <c r="L108" s="185" t="s">
        <v>471</v>
      </c>
    </row>
    <row r="109" spans="1:13" ht="57" x14ac:dyDescent="0.2">
      <c r="A109" s="130">
        <f>Home!$C$5</f>
        <v>0</v>
      </c>
      <c r="B109" s="130" t="str">
        <f>Home!$C$6</f>
        <v>[Choose your state name…]</v>
      </c>
      <c r="C109" s="130">
        <v>3</v>
      </c>
      <c r="D109" s="130" t="s">
        <v>181</v>
      </c>
      <c r="E109" s="143" t="s">
        <v>677</v>
      </c>
      <c r="F109" s="182" t="s">
        <v>671</v>
      </c>
      <c r="H109" s="138" t="str">
        <f t="shared" ca="1" si="0"/>
        <v>No</v>
      </c>
      <c r="I109" s="138" t="s">
        <v>673</v>
      </c>
      <c r="J109" s="138" t="str">
        <f ca="1">IF(ISBLANK(INDIRECT(K109&amp;M109)),"NULL",INDIRECT(K109&amp;M109))</f>
        <v>NULL</v>
      </c>
      <c r="K109" s="141" t="s">
        <v>433</v>
      </c>
      <c r="L109" s="185" t="s">
        <v>472</v>
      </c>
      <c r="M109" s="130" t="s">
        <v>473</v>
      </c>
    </row>
    <row r="110" spans="1:13" ht="44.25" x14ac:dyDescent="0.25">
      <c r="A110" s="130">
        <f>Home!$C$5</f>
        <v>0</v>
      </c>
      <c r="B110" s="130" t="str">
        <f>Home!$C$6</f>
        <v>[Choose your state name…]</v>
      </c>
      <c r="C110" s="130">
        <v>3</v>
      </c>
      <c r="D110" s="130" t="s">
        <v>181</v>
      </c>
      <c r="E110" s="143" t="s">
        <v>678</v>
      </c>
      <c r="F110" s="182" t="s">
        <v>674</v>
      </c>
      <c r="G110" s="138" t="s">
        <v>93</v>
      </c>
      <c r="H110" s="138" t="str">
        <f t="shared" ca="1" si="0"/>
        <v>NULL</v>
      </c>
      <c r="K110" s="141" t="s">
        <v>433</v>
      </c>
      <c r="L110" s="185" t="s">
        <v>488</v>
      </c>
    </row>
    <row r="111" spans="1:13" ht="44.25" x14ac:dyDescent="0.25">
      <c r="A111" s="130">
        <f>Home!$C$5</f>
        <v>0</v>
      </c>
      <c r="B111" s="130" t="str">
        <f>Home!$C$6</f>
        <v>[Choose your state name…]</v>
      </c>
      <c r="C111" s="130">
        <v>3</v>
      </c>
      <c r="D111" s="130" t="s">
        <v>181</v>
      </c>
      <c r="E111" s="143" t="s">
        <v>678</v>
      </c>
      <c r="F111" s="182" t="s">
        <v>674</v>
      </c>
      <c r="G111" s="138" t="s">
        <v>94</v>
      </c>
      <c r="H111" s="138" t="str">
        <f t="shared" ca="1" si="0"/>
        <v>NULL</v>
      </c>
      <c r="K111" s="141" t="s">
        <v>433</v>
      </c>
      <c r="L111" s="185" t="s">
        <v>474</v>
      </c>
    </row>
    <row r="112" spans="1:13" ht="44.25" x14ac:dyDescent="0.25">
      <c r="E112" s="143" t="s">
        <v>678</v>
      </c>
      <c r="F112" s="182" t="s">
        <v>674</v>
      </c>
      <c r="G112" s="138" t="s">
        <v>95</v>
      </c>
      <c r="H112" s="138" t="str">
        <f t="shared" ca="1" si="0"/>
        <v>NULL</v>
      </c>
      <c r="K112" s="141" t="s">
        <v>433</v>
      </c>
      <c r="L112" s="185" t="s">
        <v>489</v>
      </c>
    </row>
    <row r="113" spans="1:13" ht="44.25" x14ac:dyDescent="0.25">
      <c r="E113" s="143" t="s">
        <v>678</v>
      </c>
      <c r="F113" s="182" t="s">
        <v>674</v>
      </c>
      <c r="G113" s="138" t="s">
        <v>96</v>
      </c>
      <c r="H113" s="138" t="str">
        <f t="shared" ca="1" si="0"/>
        <v>NULL</v>
      </c>
      <c r="K113" s="141" t="s">
        <v>433</v>
      </c>
      <c r="L113" s="185" t="s">
        <v>462</v>
      </c>
    </row>
    <row r="114" spans="1:13" ht="44.25" x14ac:dyDescent="0.25">
      <c r="A114" s="130">
        <f>Home!$C$5</f>
        <v>0</v>
      </c>
      <c r="B114" s="130" t="str">
        <f>Home!$C$6</f>
        <v>[Choose your state name…]</v>
      </c>
      <c r="C114" s="130">
        <v>3</v>
      </c>
      <c r="D114" s="130" t="s">
        <v>181</v>
      </c>
      <c r="E114" s="143" t="s">
        <v>678</v>
      </c>
      <c r="F114" s="182" t="s">
        <v>674</v>
      </c>
      <c r="H114" s="139" t="str">
        <f ca="1">IF(OR(ISBLANK(J114),J114="NULL"),"No","Yes")</f>
        <v>No</v>
      </c>
      <c r="I114" s="138" t="s">
        <v>97</v>
      </c>
      <c r="J114" s="138" t="str">
        <f ca="1">IF(ISBLANK(INDIRECT(K114&amp;L114)),"NULL",INDIRECT(K114&amp;L114))</f>
        <v>NULL</v>
      </c>
      <c r="K114" s="141" t="s">
        <v>433</v>
      </c>
      <c r="L114" s="185" t="s">
        <v>490</v>
      </c>
    </row>
    <row r="115" spans="1:13" ht="25.5" x14ac:dyDescent="0.2">
      <c r="A115" s="130">
        <f>Home!$C$5</f>
        <v>0</v>
      </c>
      <c r="B115" s="130" t="str">
        <f>Home!$C$6</f>
        <v>[Choose your state name…]</v>
      </c>
      <c r="C115" s="130">
        <v>3</v>
      </c>
      <c r="D115" s="130" t="s">
        <v>181</v>
      </c>
      <c r="E115" s="143">
        <v>5</v>
      </c>
      <c r="F115" s="138" t="s">
        <v>342</v>
      </c>
      <c r="H115" s="138" t="str">
        <f t="shared" ca="1" si="0"/>
        <v>NULL</v>
      </c>
      <c r="K115" s="141" t="s">
        <v>433</v>
      </c>
      <c r="L115" s="185" t="s">
        <v>774</v>
      </c>
    </row>
    <row r="116" spans="1:13" ht="51" x14ac:dyDescent="0.2">
      <c r="A116" s="130">
        <f>Home!$C$5</f>
        <v>0</v>
      </c>
      <c r="B116" s="130" t="str">
        <f>Home!$C$6</f>
        <v>[Choose your state name…]</v>
      </c>
      <c r="C116" s="130">
        <v>3</v>
      </c>
      <c r="D116" s="130" t="s">
        <v>181</v>
      </c>
      <c r="E116" s="143" t="s">
        <v>441</v>
      </c>
      <c r="F116" s="138" t="s">
        <v>365</v>
      </c>
      <c r="H116" s="138" t="str">
        <f t="shared" ca="1" si="0"/>
        <v>NULL</v>
      </c>
      <c r="I116" s="138" t="s">
        <v>257</v>
      </c>
      <c r="J116" s="138" t="str">
        <f ca="1">IF(ISBLANK(INDIRECT(K116&amp;L116)),"NULL",INDIRECT(K116&amp;L116))</f>
        <v>NULL</v>
      </c>
      <c r="K116" s="141" t="s">
        <v>433</v>
      </c>
      <c r="L116" s="185" t="s">
        <v>773</v>
      </c>
      <c r="M116" s="130" t="s">
        <v>425</v>
      </c>
    </row>
    <row r="117" spans="1:13" x14ac:dyDescent="0.2">
      <c r="A117" s="130">
        <f>Home!$C$5</f>
        <v>0</v>
      </c>
      <c r="B117" s="130" t="str">
        <f>Home!$C$6</f>
        <v>[Choose your state name…]</v>
      </c>
      <c r="C117" s="130">
        <v>3</v>
      </c>
      <c r="D117" s="130" t="s">
        <v>181</v>
      </c>
      <c r="E117" s="143" t="s">
        <v>442</v>
      </c>
      <c r="F117" s="138" t="s">
        <v>362</v>
      </c>
      <c r="H117" s="138" t="str">
        <f t="shared" ca="1" si="0"/>
        <v>NULL</v>
      </c>
      <c r="K117" s="141" t="s">
        <v>433</v>
      </c>
      <c r="L117" s="185" t="s">
        <v>772</v>
      </c>
    </row>
    <row r="118" spans="1:13" ht="25.5" x14ac:dyDescent="0.2">
      <c r="A118" s="130">
        <f>Home!$C$5</f>
        <v>0</v>
      </c>
      <c r="B118" s="130" t="str">
        <f>Home!$C$6</f>
        <v>[Choose your state name…]</v>
      </c>
      <c r="C118" s="130">
        <v>3</v>
      </c>
      <c r="D118" s="130" t="s">
        <v>181</v>
      </c>
      <c r="E118" s="143" t="s">
        <v>443</v>
      </c>
      <c r="F118" s="138" t="s">
        <v>259</v>
      </c>
      <c r="H118" s="138" t="str">
        <f t="shared" ca="1" si="0"/>
        <v>NULL</v>
      </c>
      <c r="K118" s="141" t="s">
        <v>433</v>
      </c>
      <c r="L118" s="185" t="s">
        <v>771</v>
      </c>
    </row>
    <row r="119" spans="1:13" ht="51" x14ac:dyDescent="0.2">
      <c r="A119" s="130">
        <f>Home!$C$5</f>
        <v>0</v>
      </c>
      <c r="B119" s="130" t="str">
        <f>Home!$C$6</f>
        <v>[Choose your state name…]</v>
      </c>
      <c r="C119" s="130">
        <v>3</v>
      </c>
      <c r="D119" s="130" t="s">
        <v>181</v>
      </c>
      <c r="E119" s="143">
        <v>6</v>
      </c>
      <c r="F119" s="138" t="s">
        <v>103</v>
      </c>
      <c r="H119" s="138" t="str">
        <f t="shared" ca="1" si="0"/>
        <v>NULL</v>
      </c>
      <c r="I119" s="138" t="s">
        <v>255</v>
      </c>
      <c r="J119" s="138" t="str">
        <f ca="1">IF(ISBLANK(INDIRECT(K119&amp;M119)),"NULL",INDIRECT(K119&amp;M119))</f>
        <v>NULL</v>
      </c>
      <c r="K119" s="141" t="s">
        <v>433</v>
      </c>
      <c r="L119" s="185" t="s">
        <v>769</v>
      </c>
      <c r="M119" s="130" t="s">
        <v>770</v>
      </c>
    </row>
    <row r="120" spans="1:13" s="169" customFormat="1" ht="25.5" x14ac:dyDescent="0.2">
      <c r="A120" s="169">
        <f>Home!$C$5</f>
        <v>0</v>
      </c>
      <c r="B120" s="169" t="str">
        <f>Home!$C$6</f>
        <v>[Choose your state name…]</v>
      </c>
      <c r="C120" s="169">
        <v>3</v>
      </c>
      <c r="D120" s="169" t="s">
        <v>181</v>
      </c>
      <c r="E120" s="170" t="s">
        <v>599</v>
      </c>
      <c r="F120" s="175" t="s">
        <v>552</v>
      </c>
      <c r="G120" s="171"/>
      <c r="H120" s="171" t="str">
        <f t="shared" ca="1" si="0"/>
        <v>NULL</v>
      </c>
      <c r="I120" s="171"/>
      <c r="J120" s="171"/>
      <c r="K120" s="172" t="s">
        <v>433</v>
      </c>
      <c r="L120" s="185" t="s">
        <v>768</v>
      </c>
    </row>
    <row r="121" spans="1:13" s="169" customFormat="1" x14ac:dyDescent="0.2">
      <c r="A121" s="169">
        <f>Home!$C$5</f>
        <v>0</v>
      </c>
      <c r="B121" s="169" t="str">
        <f>Home!$C$6</f>
        <v>[Choose your state name…]</v>
      </c>
      <c r="C121" s="169">
        <v>3</v>
      </c>
      <c r="D121" s="169" t="s">
        <v>181</v>
      </c>
      <c r="E121" s="170" t="s">
        <v>599</v>
      </c>
      <c r="F121" s="175" t="s">
        <v>553</v>
      </c>
      <c r="G121" s="171"/>
      <c r="H121" s="171" t="str">
        <f t="shared" ca="1" si="0"/>
        <v>NULL</v>
      </c>
      <c r="I121" s="171"/>
      <c r="J121" s="171"/>
      <c r="K121" s="172" t="s">
        <v>433</v>
      </c>
      <c r="L121" s="185" t="s">
        <v>767</v>
      </c>
    </row>
    <row r="122" spans="1:13" s="169" customFormat="1" x14ac:dyDescent="0.2">
      <c r="A122" s="169">
        <f>Home!$C$5</f>
        <v>0</v>
      </c>
      <c r="B122" s="169" t="str">
        <f>Home!$C$6</f>
        <v>[Choose your state name…]</v>
      </c>
      <c r="C122" s="169">
        <v>3</v>
      </c>
      <c r="D122" s="169" t="s">
        <v>181</v>
      </c>
      <c r="E122" s="170" t="s">
        <v>599</v>
      </c>
      <c r="F122" s="175" t="s">
        <v>554</v>
      </c>
      <c r="G122" s="171"/>
      <c r="H122" s="171" t="str">
        <f t="shared" ca="1" si="0"/>
        <v>NULL</v>
      </c>
      <c r="I122" s="171"/>
      <c r="J122" s="171"/>
      <c r="K122" s="172" t="s">
        <v>433</v>
      </c>
      <c r="L122" s="185" t="s">
        <v>766</v>
      </c>
    </row>
    <row r="123" spans="1:13" s="169" customFormat="1" ht="25.5" x14ac:dyDescent="0.2">
      <c r="A123" s="169">
        <f>Home!$C$5</f>
        <v>0</v>
      </c>
      <c r="B123" s="169" t="str">
        <f>Home!$C$6</f>
        <v>[Choose your state name…]</v>
      </c>
      <c r="C123" s="169">
        <v>3</v>
      </c>
      <c r="D123" s="169" t="s">
        <v>181</v>
      </c>
      <c r="E123" s="170" t="s">
        <v>599</v>
      </c>
      <c r="F123" s="175" t="s">
        <v>555</v>
      </c>
      <c r="G123" s="171"/>
      <c r="H123" s="171" t="str">
        <f t="shared" ca="1" si="0"/>
        <v>NULL</v>
      </c>
      <c r="I123" s="171"/>
      <c r="J123" s="171"/>
      <c r="K123" s="172" t="s">
        <v>433</v>
      </c>
      <c r="L123" s="185" t="s">
        <v>765</v>
      </c>
    </row>
    <row r="124" spans="1:13" s="169" customFormat="1" ht="25.5" x14ac:dyDescent="0.2">
      <c r="A124" s="169">
        <f>Home!$C$5</f>
        <v>0</v>
      </c>
      <c r="B124" s="169" t="str">
        <f>Home!$C$6</f>
        <v>[Choose your state name…]</v>
      </c>
      <c r="C124" s="169">
        <v>3</v>
      </c>
      <c r="D124" s="169" t="s">
        <v>181</v>
      </c>
      <c r="E124" s="170" t="s">
        <v>599</v>
      </c>
      <c r="F124" s="175" t="s">
        <v>556</v>
      </c>
      <c r="G124" s="171"/>
      <c r="H124" s="171" t="str">
        <f ca="1">IF(ISBLANK(INDIRECT(K124&amp;L124)),"NULL",INDIRECT(K124&amp;L124))</f>
        <v>NULL</v>
      </c>
      <c r="I124" s="171"/>
      <c r="J124" s="171"/>
      <c r="K124" s="172" t="s">
        <v>433</v>
      </c>
      <c r="L124" s="185" t="s">
        <v>764</v>
      </c>
    </row>
    <row r="125" spans="1:13" s="169" customFormat="1" ht="25.5" x14ac:dyDescent="0.2">
      <c r="A125" s="169">
        <f>Home!$C$5</f>
        <v>0</v>
      </c>
      <c r="B125" s="169" t="str">
        <f>Home!$C$6</f>
        <v>[Choose your state name…]</v>
      </c>
      <c r="C125" s="169">
        <v>3</v>
      </c>
      <c r="D125" s="169" t="s">
        <v>181</v>
      </c>
      <c r="E125" s="170" t="s">
        <v>599</v>
      </c>
      <c r="F125" s="175" t="s">
        <v>557</v>
      </c>
      <c r="G125" s="171"/>
      <c r="H125" s="171" t="str">
        <f t="shared" ca="1" si="0"/>
        <v>NULL</v>
      </c>
      <c r="I125" s="171"/>
      <c r="J125" s="171"/>
      <c r="K125" s="172" t="s">
        <v>433</v>
      </c>
      <c r="L125" s="185" t="s">
        <v>763</v>
      </c>
    </row>
    <row r="126" spans="1:13" s="169" customFormat="1" ht="25.5" x14ac:dyDescent="0.2">
      <c r="A126" s="169">
        <f>Home!$C$5</f>
        <v>0</v>
      </c>
      <c r="B126" s="169" t="str">
        <f>Home!$C$6</f>
        <v>[Choose your state name…]</v>
      </c>
      <c r="C126" s="169">
        <v>3</v>
      </c>
      <c r="D126" s="169" t="s">
        <v>181</v>
      </c>
      <c r="E126" s="170" t="s">
        <v>599</v>
      </c>
      <c r="F126" s="175" t="s">
        <v>558</v>
      </c>
      <c r="G126" s="171"/>
      <c r="H126" s="171" t="str">
        <f t="shared" ca="1" si="0"/>
        <v>NULL</v>
      </c>
      <c r="I126" s="171"/>
      <c r="J126" s="171"/>
      <c r="K126" s="172" t="s">
        <v>433</v>
      </c>
      <c r="L126" s="185" t="s">
        <v>762</v>
      </c>
    </row>
    <row r="127" spans="1:13" s="169" customFormat="1" ht="25.5" x14ac:dyDescent="0.2">
      <c r="A127" s="169">
        <f>Home!$C$5</f>
        <v>0</v>
      </c>
      <c r="B127" s="169" t="str">
        <f>Home!$C$6</f>
        <v>[Choose your state name…]</v>
      </c>
      <c r="C127" s="169">
        <v>3</v>
      </c>
      <c r="D127" s="169" t="s">
        <v>181</v>
      </c>
      <c r="E127" s="170" t="s">
        <v>599</v>
      </c>
      <c r="F127" s="175" t="s">
        <v>559</v>
      </c>
      <c r="G127" s="171"/>
      <c r="H127" s="171" t="str">
        <f t="shared" ca="1" si="0"/>
        <v>NULL</v>
      </c>
      <c r="I127" s="171"/>
      <c r="J127" s="171"/>
      <c r="K127" s="172" t="s">
        <v>433</v>
      </c>
      <c r="L127" s="185" t="s">
        <v>761</v>
      </c>
    </row>
    <row r="128" spans="1:13" s="169" customFormat="1" ht="25.5" x14ac:dyDescent="0.2">
      <c r="A128" s="169">
        <f>Home!$C$5</f>
        <v>0</v>
      </c>
      <c r="B128" s="169" t="str">
        <f>Home!$C$6</f>
        <v>[Choose your state name…]</v>
      </c>
      <c r="C128" s="169">
        <v>3</v>
      </c>
      <c r="D128" s="169" t="s">
        <v>181</v>
      </c>
      <c r="E128" s="170" t="s">
        <v>599</v>
      </c>
      <c r="F128" s="175" t="s">
        <v>560</v>
      </c>
      <c r="G128" s="171"/>
      <c r="H128" s="171" t="str">
        <f t="shared" ca="1" si="0"/>
        <v>NULL</v>
      </c>
      <c r="I128" s="171"/>
      <c r="J128" s="171"/>
      <c r="K128" s="172" t="s">
        <v>433</v>
      </c>
      <c r="L128" s="185" t="s">
        <v>760</v>
      </c>
    </row>
    <row r="129" spans="1:12" s="169" customFormat="1" ht="25.5" x14ac:dyDescent="0.2">
      <c r="A129" s="169">
        <f>Home!$C$5</f>
        <v>0</v>
      </c>
      <c r="B129" s="169" t="str">
        <f>Home!$C$6</f>
        <v>[Choose your state name…]</v>
      </c>
      <c r="C129" s="169">
        <v>3</v>
      </c>
      <c r="D129" s="169" t="s">
        <v>181</v>
      </c>
      <c r="E129" s="170" t="s">
        <v>599</v>
      </c>
      <c r="F129" s="175" t="s">
        <v>561</v>
      </c>
      <c r="G129" s="171"/>
      <c r="H129" s="171" t="str">
        <f t="shared" ca="1" si="0"/>
        <v>NULL</v>
      </c>
      <c r="I129" s="171"/>
      <c r="J129" s="171"/>
      <c r="K129" s="172" t="s">
        <v>433</v>
      </c>
      <c r="L129" s="185" t="s">
        <v>759</v>
      </c>
    </row>
    <row r="130" spans="1:12" s="169" customFormat="1" ht="38.25" x14ac:dyDescent="0.2">
      <c r="A130" s="169">
        <f>Home!$C$5</f>
        <v>0</v>
      </c>
      <c r="B130" s="169" t="str">
        <f>Home!$C$6</f>
        <v>[Choose your state name…]</v>
      </c>
      <c r="C130" s="169">
        <v>3</v>
      </c>
      <c r="D130" s="169" t="s">
        <v>181</v>
      </c>
      <c r="E130" s="170">
        <v>7</v>
      </c>
      <c r="F130" s="171" t="s">
        <v>601</v>
      </c>
      <c r="G130" s="171"/>
      <c r="H130" s="171" t="str">
        <f t="shared" ca="1" si="0"/>
        <v>NULL</v>
      </c>
      <c r="I130" s="171"/>
      <c r="J130" s="171"/>
      <c r="K130" s="172" t="s">
        <v>433</v>
      </c>
      <c r="L130" s="185" t="s">
        <v>758</v>
      </c>
    </row>
    <row r="131" spans="1:12" ht="51" x14ac:dyDescent="0.2">
      <c r="A131" s="130">
        <f>Home!$C$5</f>
        <v>0</v>
      </c>
      <c r="B131" s="130" t="str">
        <f>Home!$C$6</f>
        <v>[Choose your state name…]</v>
      </c>
      <c r="C131" s="130">
        <v>4</v>
      </c>
      <c r="D131" s="130" t="s">
        <v>182</v>
      </c>
      <c r="E131" s="143">
        <v>1</v>
      </c>
      <c r="F131" s="138" t="s">
        <v>193</v>
      </c>
      <c r="H131" s="138" t="str">
        <f t="shared" ca="1" si="0"/>
        <v>NULL</v>
      </c>
      <c r="K131" s="141" t="s">
        <v>444</v>
      </c>
      <c r="L131" s="185" t="s">
        <v>404</v>
      </c>
    </row>
    <row r="132" spans="1:12" ht="63.75" x14ac:dyDescent="0.2">
      <c r="A132" s="130">
        <f>Home!$C$5</f>
        <v>0</v>
      </c>
      <c r="B132" s="130" t="str">
        <f>Home!$C$6</f>
        <v>[Choose your state name…]</v>
      </c>
      <c r="C132" s="130">
        <v>4</v>
      </c>
      <c r="D132" s="130" t="s">
        <v>182</v>
      </c>
      <c r="E132" s="143" t="s">
        <v>434</v>
      </c>
      <c r="F132" s="138" t="s">
        <v>321</v>
      </c>
      <c r="H132" s="138" t="str">
        <f t="shared" ca="1" si="0"/>
        <v>NULL</v>
      </c>
      <c r="K132" s="141" t="s">
        <v>444</v>
      </c>
      <c r="L132" s="185" t="s">
        <v>405</v>
      </c>
    </row>
    <row r="133" spans="1:12" ht="25.5" x14ac:dyDescent="0.2">
      <c r="A133" s="130">
        <f>Home!$C$5</f>
        <v>0</v>
      </c>
      <c r="B133" s="130" t="str">
        <f>Home!$C$6</f>
        <v>[Choose your state name…]</v>
      </c>
      <c r="C133" s="130">
        <v>4</v>
      </c>
      <c r="D133" s="130" t="s">
        <v>182</v>
      </c>
      <c r="E133" s="143">
        <v>2</v>
      </c>
      <c r="F133" s="138" t="s">
        <v>322</v>
      </c>
      <c r="H133" s="138" t="str">
        <f t="shared" ca="1" si="0"/>
        <v>NULL</v>
      </c>
      <c r="K133" s="141" t="s">
        <v>444</v>
      </c>
      <c r="L133" s="185" t="s">
        <v>406</v>
      </c>
    </row>
    <row r="134" spans="1:12" ht="51" x14ac:dyDescent="0.2">
      <c r="A134" s="130">
        <f>Home!$C$5</f>
        <v>0</v>
      </c>
      <c r="B134" s="130" t="str">
        <f>Home!$C$6</f>
        <v>[Choose your state name…]</v>
      </c>
      <c r="C134" s="130">
        <v>4</v>
      </c>
      <c r="D134" s="130" t="s">
        <v>182</v>
      </c>
      <c r="E134" s="143">
        <v>3</v>
      </c>
      <c r="F134" s="138" t="s">
        <v>323</v>
      </c>
      <c r="H134" s="138" t="str">
        <f t="shared" ca="1" si="0"/>
        <v>NULL</v>
      </c>
      <c r="K134" s="141" t="s">
        <v>444</v>
      </c>
      <c r="L134" s="185" t="s">
        <v>407</v>
      </c>
    </row>
    <row r="135" spans="1:12" ht="25.5" x14ac:dyDescent="0.2">
      <c r="A135" s="130">
        <f>Home!$C$5</f>
        <v>0</v>
      </c>
      <c r="B135" s="130" t="str">
        <f>Home!$C$6</f>
        <v>[Choose your state name…]</v>
      </c>
      <c r="C135" s="130">
        <v>4</v>
      </c>
      <c r="D135" s="130" t="s">
        <v>182</v>
      </c>
      <c r="E135" s="143" t="s">
        <v>445</v>
      </c>
      <c r="F135" s="138" t="s">
        <v>111</v>
      </c>
      <c r="H135" s="138" t="str">
        <f t="shared" ca="1" si="0"/>
        <v>NULL</v>
      </c>
      <c r="K135" s="141" t="s">
        <v>444</v>
      </c>
      <c r="L135" s="185" t="s">
        <v>408</v>
      </c>
    </row>
    <row r="136" spans="1:12" ht="25.5" x14ac:dyDescent="0.2">
      <c r="A136" s="130">
        <f>Home!$C$5</f>
        <v>0</v>
      </c>
      <c r="B136" s="130" t="str">
        <f>Home!$C$6</f>
        <v>[Choose your state name…]</v>
      </c>
      <c r="C136" s="130">
        <v>4</v>
      </c>
      <c r="D136" s="130" t="s">
        <v>182</v>
      </c>
      <c r="E136" s="143" t="s">
        <v>449</v>
      </c>
      <c r="F136" s="138" t="s">
        <v>562</v>
      </c>
      <c r="H136" s="138" t="str">
        <f t="shared" ca="1" si="0"/>
        <v>NULL</v>
      </c>
      <c r="K136" s="141" t="s">
        <v>444</v>
      </c>
      <c r="L136" s="185" t="s">
        <v>602</v>
      </c>
    </row>
    <row r="137" spans="1:12" ht="25.5" x14ac:dyDescent="0.2">
      <c r="A137" s="130">
        <f>Home!$C$5</f>
        <v>0</v>
      </c>
      <c r="B137" s="130" t="str">
        <f>Home!$C$6</f>
        <v>[Choose your state name…]</v>
      </c>
      <c r="C137" s="130">
        <v>4</v>
      </c>
      <c r="D137" s="130" t="s">
        <v>182</v>
      </c>
      <c r="E137" s="143" t="s">
        <v>449</v>
      </c>
      <c r="F137" s="138" t="s">
        <v>563</v>
      </c>
      <c r="H137" s="138" t="str">
        <f t="shared" ca="1" si="0"/>
        <v>NULL</v>
      </c>
      <c r="K137" s="141" t="s">
        <v>444</v>
      </c>
      <c r="L137" s="185" t="s">
        <v>603</v>
      </c>
    </row>
    <row r="138" spans="1:12" x14ac:dyDescent="0.2">
      <c r="A138" s="130">
        <f>Home!$C$5</f>
        <v>0</v>
      </c>
      <c r="B138" s="130" t="str">
        <f>Home!$C$6</f>
        <v>[Choose your state name…]</v>
      </c>
      <c r="C138" s="130">
        <v>4</v>
      </c>
      <c r="D138" s="130" t="s">
        <v>182</v>
      </c>
      <c r="E138" s="143" t="s">
        <v>449</v>
      </c>
      <c r="F138" s="138" t="s">
        <v>564</v>
      </c>
      <c r="H138" s="138" t="str">
        <f t="shared" ca="1" si="0"/>
        <v>NULL</v>
      </c>
      <c r="K138" s="141" t="s">
        <v>444</v>
      </c>
      <c r="L138" s="185" t="s">
        <v>604</v>
      </c>
    </row>
    <row r="139" spans="1:12" x14ac:dyDescent="0.2">
      <c r="A139" s="130">
        <f>Home!$C$5</f>
        <v>0</v>
      </c>
      <c r="B139" s="130" t="str">
        <f>Home!$C$6</f>
        <v>[Choose your state name…]</v>
      </c>
      <c r="C139" s="130">
        <v>4</v>
      </c>
      <c r="D139" s="130" t="s">
        <v>182</v>
      </c>
      <c r="E139" s="143" t="s">
        <v>449</v>
      </c>
      <c r="F139" s="138" t="s">
        <v>565</v>
      </c>
      <c r="H139" s="138" t="str">
        <f t="shared" ca="1" si="0"/>
        <v>NULL</v>
      </c>
      <c r="K139" s="141" t="s">
        <v>444</v>
      </c>
      <c r="L139" s="185" t="s">
        <v>605</v>
      </c>
    </row>
    <row r="140" spans="1:12" ht="25.5" x14ac:dyDescent="0.2">
      <c r="A140" s="130">
        <f>Home!$C$5</f>
        <v>0</v>
      </c>
      <c r="B140" s="130" t="str">
        <f>Home!$C$6</f>
        <v>[Choose your state name…]</v>
      </c>
      <c r="C140" s="130">
        <v>4</v>
      </c>
      <c r="D140" s="130" t="s">
        <v>182</v>
      </c>
      <c r="E140" s="143" t="s">
        <v>449</v>
      </c>
      <c r="F140" s="138" t="s">
        <v>566</v>
      </c>
      <c r="H140" s="138" t="str">
        <f t="shared" ca="1" si="0"/>
        <v>NULL</v>
      </c>
      <c r="K140" s="141" t="s">
        <v>444</v>
      </c>
      <c r="L140" s="185" t="s">
        <v>606</v>
      </c>
    </row>
    <row r="141" spans="1:12" ht="25.5" x14ac:dyDescent="0.2">
      <c r="A141" s="130">
        <f>Home!$C$5</f>
        <v>0</v>
      </c>
      <c r="B141" s="130" t="str">
        <f>Home!$C$6</f>
        <v>[Choose your state name…]</v>
      </c>
      <c r="C141" s="130">
        <v>4</v>
      </c>
      <c r="D141" s="130" t="s">
        <v>182</v>
      </c>
      <c r="E141" s="143" t="s">
        <v>449</v>
      </c>
      <c r="F141" s="138" t="s">
        <v>567</v>
      </c>
      <c r="H141" s="138" t="str">
        <f t="shared" ca="1" si="0"/>
        <v>NULL</v>
      </c>
      <c r="K141" s="141" t="s">
        <v>444</v>
      </c>
      <c r="L141" s="185" t="s">
        <v>607</v>
      </c>
    </row>
    <row r="142" spans="1:12" ht="51" x14ac:dyDescent="0.2">
      <c r="A142" s="130">
        <f>Home!$C$5</f>
        <v>0</v>
      </c>
      <c r="B142" s="130" t="str">
        <f>Home!$C$6</f>
        <v>[Choose your state name…]</v>
      </c>
      <c r="C142" s="130">
        <v>4</v>
      </c>
      <c r="D142" s="130" t="s">
        <v>182</v>
      </c>
      <c r="E142" s="143">
        <v>4</v>
      </c>
      <c r="F142" s="138" t="s">
        <v>116</v>
      </c>
      <c r="H142" s="138" t="str">
        <f t="shared" ca="1" si="0"/>
        <v>NULL</v>
      </c>
      <c r="K142" s="141" t="s">
        <v>444</v>
      </c>
      <c r="L142" s="185" t="s">
        <v>612</v>
      </c>
    </row>
    <row r="143" spans="1:12" ht="51" x14ac:dyDescent="0.2">
      <c r="A143" s="130">
        <f>Home!$C$5</f>
        <v>0</v>
      </c>
      <c r="B143" s="130" t="str">
        <f>Home!$C$6</f>
        <v>[Choose your state name…]</v>
      </c>
      <c r="C143" s="130">
        <v>4</v>
      </c>
      <c r="D143" s="130" t="s">
        <v>182</v>
      </c>
      <c r="E143" s="143">
        <v>5</v>
      </c>
      <c r="F143" s="138" t="s">
        <v>117</v>
      </c>
      <c r="H143" s="138" t="str">
        <f t="shared" ca="1" si="0"/>
        <v>NULL</v>
      </c>
      <c r="K143" s="141" t="s">
        <v>444</v>
      </c>
      <c r="L143" s="185" t="s">
        <v>475</v>
      </c>
    </row>
    <row r="144" spans="1:12" ht="51" x14ac:dyDescent="0.2">
      <c r="A144" s="130">
        <f>Home!$C$5</f>
        <v>0</v>
      </c>
      <c r="B144" s="130" t="str">
        <f>Home!$C$6</f>
        <v>[Choose your state name…]</v>
      </c>
      <c r="C144" s="130">
        <v>4</v>
      </c>
      <c r="D144" s="130" t="s">
        <v>182</v>
      </c>
      <c r="E144" s="143">
        <v>6</v>
      </c>
      <c r="F144" s="138" t="s">
        <v>253</v>
      </c>
      <c r="H144" s="138" t="str">
        <f t="shared" ca="1" si="0"/>
        <v>NULL</v>
      </c>
      <c r="K144" s="141" t="s">
        <v>444</v>
      </c>
      <c r="L144" s="185" t="s">
        <v>468</v>
      </c>
    </row>
    <row r="145" spans="1:13" ht="51" x14ac:dyDescent="0.2">
      <c r="A145" s="130">
        <f>Home!$C$5</f>
        <v>0</v>
      </c>
      <c r="B145" s="130" t="str">
        <f>Home!$C$6</f>
        <v>[Choose your state name…]</v>
      </c>
      <c r="C145" s="130">
        <v>4</v>
      </c>
      <c r="D145" s="130" t="s">
        <v>182</v>
      </c>
      <c r="E145" s="143">
        <v>6</v>
      </c>
      <c r="F145" s="138" t="s">
        <v>253</v>
      </c>
      <c r="G145" s="138" t="s">
        <v>499</v>
      </c>
      <c r="H145" s="138" t="str">
        <f t="shared" ca="1" si="0"/>
        <v>NULL</v>
      </c>
      <c r="K145" s="141" t="s">
        <v>444</v>
      </c>
      <c r="L145" s="185" t="s">
        <v>418</v>
      </c>
    </row>
    <row r="146" spans="1:13" ht="51" x14ac:dyDescent="0.2">
      <c r="A146" s="130">
        <f>Home!$C$5</f>
        <v>0</v>
      </c>
      <c r="B146" s="130" t="str">
        <f>Home!$C$6</f>
        <v>[Choose your state name…]</v>
      </c>
      <c r="C146" s="130">
        <v>4</v>
      </c>
      <c r="D146" s="130" t="s">
        <v>182</v>
      </c>
      <c r="E146" s="143">
        <v>6</v>
      </c>
      <c r="F146" s="138" t="s">
        <v>253</v>
      </c>
      <c r="G146" s="138" t="s">
        <v>498</v>
      </c>
      <c r="H146" s="138" t="str">
        <f t="shared" ca="1" si="0"/>
        <v>NULL</v>
      </c>
      <c r="K146" s="141" t="s">
        <v>444</v>
      </c>
      <c r="L146" s="185" t="s">
        <v>419</v>
      </c>
    </row>
    <row r="147" spans="1:13" ht="51" x14ac:dyDescent="0.2">
      <c r="A147" s="130">
        <f>Home!$C$5</f>
        <v>0</v>
      </c>
      <c r="B147" s="130" t="str">
        <f>Home!$C$6</f>
        <v>[Choose your state name…]</v>
      </c>
      <c r="C147" s="130">
        <v>4</v>
      </c>
      <c r="D147" s="130" t="s">
        <v>182</v>
      </c>
      <c r="E147" s="143">
        <v>7</v>
      </c>
      <c r="F147" s="138" t="s">
        <v>446</v>
      </c>
      <c r="H147" s="138" t="str">
        <f t="shared" ca="1" si="0"/>
        <v>NULL</v>
      </c>
      <c r="K147" s="141" t="s">
        <v>444</v>
      </c>
      <c r="L147" s="185" t="s">
        <v>470</v>
      </c>
    </row>
    <row r="148" spans="1:13" ht="25.5" x14ac:dyDescent="0.2">
      <c r="A148" s="130">
        <f>Home!$C$5</f>
        <v>0</v>
      </c>
      <c r="B148" s="130" t="str">
        <f>Home!$C$6</f>
        <v>[Choose your state name…]</v>
      </c>
      <c r="C148" s="130">
        <v>4</v>
      </c>
      <c r="D148" s="130" t="s">
        <v>182</v>
      </c>
      <c r="E148" s="143" t="s">
        <v>608</v>
      </c>
      <c r="F148" s="138" t="s">
        <v>569</v>
      </c>
      <c r="H148" s="138" t="str">
        <f t="shared" ca="1" si="0"/>
        <v>NULL</v>
      </c>
      <c r="K148" s="141" t="s">
        <v>444</v>
      </c>
      <c r="L148" s="185" t="s">
        <v>610</v>
      </c>
    </row>
    <row r="149" spans="1:13" x14ac:dyDescent="0.2">
      <c r="A149" s="130">
        <f>Home!$C$5</f>
        <v>0</v>
      </c>
      <c r="B149" s="130" t="str">
        <f>Home!$C$6</f>
        <v>[Choose your state name…]</v>
      </c>
      <c r="C149" s="130">
        <v>4</v>
      </c>
      <c r="D149" s="130" t="s">
        <v>182</v>
      </c>
      <c r="E149" s="143" t="s">
        <v>608</v>
      </c>
      <c r="F149" s="138" t="s">
        <v>570</v>
      </c>
      <c r="H149" s="138" t="str">
        <f t="shared" ca="1" si="0"/>
        <v>NULL</v>
      </c>
      <c r="K149" s="141" t="s">
        <v>444</v>
      </c>
      <c r="L149" s="185" t="s">
        <v>611</v>
      </c>
    </row>
    <row r="150" spans="1:13" x14ac:dyDescent="0.2">
      <c r="A150" s="130">
        <f>Home!$C$5</f>
        <v>0</v>
      </c>
      <c r="B150" s="130" t="str">
        <f>Home!$C$6</f>
        <v>[Choose your state name…]</v>
      </c>
      <c r="C150" s="130">
        <v>4</v>
      </c>
      <c r="D150" s="130" t="s">
        <v>182</v>
      </c>
      <c r="E150" s="143" t="s">
        <v>608</v>
      </c>
      <c r="F150" s="138" t="s">
        <v>571</v>
      </c>
      <c r="H150" s="138" t="str">
        <f t="shared" ca="1" si="0"/>
        <v>NULL</v>
      </c>
      <c r="K150" s="141" t="s">
        <v>444</v>
      </c>
      <c r="L150" s="185" t="s">
        <v>609</v>
      </c>
    </row>
    <row r="151" spans="1:13" ht="25.5" x14ac:dyDescent="0.2">
      <c r="A151" s="130">
        <f>Home!$C$5</f>
        <v>0</v>
      </c>
      <c r="B151" s="130" t="str">
        <f>Home!$C$6</f>
        <v>[Choose your state name…]</v>
      </c>
      <c r="C151" s="130">
        <v>4</v>
      </c>
      <c r="D151" s="130" t="s">
        <v>182</v>
      </c>
      <c r="E151" s="143" t="s">
        <v>608</v>
      </c>
      <c r="F151" s="138" t="s">
        <v>572</v>
      </c>
      <c r="H151" s="138" t="str">
        <f t="shared" ca="1" si="0"/>
        <v>NULL</v>
      </c>
      <c r="K151" s="141" t="s">
        <v>444</v>
      </c>
      <c r="L151" s="185" t="s">
        <v>663</v>
      </c>
    </row>
    <row r="152" spans="1:13" ht="25.5" x14ac:dyDescent="0.2">
      <c r="A152" s="130">
        <f>Home!$C$5</f>
        <v>0</v>
      </c>
      <c r="B152" s="130" t="str">
        <f>Home!$C$6</f>
        <v>[Choose your state name…]</v>
      </c>
      <c r="C152" s="130">
        <v>4</v>
      </c>
      <c r="D152" s="130" t="s">
        <v>182</v>
      </c>
      <c r="E152" s="143">
        <v>8</v>
      </c>
      <c r="F152" s="138" t="s">
        <v>320</v>
      </c>
      <c r="H152" s="138" t="str">
        <f t="shared" ca="1" si="0"/>
        <v>NULL</v>
      </c>
      <c r="K152" s="141" t="s">
        <v>444</v>
      </c>
      <c r="L152" s="185" t="s">
        <v>661</v>
      </c>
    </row>
    <row r="153" spans="1:13" ht="38.25" x14ac:dyDescent="0.2">
      <c r="A153" s="130">
        <f>Home!$C$5</f>
        <v>0</v>
      </c>
      <c r="B153" s="130" t="str">
        <f>Home!$C$6</f>
        <v>[Choose your state name…]</v>
      </c>
      <c r="C153" s="130">
        <v>4</v>
      </c>
      <c r="D153" s="130" t="s">
        <v>182</v>
      </c>
      <c r="E153" s="143">
        <v>9</v>
      </c>
      <c r="F153" s="138" t="s">
        <v>653</v>
      </c>
      <c r="H153" s="138" t="str">
        <f t="shared" ca="1" si="0"/>
        <v>NULL</v>
      </c>
      <c r="I153" s="138" t="s">
        <v>665</v>
      </c>
      <c r="K153" s="141" t="s">
        <v>444</v>
      </c>
      <c r="L153" s="185" t="s">
        <v>659</v>
      </c>
      <c r="M153" s="130" t="s">
        <v>660</v>
      </c>
    </row>
    <row r="154" spans="1:13" ht="89.25" x14ac:dyDescent="0.2">
      <c r="A154" s="130">
        <f>Home!$C$5</f>
        <v>0</v>
      </c>
      <c r="B154" s="130" t="str">
        <f>Home!$C$6</f>
        <v>[Choose your state name…]</v>
      </c>
      <c r="C154" s="130">
        <v>4</v>
      </c>
      <c r="D154" s="130" t="s">
        <v>182</v>
      </c>
      <c r="E154" s="143">
        <v>10</v>
      </c>
      <c r="F154" s="138" t="s">
        <v>184</v>
      </c>
      <c r="H154" s="138" t="str">
        <f t="shared" ca="1" si="0"/>
        <v>NULL</v>
      </c>
      <c r="K154" s="141" t="s">
        <v>444</v>
      </c>
      <c r="L154" s="185" t="s">
        <v>662</v>
      </c>
    </row>
    <row r="155" spans="1:13" ht="114.75" x14ac:dyDescent="0.2">
      <c r="A155" s="130">
        <f>Home!$C$5</f>
        <v>0</v>
      </c>
      <c r="B155" s="130" t="str">
        <f>Home!$C$6</f>
        <v>[Choose your state name…]</v>
      </c>
      <c r="C155" s="130">
        <v>4</v>
      </c>
      <c r="D155" s="130" t="s">
        <v>182</v>
      </c>
      <c r="E155" s="143">
        <v>11</v>
      </c>
      <c r="F155" s="138" t="s">
        <v>122</v>
      </c>
      <c r="H155" s="138" t="str">
        <f t="shared" ca="1" si="0"/>
        <v>NULL</v>
      </c>
      <c r="K155" s="141" t="s">
        <v>444</v>
      </c>
      <c r="L155" s="185" t="s">
        <v>658</v>
      </c>
    </row>
    <row r="156" spans="1:13" ht="89.25" x14ac:dyDescent="0.2">
      <c r="A156" s="130">
        <f>Home!$C$5</f>
        <v>0</v>
      </c>
      <c r="B156" s="130" t="str">
        <f>Home!$C$6</f>
        <v>[Choose your state name…]</v>
      </c>
      <c r="C156" s="130">
        <v>5</v>
      </c>
      <c r="D156" s="130" t="s">
        <v>200</v>
      </c>
      <c r="E156" s="143">
        <v>1</v>
      </c>
      <c r="F156" s="138" t="s">
        <v>217</v>
      </c>
      <c r="H156" s="138" t="str">
        <f t="shared" ca="1" si="0"/>
        <v>NULL</v>
      </c>
      <c r="K156" s="141" t="s">
        <v>447</v>
      </c>
      <c r="L156" s="185" t="s">
        <v>404</v>
      </c>
    </row>
    <row r="157" spans="1:13" ht="114.75" x14ac:dyDescent="0.2">
      <c r="A157" s="130">
        <f>Home!$C$5</f>
        <v>0</v>
      </c>
      <c r="B157" s="130" t="str">
        <f>Home!$C$6</f>
        <v>[Choose your state name…]</v>
      </c>
      <c r="C157" s="130">
        <v>5</v>
      </c>
      <c r="D157" s="130" t="s">
        <v>200</v>
      </c>
      <c r="E157" s="143">
        <v>2</v>
      </c>
      <c r="F157" s="138" t="s">
        <v>318</v>
      </c>
      <c r="H157" s="138" t="str">
        <f t="shared" ca="1" si="0"/>
        <v>NULL</v>
      </c>
      <c r="K157" s="141" t="s">
        <v>447</v>
      </c>
      <c r="L157" s="185" t="s">
        <v>405</v>
      </c>
    </row>
    <row r="158" spans="1:13" ht="38.25" x14ac:dyDescent="0.2">
      <c r="A158" s="130">
        <f>Home!$C$5</f>
        <v>0</v>
      </c>
      <c r="B158" s="130" t="str">
        <f>Home!$C$6</f>
        <v>[Choose your state name…]</v>
      </c>
      <c r="C158" s="130">
        <v>5</v>
      </c>
      <c r="D158" s="130" t="s">
        <v>200</v>
      </c>
      <c r="E158" s="143">
        <v>3</v>
      </c>
      <c r="F158" s="138" t="s">
        <v>448</v>
      </c>
      <c r="G158" s="138" t="s">
        <v>196</v>
      </c>
      <c r="H158" s="138" t="str">
        <f t="shared" ca="1" si="0"/>
        <v>NULL</v>
      </c>
      <c r="K158" s="141" t="s">
        <v>447</v>
      </c>
      <c r="L158" s="185" t="s">
        <v>476</v>
      </c>
    </row>
    <row r="159" spans="1:13" ht="38.25" x14ac:dyDescent="0.2">
      <c r="A159" s="130">
        <f>Home!$C$5</f>
        <v>0</v>
      </c>
      <c r="B159" s="130" t="str">
        <f>Home!$C$6</f>
        <v>[Choose your state name…]</v>
      </c>
      <c r="C159" s="130">
        <v>5</v>
      </c>
      <c r="D159" s="130" t="s">
        <v>200</v>
      </c>
      <c r="E159" s="143">
        <v>3</v>
      </c>
      <c r="F159" s="138" t="s">
        <v>448</v>
      </c>
      <c r="G159" s="138" t="s">
        <v>197</v>
      </c>
      <c r="H159" s="138" t="str">
        <f t="shared" ca="1" si="0"/>
        <v>NULL</v>
      </c>
      <c r="K159" s="141" t="s">
        <v>447</v>
      </c>
      <c r="L159" s="185" t="s">
        <v>477</v>
      </c>
    </row>
    <row r="160" spans="1:13" ht="102" x14ac:dyDescent="0.2">
      <c r="A160" s="130">
        <f>Home!$C$5</f>
        <v>0</v>
      </c>
      <c r="B160" s="130" t="str">
        <f>Home!$C$6</f>
        <v>[Choose your state name…]</v>
      </c>
      <c r="C160" s="130">
        <v>5</v>
      </c>
      <c r="D160" s="130" t="s">
        <v>200</v>
      </c>
      <c r="E160" s="143">
        <v>3</v>
      </c>
      <c r="F160" s="138" t="s">
        <v>448</v>
      </c>
      <c r="G160" s="138" t="s">
        <v>198</v>
      </c>
      <c r="H160" s="138" t="str">
        <f t="shared" ca="1" si="0"/>
        <v>NULL</v>
      </c>
      <c r="K160" s="141" t="s">
        <v>447</v>
      </c>
      <c r="L160" s="185" t="s">
        <v>478</v>
      </c>
    </row>
    <row r="161" spans="1:13" ht="25.5" x14ac:dyDescent="0.2">
      <c r="A161" s="130">
        <f>Home!$C$5</f>
        <v>0</v>
      </c>
      <c r="B161" s="130" t="str">
        <f>Home!$C$6</f>
        <v>[Choose your state name…]</v>
      </c>
      <c r="C161" s="130">
        <v>5</v>
      </c>
      <c r="D161" s="130" t="s">
        <v>200</v>
      </c>
      <c r="E161" s="143" t="s">
        <v>445</v>
      </c>
      <c r="F161" s="138" t="s">
        <v>220</v>
      </c>
      <c r="H161" s="138" t="str">
        <f t="shared" ca="1" si="0"/>
        <v>NULL</v>
      </c>
      <c r="K161" s="141" t="s">
        <v>447</v>
      </c>
      <c r="L161" s="185" t="s">
        <v>408</v>
      </c>
    </row>
    <row r="162" spans="1:13" ht="25.5" x14ac:dyDescent="0.2">
      <c r="A162" s="130">
        <f>Home!$C$5</f>
        <v>0</v>
      </c>
      <c r="B162" s="130" t="str">
        <f>Home!$C$6</f>
        <v>[Choose your state name…]</v>
      </c>
      <c r="C162" s="130">
        <v>5</v>
      </c>
      <c r="D162" s="130" t="s">
        <v>200</v>
      </c>
      <c r="E162" s="143" t="s">
        <v>449</v>
      </c>
      <c r="F162" s="138" t="s">
        <v>319</v>
      </c>
      <c r="H162" s="138" t="str">
        <f t="shared" ca="1" si="0"/>
        <v>NULL</v>
      </c>
      <c r="K162" s="141" t="s">
        <v>447</v>
      </c>
      <c r="L162" s="185" t="s">
        <v>409</v>
      </c>
    </row>
    <row r="163" spans="1:13" ht="38.25" x14ac:dyDescent="0.2">
      <c r="A163" s="130">
        <f>Home!$C$5</f>
        <v>0</v>
      </c>
      <c r="B163" s="130" t="str">
        <f>Home!$C$6</f>
        <v>[Choose your state name…]</v>
      </c>
      <c r="C163" s="130">
        <v>5</v>
      </c>
      <c r="D163" s="130" t="s">
        <v>200</v>
      </c>
      <c r="E163" s="143">
        <v>4</v>
      </c>
      <c r="F163" s="138" t="s">
        <v>450</v>
      </c>
      <c r="G163" s="138" t="s">
        <v>133</v>
      </c>
      <c r="H163" s="138" t="str">
        <f t="shared" ca="1" si="0"/>
        <v>NULL</v>
      </c>
      <c r="K163" s="141" t="s">
        <v>447</v>
      </c>
      <c r="L163" s="185" t="s">
        <v>465</v>
      </c>
    </row>
    <row r="164" spans="1:13" ht="38.25" x14ac:dyDescent="0.2">
      <c r="A164" s="130">
        <f>Home!$C$5</f>
        <v>0</v>
      </c>
      <c r="B164" s="130" t="str">
        <f>Home!$C$6</f>
        <v>[Choose your state name…]</v>
      </c>
      <c r="C164" s="130">
        <v>5</v>
      </c>
      <c r="D164" s="130" t="s">
        <v>200</v>
      </c>
      <c r="E164" s="143">
        <v>4</v>
      </c>
      <c r="F164" s="138" t="s">
        <v>450</v>
      </c>
      <c r="G164" s="138" t="s">
        <v>134</v>
      </c>
      <c r="H164" s="138" t="str">
        <f t="shared" ca="1" si="0"/>
        <v>NULL</v>
      </c>
      <c r="K164" s="141" t="s">
        <v>447</v>
      </c>
      <c r="L164" s="185" t="s">
        <v>466</v>
      </c>
    </row>
    <row r="165" spans="1:13" ht="38.25" x14ac:dyDescent="0.2">
      <c r="A165" s="130">
        <f>Home!$C$5</f>
        <v>0</v>
      </c>
      <c r="B165" s="130" t="str">
        <f>Home!$C$6</f>
        <v>[Choose your state name…]</v>
      </c>
      <c r="C165" s="130">
        <v>5</v>
      </c>
      <c r="D165" s="130" t="s">
        <v>200</v>
      </c>
      <c r="E165" s="143">
        <v>4</v>
      </c>
      <c r="F165" s="138" t="s">
        <v>450</v>
      </c>
      <c r="G165" s="138" t="s">
        <v>135</v>
      </c>
      <c r="H165" s="138" t="str">
        <f t="shared" ca="1" si="0"/>
        <v>NULL</v>
      </c>
      <c r="K165" s="141" t="s">
        <v>447</v>
      </c>
      <c r="L165" s="185" t="s">
        <v>479</v>
      </c>
    </row>
    <row r="166" spans="1:13" ht="38.25" x14ac:dyDescent="0.2">
      <c r="A166" s="130">
        <f>Home!$C$5</f>
        <v>0</v>
      </c>
      <c r="B166" s="130" t="str">
        <f>Home!$C$6</f>
        <v>[Choose your state name…]</v>
      </c>
      <c r="C166" s="130">
        <v>5</v>
      </c>
      <c r="D166" s="130" t="s">
        <v>200</v>
      </c>
      <c r="E166" s="143">
        <v>4</v>
      </c>
      <c r="F166" s="138" t="s">
        <v>450</v>
      </c>
      <c r="G166" s="138" t="s">
        <v>136</v>
      </c>
      <c r="H166" s="138" t="str">
        <f t="shared" ca="1" si="0"/>
        <v>NULL</v>
      </c>
      <c r="K166" s="141" t="s">
        <v>447</v>
      </c>
      <c r="L166" s="185" t="s">
        <v>480</v>
      </c>
    </row>
    <row r="167" spans="1:13" ht="38.25" x14ac:dyDescent="0.2">
      <c r="A167" s="130">
        <f>Home!$C$5</f>
        <v>0</v>
      </c>
      <c r="B167" s="130" t="str">
        <f>Home!$C$6</f>
        <v>[Choose your state name…]</v>
      </c>
      <c r="C167" s="130">
        <v>5</v>
      </c>
      <c r="D167" s="130" t="s">
        <v>200</v>
      </c>
      <c r="E167" s="143">
        <v>4</v>
      </c>
      <c r="F167" s="138" t="s">
        <v>450</v>
      </c>
      <c r="G167" s="138" t="s">
        <v>137</v>
      </c>
      <c r="H167" s="138" t="str">
        <f t="shared" ca="1" si="0"/>
        <v>NULL</v>
      </c>
      <c r="K167" s="141" t="s">
        <v>447</v>
      </c>
      <c r="L167" s="185" t="s">
        <v>412</v>
      </c>
    </row>
    <row r="168" spans="1:13" ht="38.25" x14ac:dyDescent="0.2">
      <c r="A168" s="130">
        <f>Home!$C$5</f>
        <v>0</v>
      </c>
      <c r="B168" s="130" t="str">
        <f>Home!$C$6</f>
        <v>[Choose your state name…]</v>
      </c>
      <c r="C168" s="130">
        <v>5</v>
      </c>
      <c r="D168" s="130" t="s">
        <v>200</v>
      </c>
      <c r="E168" s="143">
        <v>4</v>
      </c>
      <c r="F168" s="138" t="s">
        <v>450</v>
      </c>
      <c r="G168" s="138" t="s">
        <v>138</v>
      </c>
      <c r="H168" s="138" t="str">
        <f t="shared" ca="1" si="0"/>
        <v>NULL</v>
      </c>
      <c r="K168" s="141" t="s">
        <v>447</v>
      </c>
      <c r="L168" s="185" t="s">
        <v>481</v>
      </c>
    </row>
    <row r="169" spans="1:13" ht="38.25" x14ac:dyDescent="0.2">
      <c r="A169" s="130">
        <f>Home!$C$5</f>
        <v>0</v>
      </c>
      <c r="B169" s="130" t="str">
        <f>Home!$C$6</f>
        <v>[Choose your state name…]</v>
      </c>
      <c r="C169" s="130">
        <v>5</v>
      </c>
      <c r="D169" s="130" t="s">
        <v>200</v>
      </c>
      <c r="E169" s="143">
        <v>4</v>
      </c>
      <c r="F169" s="138" t="s">
        <v>450</v>
      </c>
      <c r="G169" s="138" t="s">
        <v>139</v>
      </c>
      <c r="H169" s="138" t="str">
        <f t="shared" ca="1" si="0"/>
        <v>NULL</v>
      </c>
      <c r="K169" s="141" t="s">
        <v>447</v>
      </c>
      <c r="L169" s="185" t="s">
        <v>482</v>
      </c>
    </row>
    <row r="170" spans="1:13" ht="38.25" x14ac:dyDescent="0.2">
      <c r="A170" s="130">
        <f>Home!$C$5</f>
        <v>0</v>
      </c>
      <c r="B170" s="130" t="str">
        <f>Home!$C$6</f>
        <v>[Choose your state name…]</v>
      </c>
      <c r="C170" s="130">
        <v>5</v>
      </c>
      <c r="D170" s="130" t="s">
        <v>200</v>
      </c>
      <c r="E170" s="143">
        <v>4</v>
      </c>
      <c r="F170" s="138" t="s">
        <v>450</v>
      </c>
      <c r="G170" s="138" t="s">
        <v>140</v>
      </c>
      <c r="H170" s="138" t="str">
        <f t="shared" ca="1" si="0"/>
        <v>NULL</v>
      </c>
      <c r="K170" s="141" t="s">
        <v>447</v>
      </c>
      <c r="L170" s="185" t="s">
        <v>460</v>
      </c>
    </row>
    <row r="171" spans="1:13" ht="38.25" x14ac:dyDescent="0.2">
      <c r="A171" s="130">
        <f>Home!$C$5</f>
        <v>0</v>
      </c>
      <c r="B171" s="130" t="str">
        <f>Home!$C$6</f>
        <v>[Choose your state name…]</v>
      </c>
      <c r="C171" s="130">
        <v>5</v>
      </c>
      <c r="D171" s="130" t="s">
        <v>200</v>
      </c>
      <c r="E171" s="143">
        <v>4</v>
      </c>
      <c r="F171" s="138" t="s">
        <v>450</v>
      </c>
      <c r="G171" s="138" t="s">
        <v>141</v>
      </c>
      <c r="H171" s="139" t="str">
        <f ca="1">IF(OR(ISBLANK(J171),J171="NULL"),"No","Yes")</f>
        <v>No</v>
      </c>
      <c r="I171" s="138" t="s">
        <v>141</v>
      </c>
      <c r="J171" s="138" t="str">
        <f ca="1">IF(ISBLANK(INDIRECT(K171&amp;M171)),"NULL",INDIRECT(K171&amp;M171))</f>
        <v>NULL</v>
      </c>
      <c r="K171" s="141" t="s">
        <v>447</v>
      </c>
      <c r="M171" s="130" t="s">
        <v>483</v>
      </c>
    </row>
    <row r="172" spans="1:13" ht="38.25" x14ac:dyDescent="0.2">
      <c r="A172" s="130">
        <f>Home!$C$5</f>
        <v>0</v>
      </c>
      <c r="B172" s="130" t="str">
        <f>Home!$C$6</f>
        <v>[Choose your state name…]</v>
      </c>
      <c r="C172" s="130">
        <v>5</v>
      </c>
      <c r="D172" s="130" t="s">
        <v>200</v>
      </c>
      <c r="E172" s="143">
        <v>5</v>
      </c>
      <c r="F172" s="138" t="s">
        <v>715</v>
      </c>
      <c r="H172" s="138" t="str">
        <f t="shared" ca="1" si="0"/>
        <v>NULL</v>
      </c>
      <c r="K172" s="141" t="s">
        <v>447</v>
      </c>
      <c r="L172" s="185" t="s">
        <v>468</v>
      </c>
    </row>
    <row r="173" spans="1:13" ht="37.5" customHeight="1" x14ac:dyDescent="0.2">
      <c r="A173" s="130">
        <f>Home!$C$5</f>
        <v>0</v>
      </c>
      <c r="B173" s="130" t="str">
        <f>Home!$C$6</f>
        <v>[Choose your state name…]</v>
      </c>
      <c r="C173" s="130">
        <v>5</v>
      </c>
      <c r="D173" s="130" t="s">
        <v>200</v>
      </c>
      <c r="E173" s="143" t="s">
        <v>441</v>
      </c>
      <c r="F173" s="196" t="s">
        <v>783</v>
      </c>
      <c r="H173" s="138" t="str">
        <f t="shared" ca="1" si="0"/>
        <v>NULL</v>
      </c>
      <c r="I173" s="138" t="s">
        <v>795</v>
      </c>
      <c r="J173" s="138" t="str">
        <f ca="1">IF(ISBLANK(INDIRECT(K173&amp;M173)),"NULL",INDIRECT(K173&amp;M173))</f>
        <v>NULL</v>
      </c>
      <c r="K173" s="141" t="s">
        <v>447</v>
      </c>
      <c r="L173" s="185" t="s">
        <v>469</v>
      </c>
      <c r="M173" s="130" t="s">
        <v>470</v>
      </c>
    </row>
    <row r="174" spans="1:13" ht="25.5" x14ac:dyDescent="0.2">
      <c r="A174" s="130">
        <f>Home!$C$5</f>
        <v>0</v>
      </c>
      <c r="B174" s="130" t="str">
        <f>Home!$C$6</f>
        <v>[Choose your state name…]</v>
      </c>
      <c r="C174" s="130">
        <v>5</v>
      </c>
      <c r="D174" s="130" t="s">
        <v>200</v>
      </c>
      <c r="E174" s="143" t="s">
        <v>442</v>
      </c>
      <c r="F174" s="138" t="s">
        <v>718</v>
      </c>
      <c r="H174" s="138" t="str">
        <f t="shared" ca="1" si="0"/>
        <v>NULL</v>
      </c>
      <c r="K174" s="141" t="s">
        <v>447</v>
      </c>
      <c r="L174" s="185" t="s">
        <v>784</v>
      </c>
    </row>
    <row r="175" spans="1:13" ht="51" x14ac:dyDescent="0.2">
      <c r="A175" s="130">
        <f>Home!$C$5</f>
        <v>0</v>
      </c>
      <c r="B175" s="130" t="str">
        <f>Home!$C$6</f>
        <v>[Choose your state name…]</v>
      </c>
      <c r="C175" s="130">
        <v>5</v>
      </c>
      <c r="D175" s="130" t="s">
        <v>200</v>
      </c>
      <c r="E175" s="143">
        <v>6</v>
      </c>
      <c r="F175" s="138" t="s">
        <v>451</v>
      </c>
      <c r="G175" s="138" t="s">
        <v>142</v>
      </c>
      <c r="H175" s="138" t="str">
        <f t="shared" ca="1" si="0"/>
        <v>NULL</v>
      </c>
      <c r="K175" s="141" t="s">
        <v>447</v>
      </c>
      <c r="L175" s="185" t="s">
        <v>706</v>
      </c>
    </row>
    <row r="176" spans="1:13" ht="51" x14ac:dyDescent="0.2">
      <c r="A176" s="130">
        <f>Home!$C$5</f>
        <v>0</v>
      </c>
      <c r="B176" s="130" t="str">
        <f>Home!$C$6</f>
        <v>[Choose your state name…]</v>
      </c>
      <c r="C176" s="130">
        <v>5</v>
      </c>
      <c r="D176" s="130" t="s">
        <v>200</v>
      </c>
      <c r="E176" s="143">
        <v>6</v>
      </c>
      <c r="F176" s="138" t="s">
        <v>451</v>
      </c>
      <c r="G176" s="138" t="s">
        <v>143</v>
      </c>
      <c r="H176" s="138" t="str">
        <f t="shared" ca="1" si="0"/>
        <v>NULL</v>
      </c>
      <c r="K176" s="141" t="s">
        <v>447</v>
      </c>
      <c r="L176" s="185" t="s">
        <v>723</v>
      </c>
    </row>
    <row r="177" spans="1:13" ht="51" x14ac:dyDescent="0.2">
      <c r="A177" s="130">
        <f>Home!$C$5</f>
        <v>0</v>
      </c>
      <c r="B177" s="130" t="str">
        <f>Home!$C$6</f>
        <v>[Choose your state name…]</v>
      </c>
      <c r="C177" s="130">
        <v>5</v>
      </c>
      <c r="D177" s="130" t="s">
        <v>200</v>
      </c>
      <c r="E177" s="143">
        <v>6</v>
      </c>
      <c r="F177" s="138" t="s">
        <v>451</v>
      </c>
      <c r="G177" s="138" t="s">
        <v>144</v>
      </c>
      <c r="H177" s="138" t="str">
        <f t="shared" ca="1" si="0"/>
        <v>NULL</v>
      </c>
      <c r="K177" s="141" t="s">
        <v>447</v>
      </c>
      <c r="L177" s="185" t="s">
        <v>485</v>
      </c>
    </row>
    <row r="178" spans="1:13" ht="51" x14ac:dyDescent="0.2">
      <c r="A178" s="130">
        <f>Home!$C$5</f>
        <v>0</v>
      </c>
      <c r="B178" s="130" t="str">
        <f>Home!$C$6</f>
        <v>[Choose your state name…]</v>
      </c>
      <c r="C178" s="130">
        <v>5</v>
      </c>
      <c r="D178" s="130" t="s">
        <v>200</v>
      </c>
      <c r="E178" s="143">
        <v>6</v>
      </c>
      <c r="F178" s="138" t="s">
        <v>451</v>
      </c>
      <c r="G178" s="138" t="s">
        <v>145</v>
      </c>
      <c r="H178" s="138" t="str">
        <f t="shared" ca="1" si="0"/>
        <v>NULL</v>
      </c>
      <c r="K178" s="141" t="s">
        <v>447</v>
      </c>
      <c r="L178" s="185" t="s">
        <v>486</v>
      </c>
    </row>
    <row r="179" spans="1:13" ht="51" x14ac:dyDescent="0.2">
      <c r="A179" s="130">
        <f>Home!$C$5</f>
        <v>0</v>
      </c>
      <c r="B179" s="130" t="str">
        <f>Home!$C$6</f>
        <v>[Choose your state name…]</v>
      </c>
      <c r="C179" s="130">
        <v>5</v>
      </c>
      <c r="D179" s="130" t="s">
        <v>200</v>
      </c>
      <c r="E179" s="143">
        <v>6</v>
      </c>
      <c r="F179" s="138" t="s">
        <v>451</v>
      </c>
      <c r="G179" s="138" t="s">
        <v>146</v>
      </c>
      <c r="H179" s="138" t="str">
        <f t="shared" ca="1" si="0"/>
        <v>NULL</v>
      </c>
      <c r="K179" s="141" t="s">
        <v>447</v>
      </c>
      <c r="L179" s="185" t="s">
        <v>487</v>
      </c>
    </row>
    <row r="180" spans="1:13" ht="51" x14ac:dyDescent="0.2">
      <c r="A180" s="130">
        <f>Home!$C$5</f>
        <v>0</v>
      </c>
      <c r="B180" s="130" t="str">
        <f>Home!$C$6</f>
        <v>[Choose your state name…]</v>
      </c>
      <c r="C180" s="130">
        <v>5</v>
      </c>
      <c r="D180" s="130" t="s">
        <v>200</v>
      </c>
      <c r="E180" s="143">
        <v>6</v>
      </c>
      <c r="F180" s="138" t="s">
        <v>451</v>
      </c>
      <c r="G180" s="138" t="s">
        <v>147</v>
      </c>
      <c r="H180" s="138" t="str">
        <f t="shared" ca="1" si="0"/>
        <v>NULL</v>
      </c>
      <c r="K180" s="141" t="s">
        <v>447</v>
      </c>
      <c r="L180" s="185" t="s">
        <v>785</v>
      </c>
    </row>
    <row r="181" spans="1:13" ht="51" x14ac:dyDescent="0.2">
      <c r="A181" s="130">
        <f>Home!$C$5</f>
        <v>0</v>
      </c>
      <c r="B181" s="130" t="str">
        <f>Home!$C$6</f>
        <v>[Choose your state name…]</v>
      </c>
      <c r="C181" s="130">
        <v>5</v>
      </c>
      <c r="D181" s="130" t="s">
        <v>200</v>
      </c>
      <c r="E181" s="143">
        <v>6</v>
      </c>
      <c r="F181" s="138" t="s">
        <v>451</v>
      </c>
      <c r="G181" s="138" t="s">
        <v>148</v>
      </c>
      <c r="H181" s="138" t="str">
        <f t="shared" ca="1" si="0"/>
        <v>NULL</v>
      </c>
      <c r="K181" s="141" t="s">
        <v>447</v>
      </c>
      <c r="L181" s="185" t="s">
        <v>786</v>
      </c>
    </row>
    <row r="182" spans="1:13" ht="51" x14ac:dyDescent="0.2">
      <c r="A182" s="130">
        <f>Home!$C$5</f>
        <v>0</v>
      </c>
      <c r="B182" s="130" t="str">
        <f>Home!$C$6</f>
        <v>[Choose your state name…]</v>
      </c>
      <c r="C182" s="130">
        <v>5</v>
      </c>
      <c r="D182" s="130" t="s">
        <v>200</v>
      </c>
      <c r="E182" s="143">
        <v>6</v>
      </c>
      <c r="F182" s="138" t="s">
        <v>451</v>
      </c>
      <c r="G182" s="138" t="s">
        <v>141</v>
      </c>
      <c r="H182" s="139" t="str">
        <f ca="1">IF(OR(ISBLANK(J182),J182="NULL"),"No","Yes")</f>
        <v>No</v>
      </c>
      <c r="I182" s="138" t="s">
        <v>141</v>
      </c>
      <c r="J182" s="138" t="str">
        <f ca="1">IF(ISBLANK(INDIRECT(K182&amp;M182)),"NULL",INDIRECT(K182&amp;M182))</f>
        <v>NULL</v>
      </c>
      <c r="K182" s="141" t="s">
        <v>447</v>
      </c>
      <c r="M182" s="130" t="s">
        <v>787</v>
      </c>
    </row>
    <row r="183" spans="1:13" ht="25.5" x14ac:dyDescent="0.2">
      <c r="A183" s="130">
        <f>Home!$C$5</f>
        <v>0</v>
      </c>
      <c r="B183" s="130" t="str">
        <f>Home!$C$6</f>
        <v>[Choose your state name…]</v>
      </c>
      <c r="C183" s="130">
        <v>5</v>
      </c>
      <c r="D183" s="130" t="s">
        <v>200</v>
      </c>
      <c r="E183" s="143">
        <v>7</v>
      </c>
      <c r="F183" s="138" t="s">
        <v>149</v>
      </c>
      <c r="H183" s="138" t="str">
        <f t="shared" ca="1" si="0"/>
        <v>NULL</v>
      </c>
      <c r="K183" s="141" t="s">
        <v>447</v>
      </c>
      <c r="L183" s="185" t="s">
        <v>660</v>
      </c>
    </row>
    <row r="184" spans="1:13" ht="51" x14ac:dyDescent="0.2">
      <c r="A184" s="130">
        <f>Home!$C$5</f>
        <v>0</v>
      </c>
      <c r="B184" s="130" t="str">
        <f>Home!$C$6</f>
        <v>[Choose your state name…]</v>
      </c>
      <c r="C184" s="130">
        <v>5</v>
      </c>
      <c r="D184" s="130" t="s">
        <v>200</v>
      </c>
      <c r="E184" s="143">
        <v>8</v>
      </c>
      <c r="F184" s="138" t="s">
        <v>452</v>
      </c>
      <c r="G184" s="138" t="s">
        <v>151</v>
      </c>
      <c r="H184" s="138" t="str">
        <f t="shared" ca="1" si="0"/>
        <v>NULL</v>
      </c>
      <c r="K184" s="141" t="s">
        <v>447</v>
      </c>
      <c r="L184" s="185" t="s">
        <v>474</v>
      </c>
    </row>
    <row r="185" spans="1:13" ht="63.75" x14ac:dyDescent="0.2">
      <c r="A185" s="130">
        <f>Home!$C$5</f>
        <v>0</v>
      </c>
      <c r="B185" s="130" t="str">
        <f>Home!$C$6</f>
        <v>[Choose your state name…]</v>
      </c>
      <c r="C185" s="130">
        <v>5</v>
      </c>
      <c r="D185" s="130" t="s">
        <v>200</v>
      </c>
      <c r="E185" s="143">
        <v>8</v>
      </c>
      <c r="F185" s="138" t="s">
        <v>452</v>
      </c>
      <c r="G185" s="138" t="s">
        <v>152</v>
      </c>
      <c r="H185" s="138" t="str">
        <f t="shared" ca="1" si="0"/>
        <v>NULL</v>
      </c>
      <c r="K185" s="141" t="s">
        <v>447</v>
      </c>
      <c r="L185" s="185" t="s">
        <v>489</v>
      </c>
    </row>
    <row r="186" spans="1:13" ht="51" x14ac:dyDescent="0.2">
      <c r="A186" s="130">
        <f>Home!$C$5</f>
        <v>0</v>
      </c>
      <c r="B186" s="130" t="str">
        <f>Home!$C$6</f>
        <v>[Choose your state name…]</v>
      </c>
      <c r="C186" s="130">
        <v>5</v>
      </c>
      <c r="D186" s="130" t="s">
        <v>200</v>
      </c>
      <c r="E186" s="143">
        <v>8</v>
      </c>
      <c r="F186" s="138" t="s">
        <v>452</v>
      </c>
      <c r="G186" s="138" t="s">
        <v>153</v>
      </c>
      <c r="H186" s="138" t="str">
        <f t="shared" ca="1" si="0"/>
        <v>NULL</v>
      </c>
      <c r="K186" s="141" t="s">
        <v>447</v>
      </c>
      <c r="L186" s="185" t="s">
        <v>462</v>
      </c>
    </row>
    <row r="187" spans="1:13" ht="51" x14ac:dyDescent="0.2">
      <c r="A187" s="130">
        <f>Home!$C$5</f>
        <v>0</v>
      </c>
      <c r="B187" s="130" t="str">
        <f>Home!$C$6</f>
        <v>[Choose your state name…]</v>
      </c>
      <c r="C187" s="130">
        <v>5</v>
      </c>
      <c r="D187" s="130" t="s">
        <v>200</v>
      </c>
      <c r="E187" s="143">
        <v>8</v>
      </c>
      <c r="F187" s="138" t="s">
        <v>452</v>
      </c>
      <c r="G187" s="138" t="s">
        <v>201</v>
      </c>
      <c r="H187" s="139" t="str">
        <f ca="1">IF(OR(ISBLANK(J187),J187="NULL"),"No","Yes")</f>
        <v>No</v>
      </c>
      <c r="I187" s="138" t="s">
        <v>201</v>
      </c>
      <c r="J187" s="138" t="str">
        <f ca="1">IF(ISBLANK(INDIRECT(K187&amp;M187)),"NULL",INDIRECT(K187&amp;M187))</f>
        <v>NULL</v>
      </c>
      <c r="K187" s="141" t="s">
        <v>447</v>
      </c>
      <c r="M187" s="130" t="s">
        <v>490</v>
      </c>
    </row>
    <row r="188" spans="1:13" ht="38.25" x14ac:dyDescent="0.2">
      <c r="A188" s="130">
        <f>Home!$C$5</f>
        <v>0</v>
      </c>
      <c r="B188" s="130" t="str">
        <f>Home!$C$6</f>
        <v>[Choose your state name…]</v>
      </c>
      <c r="C188" s="130">
        <v>5</v>
      </c>
      <c r="D188" s="130" t="s">
        <v>200</v>
      </c>
      <c r="E188" s="143">
        <v>9</v>
      </c>
      <c r="F188" s="138" t="s">
        <v>154</v>
      </c>
      <c r="H188" s="138" t="str">
        <f t="shared" ca="1" si="0"/>
        <v>NULL</v>
      </c>
      <c r="K188" s="141" t="s">
        <v>447</v>
      </c>
      <c r="L188" s="185" t="s">
        <v>788</v>
      </c>
    </row>
    <row r="189" spans="1:13" ht="25.5" x14ac:dyDescent="0.2">
      <c r="A189" s="130">
        <f>Home!$C$5</f>
        <v>0</v>
      </c>
      <c r="B189" s="130" t="str">
        <f>Home!$C$6</f>
        <v>[Choose your state name…]</v>
      </c>
      <c r="C189" s="130">
        <v>5</v>
      </c>
      <c r="D189" s="130" t="s">
        <v>200</v>
      </c>
      <c r="E189" s="143">
        <v>10</v>
      </c>
      <c r="F189" s="138" t="s">
        <v>453</v>
      </c>
      <c r="G189" s="138" t="s">
        <v>155</v>
      </c>
      <c r="H189" s="138" t="str">
        <f t="shared" ca="1" si="0"/>
        <v>NULL</v>
      </c>
      <c r="K189" s="141" t="s">
        <v>447</v>
      </c>
      <c r="L189" s="185" t="s">
        <v>491</v>
      </c>
    </row>
    <row r="190" spans="1:13" ht="51" x14ac:dyDescent="0.2">
      <c r="A190" s="130">
        <f>Home!$C$5</f>
        <v>0</v>
      </c>
      <c r="B190" s="130" t="str">
        <f>Home!$C$6</f>
        <v>[Choose your state name…]</v>
      </c>
      <c r="C190" s="130">
        <v>5</v>
      </c>
      <c r="D190" s="130" t="s">
        <v>200</v>
      </c>
      <c r="E190" s="143">
        <v>10</v>
      </c>
      <c r="F190" s="138" t="s">
        <v>453</v>
      </c>
      <c r="G190" s="138" t="s">
        <v>156</v>
      </c>
      <c r="H190" s="138" t="str">
        <f t="shared" ca="1" si="0"/>
        <v>NULL</v>
      </c>
      <c r="K190" s="141" t="s">
        <v>447</v>
      </c>
      <c r="L190" s="185" t="s">
        <v>492</v>
      </c>
    </row>
    <row r="191" spans="1:13" ht="51" x14ac:dyDescent="0.2">
      <c r="A191" s="130">
        <f>Home!$C$5</f>
        <v>0</v>
      </c>
      <c r="B191" s="130" t="str">
        <f>Home!$C$6</f>
        <v>[Choose your state name…]</v>
      </c>
      <c r="C191" s="130">
        <v>5</v>
      </c>
      <c r="D191" s="130" t="s">
        <v>200</v>
      </c>
      <c r="E191" s="143">
        <v>10</v>
      </c>
      <c r="F191" s="138" t="s">
        <v>453</v>
      </c>
      <c r="G191" s="138" t="s">
        <v>157</v>
      </c>
      <c r="H191" s="138" t="str">
        <f t="shared" ca="1" si="0"/>
        <v>NULL</v>
      </c>
      <c r="K191" s="141" t="s">
        <v>447</v>
      </c>
      <c r="L191" s="185" t="s">
        <v>722</v>
      </c>
    </row>
    <row r="192" spans="1:13" ht="25.5" x14ac:dyDescent="0.2">
      <c r="A192" s="130">
        <f>Home!$C$5</f>
        <v>0</v>
      </c>
      <c r="B192" s="130" t="str">
        <f>Home!$C$6</f>
        <v>[Choose your state name…]</v>
      </c>
      <c r="C192" s="130">
        <v>5</v>
      </c>
      <c r="D192" s="130" t="s">
        <v>200</v>
      </c>
      <c r="E192" s="143">
        <v>10</v>
      </c>
      <c r="F192" s="138" t="s">
        <v>453</v>
      </c>
      <c r="G192" s="138" t="s">
        <v>158</v>
      </c>
      <c r="H192" s="138" t="str">
        <f t="shared" ca="1" si="0"/>
        <v>NULL</v>
      </c>
      <c r="K192" s="141" t="s">
        <v>447</v>
      </c>
      <c r="L192" s="185" t="s">
        <v>721</v>
      </c>
    </row>
    <row r="193" spans="1:13" ht="51" x14ac:dyDescent="0.2">
      <c r="A193" s="130">
        <f>Home!$C$5</f>
        <v>0</v>
      </c>
      <c r="B193" s="130" t="str">
        <f>Home!$C$6</f>
        <v>[Choose your state name…]</v>
      </c>
      <c r="C193" s="130">
        <v>5</v>
      </c>
      <c r="D193" s="130" t="s">
        <v>200</v>
      </c>
      <c r="E193" s="143">
        <v>10</v>
      </c>
      <c r="F193" s="138" t="s">
        <v>453</v>
      </c>
      <c r="G193" s="138" t="s">
        <v>159</v>
      </c>
      <c r="H193" s="138" t="str">
        <f t="shared" ca="1" si="0"/>
        <v>NULL</v>
      </c>
      <c r="K193" s="141" t="s">
        <v>447</v>
      </c>
      <c r="L193" s="185" t="s">
        <v>789</v>
      </c>
    </row>
    <row r="194" spans="1:13" ht="38.25" x14ac:dyDescent="0.2">
      <c r="A194" s="130">
        <f>Home!$C$5</f>
        <v>0</v>
      </c>
      <c r="B194" s="130" t="str">
        <f>Home!$C$6</f>
        <v>[Choose your state name…]</v>
      </c>
      <c r="C194" s="130">
        <v>5</v>
      </c>
      <c r="D194" s="130" t="s">
        <v>200</v>
      </c>
      <c r="E194" s="143">
        <v>10</v>
      </c>
      <c r="F194" s="138" t="s">
        <v>453</v>
      </c>
      <c r="G194" s="138" t="s">
        <v>160</v>
      </c>
      <c r="H194" s="138" t="str">
        <f t="shared" ca="1" si="0"/>
        <v>NULL</v>
      </c>
      <c r="K194" s="141" t="s">
        <v>447</v>
      </c>
      <c r="L194" s="185" t="s">
        <v>790</v>
      </c>
    </row>
    <row r="195" spans="1:13" ht="25.5" x14ac:dyDescent="0.2">
      <c r="A195" s="130">
        <f>Home!$C$5</f>
        <v>0</v>
      </c>
      <c r="B195" s="130" t="str">
        <f>Home!$C$6</f>
        <v>[Choose your state name…]</v>
      </c>
      <c r="C195" s="130">
        <v>5</v>
      </c>
      <c r="D195" s="130" t="s">
        <v>200</v>
      </c>
      <c r="E195" s="143">
        <v>10</v>
      </c>
      <c r="F195" s="138" t="s">
        <v>453</v>
      </c>
      <c r="G195" s="138" t="s">
        <v>141</v>
      </c>
      <c r="H195" s="139" t="str">
        <f ca="1">IF(OR(ISBLANK(J195),J195="NULL"),"No","Yes")</f>
        <v>No</v>
      </c>
      <c r="I195" s="138" t="s">
        <v>141</v>
      </c>
      <c r="J195" s="138" t="str">
        <f ca="1">IF(ISBLANK(INDIRECT(K195&amp;M195)),"NULL",INDIRECT(K195&amp;M195))</f>
        <v>NULL</v>
      </c>
      <c r="K195" s="141" t="s">
        <v>447</v>
      </c>
      <c r="M195" s="130" t="s">
        <v>777</v>
      </c>
    </row>
    <row r="196" spans="1:13" ht="63.75" x14ac:dyDescent="0.2">
      <c r="A196" s="130">
        <f>Home!$C$5</f>
        <v>0</v>
      </c>
      <c r="B196" s="130" t="str">
        <f>Home!$C$6</f>
        <v>[Choose your state name…]</v>
      </c>
      <c r="C196" s="130">
        <v>5</v>
      </c>
      <c r="D196" s="130" t="s">
        <v>200</v>
      </c>
      <c r="E196" s="143">
        <v>11</v>
      </c>
      <c r="F196" s="138" t="s">
        <v>454</v>
      </c>
      <c r="G196" s="138" t="s">
        <v>162</v>
      </c>
      <c r="H196" s="138" t="str">
        <f t="shared" ca="1" si="0"/>
        <v>NULL</v>
      </c>
      <c r="K196" s="141" t="s">
        <v>447</v>
      </c>
      <c r="L196" s="185" t="s">
        <v>720</v>
      </c>
    </row>
    <row r="197" spans="1:13" ht="63.75" x14ac:dyDescent="0.2">
      <c r="A197" s="130">
        <f>Home!$C$5</f>
        <v>0</v>
      </c>
      <c r="B197" s="130" t="str">
        <f>Home!$C$6</f>
        <v>[Choose your state name…]</v>
      </c>
      <c r="C197" s="130">
        <v>5</v>
      </c>
      <c r="D197" s="130" t="s">
        <v>200</v>
      </c>
      <c r="E197" s="143">
        <v>12</v>
      </c>
      <c r="F197" s="138" t="s">
        <v>454</v>
      </c>
      <c r="G197" s="138" t="s">
        <v>163</v>
      </c>
      <c r="H197" s="138" t="str">
        <f t="shared" ca="1" si="0"/>
        <v>NULL</v>
      </c>
      <c r="K197" s="141" t="s">
        <v>447</v>
      </c>
      <c r="L197" s="185" t="s">
        <v>791</v>
      </c>
    </row>
    <row r="198" spans="1:13" ht="63.75" x14ac:dyDescent="0.2">
      <c r="A198" s="130">
        <f>Home!$C$5</f>
        <v>0</v>
      </c>
      <c r="B198" s="130" t="str">
        <f>Home!$C$6</f>
        <v>[Choose your state name…]</v>
      </c>
      <c r="C198" s="130">
        <v>5</v>
      </c>
      <c r="D198" s="130" t="s">
        <v>200</v>
      </c>
      <c r="E198" s="143">
        <v>13</v>
      </c>
      <c r="F198" s="138" t="s">
        <v>454</v>
      </c>
      <c r="G198" s="138" t="s">
        <v>164</v>
      </c>
      <c r="H198" s="138" t="str">
        <f t="shared" ca="1" si="0"/>
        <v>NULL</v>
      </c>
      <c r="K198" s="141" t="s">
        <v>447</v>
      </c>
      <c r="L198" s="185" t="s">
        <v>792</v>
      </c>
    </row>
    <row r="199" spans="1:13" ht="63.75" x14ac:dyDescent="0.2">
      <c r="A199" s="130">
        <f>Home!$C$5</f>
        <v>0</v>
      </c>
      <c r="B199" s="130" t="str">
        <f>Home!$C$6</f>
        <v>[Choose your state name…]</v>
      </c>
      <c r="C199" s="130">
        <v>5</v>
      </c>
      <c r="D199" s="130" t="s">
        <v>200</v>
      </c>
      <c r="E199" s="143">
        <v>14</v>
      </c>
      <c r="F199" s="138" t="s">
        <v>454</v>
      </c>
      <c r="G199" s="138" t="s">
        <v>165</v>
      </c>
      <c r="H199" s="138" t="str">
        <f t="shared" ca="1" si="0"/>
        <v>NULL</v>
      </c>
      <c r="K199" s="141" t="s">
        <v>447</v>
      </c>
      <c r="L199" s="185" t="s">
        <v>793</v>
      </c>
    </row>
    <row r="200" spans="1:13" ht="63.75" x14ac:dyDescent="0.2">
      <c r="A200" s="130">
        <f>Home!$C$5</f>
        <v>0</v>
      </c>
      <c r="B200" s="130" t="str">
        <f>Home!$C$6</f>
        <v>[Choose your state name…]</v>
      </c>
      <c r="C200" s="130">
        <v>5</v>
      </c>
      <c r="D200" s="130" t="s">
        <v>200</v>
      </c>
      <c r="E200" s="143">
        <v>15</v>
      </c>
      <c r="F200" s="138" t="s">
        <v>207</v>
      </c>
      <c r="H200" s="138" t="str">
        <f t="shared" ca="1" si="0"/>
        <v>NULL</v>
      </c>
      <c r="K200" s="141" t="s">
        <v>447</v>
      </c>
      <c r="L200" s="185" t="s">
        <v>776</v>
      </c>
    </row>
    <row r="201" spans="1:13" ht="51" x14ac:dyDescent="0.2">
      <c r="A201" s="130">
        <f>Home!$C$5</f>
        <v>0</v>
      </c>
      <c r="B201" s="130" t="str">
        <f>Home!$C$6</f>
        <v>[Choose your state name…]</v>
      </c>
      <c r="C201" s="130">
        <v>5</v>
      </c>
      <c r="D201" s="130" t="s">
        <v>200</v>
      </c>
      <c r="E201" s="143">
        <v>16</v>
      </c>
      <c r="F201" s="138" t="s">
        <v>618</v>
      </c>
      <c r="H201" s="138" t="str">
        <f t="shared" ca="1" si="0"/>
        <v>NULL</v>
      </c>
      <c r="K201" s="141" t="s">
        <v>447</v>
      </c>
      <c r="L201" s="185" t="s">
        <v>794</v>
      </c>
    </row>
  </sheetData>
  <sheetProtection password="8501" sheet="1" objects="1" scenarios="1" formatRows="0"/>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pageSetUpPr fitToPage="1"/>
  </sheetPr>
  <dimension ref="A1:K92"/>
  <sheetViews>
    <sheetView showGridLines="0" zoomScaleNormal="100" workbookViewId="0">
      <pane ySplit="3" topLeftCell="A67" activePane="bottomLeft" state="frozen"/>
      <selection pane="bottomLeft" activeCell="A4" sqref="A4"/>
    </sheetView>
  </sheetViews>
  <sheetFormatPr defaultColWidth="0" defaultRowHeight="14.25" zeroHeight="1" x14ac:dyDescent="0.2"/>
  <cols>
    <col min="1" max="1" width="2.75" style="13" customWidth="1"/>
    <col min="2" max="2" width="6.25" style="13" customWidth="1"/>
    <col min="3" max="3" width="58.25" style="13" customWidth="1"/>
    <col min="4" max="4" width="20.125" style="13" customWidth="1"/>
    <col min="5" max="5" width="46.5" style="13" customWidth="1"/>
    <col min="6" max="6" width="8.75" style="13" customWidth="1"/>
    <col min="7" max="11" width="0" style="13" hidden="1" customWidth="1"/>
    <col min="12" max="16384" width="8.75" style="13" hidden="1"/>
  </cols>
  <sheetData>
    <row r="1" spans="1:10" x14ac:dyDescent="0.2">
      <c r="B1" s="4" t="s">
        <v>14</v>
      </c>
      <c r="C1" s="4" t="s">
        <v>12</v>
      </c>
      <c r="D1" s="4" t="s">
        <v>502</v>
      </c>
    </row>
    <row r="2" spans="1:10" ht="23.25" x14ac:dyDescent="0.35">
      <c r="B2" s="69" t="s">
        <v>10</v>
      </c>
      <c r="C2" s="69"/>
      <c r="D2" s="69"/>
      <c r="E2" s="69"/>
      <c r="F2"/>
      <c r="G2"/>
      <c r="H2"/>
      <c r="I2"/>
      <c r="J2"/>
    </row>
    <row r="3" spans="1:10" x14ac:dyDescent="0.2">
      <c r="B3" s="23" t="s">
        <v>123</v>
      </c>
      <c r="C3" s="24"/>
      <c r="D3" s="24"/>
      <c r="E3" s="24"/>
      <c r="F3"/>
      <c r="G3"/>
      <c r="H3"/>
      <c r="I3"/>
      <c r="J3"/>
    </row>
    <row r="4" spans="1:10" x14ac:dyDescent="0.2">
      <c r="F4"/>
      <c r="G4"/>
      <c r="H4"/>
      <c r="I4"/>
      <c r="J4"/>
    </row>
    <row r="5" spans="1:10" ht="29.25" thickBot="1" x14ac:dyDescent="0.25">
      <c r="A5" s="34" t="s">
        <v>86</v>
      </c>
      <c r="B5" s="205" t="s">
        <v>195</v>
      </c>
      <c r="C5" s="205"/>
      <c r="D5" s="205"/>
      <c r="E5" s="205"/>
      <c r="F5"/>
      <c r="G5"/>
      <c r="H5"/>
      <c r="I5"/>
      <c r="J5"/>
    </row>
    <row r="6" spans="1:10" x14ac:dyDescent="0.2"/>
    <row r="7" spans="1:10" ht="42.75" x14ac:dyDescent="0.2">
      <c r="A7" s="25" t="s">
        <v>172</v>
      </c>
      <c r="B7" s="50" t="s">
        <v>212</v>
      </c>
      <c r="C7" s="225" t="s">
        <v>217</v>
      </c>
      <c r="D7" s="225"/>
      <c r="E7" s="225"/>
      <c r="F7" s="33"/>
      <c r="G7" s="33"/>
      <c r="H7" s="33"/>
      <c r="I7" s="33"/>
      <c r="J7" s="33"/>
    </row>
    <row r="8" spans="1:10" ht="15" x14ac:dyDescent="0.2">
      <c r="B8" s="49"/>
      <c r="C8" s="68"/>
    </row>
    <row r="9" spans="1:10" ht="15" x14ac:dyDescent="0.2">
      <c r="B9" s="49"/>
    </row>
    <row r="10" spans="1:10" ht="42.75" x14ac:dyDescent="0.2">
      <c r="A10" s="25" t="s">
        <v>172</v>
      </c>
      <c r="B10" s="50" t="s">
        <v>222</v>
      </c>
      <c r="C10" s="226" t="s">
        <v>318</v>
      </c>
      <c r="D10" s="226"/>
      <c r="E10" s="226"/>
      <c r="F10" s="34"/>
      <c r="G10" s="34"/>
      <c r="H10" s="34"/>
      <c r="I10" s="34"/>
      <c r="J10" s="34"/>
    </row>
    <row r="11" spans="1:10" ht="15" x14ac:dyDescent="0.2">
      <c r="B11" s="49"/>
      <c r="C11" s="68"/>
    </row>
    <row r="12" spans="1:10" ht="15" x14ac:dyDescent="0.2">
      <c r="B12" s="49"/>
    </row>
    <row r="13" spans="1:10" ht="15" x14ac:dyDescent="0.2">
      <c r="B13" s="50" t="s">
        <v>223</v>
      </c>
      <c r="C13" s="13" t="s">
        <v>213</v>
      </c>
    </row>
    <row r="14" spans="1:10" ht="15" x14ac:dyDescent="0.2">
      <c r="B14" s="49"/>
      <c r="C14" s="19" t="s">
        <v>124</v>
      </c>
      <c r="D14" s="19" t="s">
        <v>219</v>
      </c>
      <c r="E14"/>
      <c r="F14" s="27"/>
    </row>
    <row r="15" spans="1:10" ht="15" x14ac:dyDescent="0.2">
      <c r="B15" s="49"/>
      <c r="C15" s="28" t="s">
        <v>196</v>
      </c>
      <c r="D15" s="58"/>
      <c r="E15"/>
    </row>
    <row r="16" spans="1:10" ht="15" x14ac:dyDescent="0.2">
      <c r="B16" s="49"/>
      <c r="C16" s="28" t="s">
        <v>197</v>
      </c>
      <c r="D16" s="58"/>
      <c r="E16"/>
    </row>
    <row r="17" spans="2:5" ht="42.75" x14ac:dyDescent="0.2">
      <c r="B17" s="49"/>
      <c r="C17" s="28" t="s">
        <v>198</v>
      </c>
      <c r="D17" s="58"/>
      <c r="E17"/>
    </row>
    <row r="18" spans="2:5" ht="15" x14ac:dyDescent="0.2">
      <c r="B18" s="49"/>
    </row>
    <row r="19" spans="2:5" customFormat="1" ht="15" x14ac:dyDescent="0.2">
      <c r="B19" s="50" t="s">
        <v>344</v>
      </c>
      <c r="C19" t="s">
        <v>220</v>
      </c>
    </row>
    <row r="20" spans="2:5" ht="15" x14ac:dyDescent="0.2">
      <c r="B20" s="49"/>
      <c r="C20" s="57"/>
    </row>
    <row r="21" spans="2:5" ht="15" x14ac:dyDescent="0.2">
      <c r="B21" s="49"/>
      <c r="C21" s="77" t="str">
        <f>IF(ISBLANK(C20),"",IF(IFERROR(FIND("All",C20,1),0)&gt;0,"Skip to Q4","Continue to Q3b"))</f>
        <v/>
      </c>
    </row>
    <row r="22" spans="2:5" ht="15" x14ac:dyDescent="0.2">
      <c r="B22" s="50" t="s">
        <v>366</v>
      </c>
      <c r="C22" s="13" t="s">
        <v>319</v>
      </c>
    </row>
    <row r="23" spans="2:5" ht="15" x14ac:dyDescent="0.2">
      <c r="B23" s="49"/>
      <c r="C23" s="57"/>
    </row>
    <row r="24" spans="2:5" ht="15" x14ac:dyDescent="0.2">
      <c r="B24" s="49"/>
    </row>
    <row r="25" spans="2:5" ht="30" x14ac:dyDescent="0.25">
      <c r="B25" s="147" t="s">
        <v>503</v>
      </c>
      <c r="C25" s="231" t="s">
        <v>214</v>
      </c>
      <c r="D25" s="231"/>
      <c r="E25" s="231"/>
    </row>
    <row r="26" spans="2:5" ht="15" x14ac:dyDescent="0.2">
      <c r="B26" s="49"/>
      <c r="C26" s="29" t="s">
        <v>133</v>
      </c>
      <c r="D26" s="57"/>
      <c r="E26" s="59"/>
    </row>
    <row r="27" spans="2:5" ht="15" x14ac:dyDescent="0.2">
      <c r="B27" s="49"/>
      <c r="C27" s="29" t="s">
        <v>134</v>
      </c>
      <c r="D27" s="57"/>
      <c r="E27" s="59"/>
    </row>
    <row r="28" spans="2:5" ht="15" x14ac:dyDescent="0.2">
      <c r="B28" s="49"/>
      <c r="C28" s="29" t="s">
        <v>135</v>
      </c>
      <c r="D28" s="57"/>
      <c r="E28" s="59"/>
    </row>
    <row r="29" spans="2:5" ht="15" x14ac:dyDescent="0.2">
      <c r="B29" s="49"/>
      <c r="C29" s="29" t="s">
        <v>136</v>
      </c>
      <c r="D29" s="57"/>
      <c r="E29" s="59"/>
    </row>
    <row r="30" spans="2:5" ht="15" x14ac:dyDescent="0.2">
      <c r="B30" s="49"/>
      <c r="C30" s="29" t="s">
        <v>137</v>
      </c>
      <c r="D30" s="57"/>
      <c r="E30" s="59"/>
    </row>
    <row r="31" spans="2:5" ht="15" x14ac:dyDescent="0.2">
      <c r="B31" s="49"/>
      <c r="C31" s="29" t="s">
        <v>138</v>
      </c>
      <c r="D31" s="57"/>
      <c r="E31" s="59"/>
    </row>
    <row r="32" spans="2:5" ht="15" x14ac:dyDescent="0.2">
      <c r="B32" s="49"/>
      <c r="C32" s="29" t="s">
        <v>139</v>
      </c>
      <c r="D32" s="57"/>
      <c r="E32" s="59"/>
    </row>
    <row r="33" spans="2:5" ht="15" x14ac:dyDescent="0.2">
      <c r="B33" s="49"/>
      <c r="C33" s="29" t="s">
        <v>140</v>
      </c>
      <c r="D33" s="57"/>
      <c r="E33" s="59"/>
    </row>
    <row r="34" spans="2:5" ht="15" x14ac:dyDescent="0.2">
      <c r="B34" s="49"/>
      <c r="C34" s="29" t="s">
        <v>141</v>
      </c>
      <c r="D34" s="227"/>
      <c r="E34" s="228"/>
    </row>
    <row r="35" spans="2:5" ht="15" x14ac:dyDescent="0.2">
      <c r="B35" s="49"/>
    </row>
    <row r="36" spans="2:5" ht="18" customHeight="1" x14ac:dyDescent="0.2">
      <c r="B36" s="147" t="s">
        <v>504</v>
      </c>
      <c r="C36" s="232" t="s">
        <v>715</v>
      </c>
      <c r="D36" s="232"/>
      <c r="E36" s="232"/>
    </row>
    <row r="37" spans="2:5" ht="16.899999999999999" customHeight="1" x14ac:dyDescent="0.2">
      <c r="B37" s="49"/>
      <c r="C37" s="57"/>
    </row>
    <row r="38" spans="2:5" ht="15" x14ac:dyDescent="0.2">
      <c r="B38" s="49"/>
    </row>
    <row r="39" spans="2:5" ht="18" customHeight="1" x14ac:dyDescent="0.2">
      <c r="B39" s="188" t="s">
        <v>716</v>
      </c>
      <c r="C39" s="232" t="s">
        <v>783</v>
      </c>
      <c r="D39" s="232"/>
      <c r="E39" s="232"/>
    </row>
    <row r="40" spans="2:5" ht="16.899999999999999" customHeight="1" x14ac:dyDescent="0.2">
      <c r="B40" s="49"/>
      <c r="C40" s="57"/>
    </row>
    <row r="41" spans="2:5" ht="15" x14ac:dyDescent="0.2">
      <c r="B41" s="49"/>
    </row>
    <row r="42" spans="2:5" ht="16.899999999999999" customHeight="1" x14ac:dyDescent="0.2">
      <c r="B42" s="188"/>
      <c r="C42" s="232" t="s">
        <v>795</v>
      </c>
      <c r="D42" s="232"/>
      <c r="E42" s="232"/>
    </row>
    <row r="43" spans="2:5" ht="16.899999999999999" customHeight="1" x14ac:dyDescent="0.2">
      <c r="B43" s="49"/>
      <c r="C43" s="57"/>
    </row>
    <row r="44" spans="2:5" ht="15" x14ac:dyDescent="0.2">
      <c r="B44" s="49"/>
    </row>
    <row r="45" spans="2:5" ht="16.149999999999999" customHeight="1" x14ac:dyDescent="0.2">
      <c r="B45" s="188" t="s">
        <v>717</v>
      </c>
      <c r="C45" s="232" t="s">
        <v>718</v>
      </c>
      <c r="D45" s="232"/>
      <c r="E45" s="232"/>
    </row>
    <row r="46" spans="2:5" ht="16.5" customHeight="1" x14ac:dyDescent="0.2">
      <c r="B46" s="49"/>
      <c r="C46" s="57"/>
    </row>
    <row r="47" spans="2:5" ht="26.65" customHeight="1" x14ac:dyDescent="0.25">
      <c r="B47" s="189" t="s">
        <v>714</v>
      </c>
      <c r="C47" s="231" t="s">
        <v>221</v>
      </c>
      <c r="D47" s="231"/>
      <c r="E47" s="231"/>
    </row>
    <row r="48" spans="2:5" ht="15" x14ac:dyDescent="0.2">
      <c r="B48" s="49"/>
      <c r="C48" s="29" t="s">
        <v>142</v>
      </c>
      <c r="D48" s="57"/>
      <c r="E48" s="59"/>
    </row>
    <row r="49" spans="1:5" ht="15" x14ac:dyDescent="0.2">
      <c r="B49" s="49"/>
      <c r="C49" s="29" t="s">
        <v>143</v>
      </c>
      <c r="D49" s="57"/>
      <c r="E49" s="59"/>
    </row>
    <row r="50" spans="1:5" ht="15" x14ac:dyDescent="0.2">
      <c r="B50" s="49"/>
      <c r="C50" s="29" t="s">
        <v>144</v>
      </c>
      <c r="D50" s="57"/>
      <c r="E50" s="59"/>
    </row>
    <row r="51" spans="1:5" ht="15" x14ac:dyDescent="0.2">
      <c r="B51" s="49"/>
      <c r="C51" s="29" t="s">
        <v>145</v>
      </c>
      <c r="D51" s="57"/>
      <c r="E51" s="59"/>
    </row>
    <row r="52" spans="1:5" ht="15" x14ac:dyDescent="0.2">
      <c r="B52" s="49"/>
      <c r="C52" s="29" t="s">
        <v>146</v>
      </c>
      <c r="D52" s="57"/>
      <c r="E52" s="59"/>
    </row>
    <row r="53" spans="1:5" ht="15" x14ac:dyDescent="0.2">
      <c r="B53" s="49"/>
      <c r="C53" s="29" t="s">
        <v>147</v>
      </c>
      <c r="D53" s="57"/>
      <c r="E53" s="59"/>
    </row>
    <row r="54" spans="1:5" ht="15" x14ac:dyDescent="0.2">
      <c r="B54" s="49"/>
      <c r="C54" s="29" t="s">
        <v>148</v>
      </c>
      <c r="D54" s="57"/>
      <c r="E54" s="59"/>
    </row>
    <row r="55" spans="1:5" ht="15" x14ac:dyDescent="0.2">
      <c r="B55" s="49"/>
      <c r="C55" s="29" t="s">
        <v>141</v>
      </c>
      <c r="D55" s="229"/>
      <c r="E55" s="230"/>
    </row>
    <row r="56" spans="1:5" ht="15" x14ac:dyDescent="0.2">
      <c r="B56" s="49"/>
    </row>
    <row r="57" spans="1:5" ht="15" x14ac:dyDescent="0.2">
      <c r="B57" s="50" t="s">
        <v>227</v>
      </c>
      <c r="C57" s="13" t="s">
        <v>149</v>
      </c>
    </row>
    <row r="58" spans="1:5" ht="15" x14ac:dyDescent="0.2">
      <c r="B58" s="49"/>
      <c r="C58" s="60"/>
    </row>
    <row r="59" spans="1:5" ht="15" x14ac:dyDescent="0.2">
      <c r="B59" s="49"/>
    </row>
    <row r="60" spans="1:5" ht="28.5" x14ac:dyDescent="0.2">
      <c r="A60" s="34" t="s">
        <v>86</v>
      </c>
      <c r="B60" s="50" t="s">
        <v>228</v>
      </c>
      <c r="C60" s="226" t="s">
        <v>202</v>
      </c>
      <c r="D60" s="226"/>
      <c r="E60" s="226"/>
    </row>
    <row r="61" spans="1:5" ht="28.5" x14ac:dyDescent="0.2">
      <c r="B61" s="49"/>
      <c r="C61" s="28" t="s">
        <v>151</v>
      </c>
      <c r="D61" s="61"/>
    </row>
    <row r="62" spans="1:5" ht="28.5" x14ac:dyDescent="0.2">
      <c r="B62" s="49"/>
      <c r="C62" s="28" t="s">
        <v>152</v>
      </c>
      <c r="D62" s="61"/>
    </row>
    <row r="63" spans="1:5" ht="15" x14ac:dyDescent="0.2">
      <c r="B63" s="49"/>
      <c r="C63" s="28" t="s">
        <v>153</v>
      </c>
      <c r="D63" s="61"/>
    </row>
    <row r="64" spans="1:5" ht="15" x14ac:dyDescent="0.2">
      <c r="B64" s="49"/>
      <c r="C64" s="29" t="s">
        <v>201</v>
      </c>
      <c r="D64" s="217"/>
      <c r="E64" s="217"/>
    </row>
    <row r="65" spans="2:5" ht="15" x14ac:dyDescent="0.2">
      <c r="B65" s="49"/>
    </row>
    <row r="66" spans="2:5" ht="15" x14ac:dyDescent="0.2">
      <c r="B66" s="50" t="s">
        <v>229</v>
      </c>
      <c r="C66" s="13" t="s">
        <v>154</v>
      </c>
    </row>
    <row r="67" spans="2:5" ht="15" x14ac:dyDescent="0.2">
      <c r="B67" s="49"/>
      <c r="C67" s="57"/>
    </row>
    <row r="68" spans="2:5" ht="15" x14ac:dyDescent="0.2">
      <c r="B68" s="49"/>
      <c r="C68" s="77" t="str">
        <f>IF(ISBLANK(C67),"",IF(IFERROR(FIND("Yes",C67,1),0)&gt;0,"Continue to Q9","Skip to Q10"))</f>
        <v/>
      </c>
    </row>
    <row r="69" spans="2:5" ht="15" x14ac:dyDescent="0.25">
      <c r="B69" s="50" t="s">
        <v>230</v>
      </c>
      <c r="C69" s="13" t="s">
        <v>215</v>
      </c>
    </row>
    <row r="70" spans="2:5" ht="15" x14ac:dyDescent="0.2">
      <c r="B70" s="49"/>
      <c r="C70" s="28" t="s">
        <v>155</v>
      </c>
      <c r="D70" s="61"/>
      <c r="E70" s="59"/>
    </row>
    <row r="71" spans="2:5" ht="28.5" x14ac:dyDescent="0.2">
      <c r="B71" s="49"/>
      <c r="C71" s="28" t="s">
        <v>156</v>
      </c>
      <c r="D71" s="61"/>
      <c r="E71" s="59"/>
    </row>
    <row r="72" spans="2:5" ht="28.5" x14ac:dyDescent="0.2">
      <c r="B72" s="49"/>
      <c r="C72" s="28" t="s">
        <v>157</v>
      </c>
      <c r="D72" s="61"/>
      <c r="E72" s="59"/>
    </row>
    <row r="73" spans="2:5" ht="15" x14ac:dyDescent="0.2">
      <c r="B73" s="49"/>
      <c r="C73" s="28" t="s">
        <v>158</v>
      </c>
      <c r="D73" s="61"/>
      <c r="E73" s="59"/>
    </row>
    <row r="74" spans="2:5" ht="28.5" x14ac:dyDescent="0.2">
      <c r="B74" s="49"/>
      <c r="C74" s="28" t="s">
        <v>159</v>
      </c>
      <c r="D74" s="61"/>
      <c r="E74" s="59"/>
    </row>
    <row r="75" spans="2:5" ht="15" x14ac:dyDescent="0.2">
      <c r="B75" s="49"/>
      <c r="C75" s="28" t="s">
        <v>160</v>
      </c>
      <c r="D75" s="61"/>
      <c r="E75" s="59"/>
    </row>
    <row r="76" spans="2:5" ht="15" x14ac:dyDescent="0.2">
      <c r="B76" s="49"/>
      <c r="C76" s="29" t="s">
        <v>141</v>
      </c>
      <c r="D76" s="229"/>
      <c r="E76" s="230"/>
    </row>
    <row r="77" spans="2:5" ht="15" x14ac:dyDescent="0.2">
      <c r="B77" s="49"/>
    </row>
    <row r="78" spans="2:5" s="30" customFormat="1" ht="41.25" x14ac:dyDescent="0.2">
      <c r="B78" s="56"/>
      <c r="C78" s="10" t="s">
        <v>216</v>
      </c>
      <c r="D78" s="19" t="s">
        <v>219</v>
      </c>
      <c r="E78"/>
    </row>
    <row r="79" spans="2:5" ht="28.5" x14ac:dyDescent="0.2">
      <c r="B79" s="50" t="s">
        <v>231</v>
      </c>
      <c r="C79" s="31" t="s">
        <v>162</v>
      </c>
      <c r="D79" s="62"/>
      <c r="E79"/>
    </row>
    <row r="80" spans="2:5" ht="28.5" x14ac:dyDescent="0.2">
      <c r="B80" s="50" t="s">
        <v>232</v>
      </c>
      <c r="C80" s="28" t="s">
        <v>163</v>
      </c>
      <c r="D80" s="62"/>
      <c r="E80"/>
    </row>
    <row r="81" spans="1:5" ht="28.5" x14ac:dyDescent="0.2">
      <c r="B81" s="50" t="s">
        <v>233</v>
      </c>
      <c r="C81" s="28" t="s">
        <v>164</v>
      </c>
      <c r="D81" s="62"/>
      <c r="E81"/>
    </row>
    <row r="82" spans="1:5" ht="28.5" x14ac:dyDescent="0.2">
      <c r="B82" s="50" t="s">
        <v>234</v>
      </c>
      <c r="C82" s="28" t="s">
        <v>165</v>
      </c>
      <c r="D82" s="62"/>
      <c r="E82"/>
    </row>
    <row r="83" spans="1:5" ht="15" x14ac:dyDescent="0.2">
      <c r="B83" s="49"/>
    </row>
    <row r="84" spans="1:5" ht="28.5" x14ac:dyDescent="0.2">
      <c r="A84" s="34" t="s">
        <v>86</v>
      </c>
      <c r="B84" s="50" t="s">
        <v>235</v>
      </c>
      <c r="C84" s="231" t="s">
        <v>207</v>
      </c>
      <c r="D84" s="231"/>
      <c r="E84" s="231"/>
    </row>
    <row r="85" spans="1:5" x14ac:dyDescent="0.2">
      <c r="C85" s="57"/>
    </row>
    <row r="86" spans="1:5" x14ac:dyDescent="0.2"/>
    <row r="87" spans="1:5" ht="28.5" x14ac:dyDescent="0.2">
      <c r="A87" s="176" t="s">
        <v>86</v>
      </c>
      <c r="B87" s="50" t="s">
        <v>236</v>
      </c>
      <c r="C87" s="231" t="s">
        <v>618</v>
      </c>
      <c r="D87" s="231"/>
      <c r="E87" s="231"/>
    </row>
    <row r="88" spans="1:5" x14ac:dyDescent="0.2">
      <c r="C88" s="57"/>
    </row>
    <row r="89" spans="1:5" x14ac:dyDescent="0.2"/>
    <row r="90" spans="1:5" x14ac:dyDescent="0.2"/>
    <row r="91" spans="1:5" x14ac:dyDescent="0.2"/>
    <row r="92" spans="1:5" x14ac:dyDescent="0.2"/>
  </sheetData>
  <sheetProtection password="8501" sheet="1" objects="1" scenarios="1" formatRows="0"/>
  <mergeCells count="16">
    <mergeCell ref="C87:E87"/>
    <mergeCell ref="D76:E76"/>
    <mergeCell ref="D64:E64"/>
    <mergeCell ref="C60:E60"/>
    <mergeCell ref="C84:E84"/>
    <mergeCell ref="B5:E5"/>
    <mergeCell ref="C7:E7"/>
    <mergeCell ref="C10:E10"/>
    <mergeCell ref="D34:E34"/>
    <mergeCell ref="D55:E55"/>
    <mergeCell ref="C25:E25"/>
    <mergeCell ref="C47:E47"/>
    <mergeCell ref="C36:E36"/>
    <mergeCell ref="C39:E39"/>
    <mergeCell ref="C42:E42"/>
    <mergeCell ref="C45:E45"/>
  </mergeCells>
  <conditionalFormatting sqref="D70:D76">
    <cfRule type="expression" dxfId="5" priority="7">
      <formula>$C$67&lt;&gt;"Yes"</formula>
    </cfRule>
  </conditionalFormatting>
  <conditionalFormatting sqref="C43">
    <cfRule type="expression" dxfId="4" priority="5">
      <formula>$C$40=""</formula>
    </cfRule>
    <cfRule type="expression" dxfId="3" priority="6">
      <formula>$C$40="Don't know"</formula>
    </cfRule>
  </conditionalFormatting>
  <conditionalFormatting sqref="C40">
    <cfRule type="expression" dxfId="2" priority="4">
      <formula>$C$37=""</formula>
    </cfRule>
    <cfRule type="expression" dxfId="1" priority="3">
      <formula>$C$37="No"</formula>
    </cfRule>
    <cfRule type="expression" priority="2">
      <formula>$C$37="Yes"</formula>
    </cfRule>
    <cfRule type="expression" dxfId="0" priority="1">
      <formula>$C$37="Don't know"</formula>
    </cfRule>
  </conditionalFormatting>
  <dataValidations count="9">
    <dataValidation type="list" allowBlank="1" showInputMessage="1" showErrorMessage="1" sqref="C20" xr:uid="{00000000-0002-0000-0700-000000000000}">
      <formula1>Engaged3A</formula1>
    </dataValidation>
    <dataValidation type="list" allowBlank="1" showInputMessage="1" showErrorMessage="1" sqref="C58 C67" xr:uid="{00000000-0002-0000-0700-000001000000}">
      <formula1>Engage8REAL</formula1>
    </dataValidation>
    <dataValidation type="list" allowBlank="1" showInputMessage="1" showErrorMessage="1" sqref="C85" xr:uid="{00000000-0002-0000-0700-000002000000}">
      <formula1>Engage14</formula1>
    </dataValidation>
    <dataValidation type="list" allowBlank="1" showInputMessage="1" showErrorMessage="1" sqref="D15:D17" xr:uid="{00000000-0002-0000-0700-000003000000}">
      <formula1>Engaged3</formula1>
    </dataValidation>
    <dataValidation type="list" allowBlank="1" showInputMessage="1" showErrorMessage="1" sqref="D26:D33" xr:uid="{00000000-0002-0000-0700-000004000000}">
      <formula1>Engaged4</formula1>
    </dataValidation>
    <dataValidation type="list" allowBlank="1" showInputMessage="1" showErrorMessage="1" sqref="D48:D54 D61:D63" xr:uid="{00000000-0002-0000-0700-000005000000}">
      <formula1>Engage5</formula1>
    </dataValidation>
    <dataValidation type="list" allowBlank="1" showInputMessage="1" showErrorMessage="1" sqref="D70:D75" xr:uid="{00000000-0002-0000-0700-000006000000}">
      <formula1>Engage9</formula1>
    </dataValidation>
    <dataValidation type="list" allowBlank="1" showInputMessage="1" showErrorMessage="1" sqref="D79:D82" xr:uid="{00000000-0002-0000-0700-000007000000}">
      <formula1>Engage10thru13</formula1>
    </dataValidation>
    <dataValidation type="list" allowBlank="1" showInputMessage="1" showErrorMessage="1" sqref="C88" xr:uid="{00000000-0002-0000-0700-000008000000}">
      <formula1>Engaged15</formula1>
    </dataValidation>
  </dataValidations>
  <hyperlinks>
    <hyperlink ref="B1" location="Home!A1" display="Home" xr:uid="{00000000-0004-0000-0700-000000000000}"/>
    <hyperlink ref="C1" location="link_IV" display="&lt;&lt; Prev" xr:uid="{00000000-0004-0000-0700-000001000000}"/>
    <hyperlink ref="D1" location="link_Glossary" display="Glossary &gt;&gt;" xr:uid="{00000000-0004-0000-0700-000002000000}"/>
  </hyperlinks>
  <pageMargins left="0.25" right="0.25" top="0.75" bottom="0.75" header="0.3" footer="0.3"/>
  <pageSetup scale="9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9000000}">
          <x14:formula1>
            <xm:f>Config!$H$221:$H$223</xm:f>
          </x14:formula1>
          <xm:sqref>C37 C40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pageSetUpPr fitToPage="1"/>
  </sheetPr>
  <dimension ref="A1:L9"/>
  <sheetViews>
    <sheetView showGridLines="0" zoomScaleNormal="100" workbookViewId="0">
      <pane ySplit="3" topLeftCell="A4" activePane="bottomLeft" state="frozen"/>
      <selection pane="bottomLeft" activeCell="A4" sqref="A4"/>
    </sheetView>
  </sheetViews>
  <sheetFormatPr defaultColWidth="0" defaultRowHeight="14.25" zeroHeight="1" x14ac:dyDescent="0.2"/>
  <cols>
    <col min="1" max="1" width="2.75" customWidth="1"/>
    <col min="2" max="2" width="9.75" customWidth="1"/>
    <col min="3" max="3" width="8.75" customWidth="1"/>
    <col min="4" max="6" width="19.75" customWidth="1"/>
    <col min="7" max="7" width="23.25" customWidth="1"/>
    <col min="8" max="8" width="4.75" customWidth="1"/>
    <col min="9" max="12" width="0" hidden="1" customWidth="1"/>
    <col min="13" max="16384" width="8.75" hidden="1"/>
  </cols>
  <sheetData>
    <row r="1" spans="1:7" s="13" customFormat="1" x14ac:dyDescent="0.2">
      <c r="B1" s="123" t="s">
        <v>14</v>
      </c>
      <c r="C1" s="123" t="s">
        <v>12</v>
      </c>
      <c r="D1" s="123"/>
    </row>
    <row r="2" spans="1:7" ht="23.25" x14ac:dyDescent="0.35">
      <c r="B2" s="233" t="s">
        <v>16</v>
      </c>
      <c r="C2" s="233"/>
      <c r="D2" s="233"/>
      <c r="E2" s="233"/>
      <c r="F2" s="233"/>
      <c r="G2" s="233"/>
    </row>
    <row r="3" spans="1:7" x14ac:dyDescent="0.2">
      <c r="B3" s="234" t="s">
        <v>324</v>
      </c>
      <c r="C3" s="234"/>
      <c r="D3" s="234"/>
      <c r="E3" s="234"/>
      <c r="F3" s="234"/>
      <c r="G3" s="234"/>
    </row>
    <row r="4" spans="1:7" x14ac:dyDescent="0.2">
      <c r="A4" s="32"/>
    </row>
    <row r="5" spans="1:7" s="32" customFormat="1" ht="57" x14ac:dyDescent="0.2">
      <c r="A5" s="32" t="s">
        <v>18</v>
      </c>
      <c r="B5" s="235" t="s">
        <v>325</v>
      </c>
      <c r="C5" s="235"/>
      <c r="D5" s="235"/>
      <c r="E5" s="235"/>
      <c r="F5" s="235"/>
      <c r="G5" s="235"/>
    </row>
    <row r="6" spans="1:7" s="32" customFormat="1" ht="57" x14ac:dyDescent="0.2">
      <c r="A6" s="32" t="s">
        <v>18</v>
      </c>
      <c r="B6" s="235" t="s">
        <v>326</v>
      </c>
      <c r="C6" s="235"/>
      <c r="D6" s="235"/>
      <c r="E6" s="235"/>
      <c r="F6" s="235"/>
      <c r="G6" s="235"/>
    </row>
    <row r="7" spans="1:7" s="32" customFormat="1" ht="57" x14ac:dyDescent="0.2">
      <c r="A7" s="32" t="s">
        <v>18</v>
      </c>
      <c r="B7" s="235" t="s">
        <v>327</v>
      </c>
      <c r="C7" s="235"/>
      <c r="D7" s="235"/>
      <c r="E7" s="235"/>
      <c r="F7" s="235"/>
      <c r="G7" s="235"/>
    </row>
    <row r="8" spans="1:7" x14ac:dyDescent="0.2"/>
    <row r="9" spans="1:7" hidden="1" x14ac:dyDescent="0.2"/>
  </sheetData>
  <sheetProtection password="8501" sheet="1" objects="1" scenarios="1" formatRows="0"/>
  <mergeCells count="5">
    <mergeCell ref="B2:G2"/>
    <mergeCell ref="B3:G3"/>
    <mergeCell ref="B5:G5"/>
    <mergeCell ref="B6:G6"/>
    <mergeCell ref="B7:G7"/>
  </mergeCells>
  <hyperlinks>
    <hyperlink ref="B1" location="Home!A1" display="Home" xr:uid="{00000000-0004-0000-0800-000000000000}"/>
    <hyperlink ref="C1" location="'Engaged Data'!A1" display="&lt;&lt; Prev" xr:uid="{00000000-0004-0000-0800-000001000000}"/>
  </hyperlinks>
  <pageMargins left="0.25" right="0.25"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71</vt:i4>
      </vt:variant>
    </vt:vector>
  </HeadingPairs>
  <TitlesOfParts>
    <vt:vector size="80" baseType="lpstr">
      <vt:lpstr>Config</vt:lpstr>
      <vt:lpstr>Home</vt:lpstr>
      <vt:lpstr>Networked Partnerships</vt:lpstr>
      <vt:lpstr>Multi-Level Leadership</vt:lpstr>
      <vt:lpstr>Responsive Plans and Planning</vt:lpstr>
      <vt:lpstr>Managed Resources</vt:lpstr>
      <vt:lpstr>ConfigExport</vt:lpstr>
      <vt:lpstr>Engaged Data</vt:lpstr>
      <vt:lpstr>Glossary</vt:lpstr>
      <vt:lpstr>Awardee</vt:lpstr>
      <vt:lpstr>Engage10thru13</vt:lpstr>
      <vt:lpstr>Engage14</vt:lpstr>
      <vt:lpstr>Engage5</vt:lpstr>
      <vt:lpstr>Engage6</vt:lpstr>
      <vt:lpstr>Engage8</vt:lpstr>
      <vt:lpstr>Engage8REAL</vt:lpstr>
      <vt:lpstr>Engage9</vt:lpstr>
      <vt:lpstr>Engaged15</vt:lpstr>
      <vt:lpstr>Engaged3</vt:lpstr>
      <vt:lpstr>Engaged3A</vt:lpstr>
      <vt:lpstr>Engaged4</vt:lpstr>
      <vt:lpstr>Engagereal</vt:lpstr>
      <vt:lpstr>link_Glossary</vt:lpstr>
      <vt:lpstr>link_I</vt:lpstr>
      <vt:lpstr>link_II</vt:lpstr>
      <vt:lpstr>link_III</vt:lpstr>
      <vt:lpstr>link_IV</vt:lpstr>
      <vt:lpstr>link_V</vt:lpstr>
      <vt:lpstr>Manage10</vt:lpstr>
      <vt:lpstr>Manage2</vt:lpstr>
      <vt:lpstr>Manage3A</vt:lpstr>
      <vt:lpstr>Manage6</vt:lpstr>
      <vt:lpstr>Manage7</vt:lpstr>
      <vt:lpstr>Manage9</vt:lpstr>
      <vt:lpstr>Managed1</vt:lpstr>
      <vt:lpstr>Managed3</vt:lpstr>
      <vt:lpstr>MultiLevelLeadership</vt:lpstr>
      <vt:lpstr>MultiLevelLeadership1</vt:lpstr>
      <vt:lpstr>NetPar1</vt:lpstr>
      <vt:lpstr>NetPart10</vt:lpstr>
      <vt:lpstr>NetPart11</vt:lpstr>
      <vt:lpstr>NetPart11b</vt:lpstr>
      <vt:lpstr>NetPart13</vt:lpstr>
      <vt:lpstr>NetPart16</vt:lpstr>
      <vt:lpstr>NetPart17</vt:lpstr>
      <vt:lpstr>NetPart18</vt:lpstr>
      <vt:lpstr>NetPart19</vt:lpstr>
      <vt:lpstr>NetPart2</vt:lpstr>
      <vt:lpstr>NetPart20</vt:lpstr>
      <vt:lpstr>NetPart21</vt:lpstr>
      <vt:lpstr>NetPart23</vt:lpstr>
      <vt:lpstr>NetPart24</vt:lpstr>
      <vt:lpstr>NetPart25</vt:lpstr>
      <vt:lpstr>NetPart26</vt:lpstr>
      <vt:lpstr>NetPart27</vt:lpstr>
      <vt:lpstr>NetPart28</vt:lpstr>
      <vt:lpstr>NetPart29</vt:lpstr>
      <vt:lpstr>netpart5</vt:lpstr>
      <vt:lpstr>NetPart6</vt:lpstr>
      <vt:lpstr>NetPart7</vt:lpstr>
      <vt:lpstr>NetPart8</vt:lpstr>
      <vt:lpstr>NetPart9</vt:lpstr>
      <vt:lpstr>OrgName</vt:lpstr>
      <vt:lpstr>'Engaged Data'!Print_Area</vt:lpstr>
      <vt:lpstr>Glossary!Print_Area</vt:lpstr>
      <vt:lpstr>Home!Print_Area</vt:lpstr>
      <vt:lpstr>'Managed Resources'!Print_Area</vt:lpstr>
      <vt:lpstr>'Multi-Level Leadership'!Print_Area</vt:lpstr>
      <vt:lpstr>'Networked Partnerships'!Print_Area</vt:lpstr>
      <vt:lpstr>'Responsive Plans and Planning'!Print_Area</vt:lpstr>
      <vt:lpstr>Resp1</vt:lpstr>
      <vt:lpstr>Resp1f</vt:lpstr>
      <vt:lpstr>Resp2</vt:lpstr>
      <vt:lpstr>Resp3</vt:lpstr>
      <vt:lpstr>Resp4nd5</vt:lpstr>
      <vt:lpstr>Resp6</vt:lpstr>
      <vt:lpstr>Response1</vt:lpstr>
      <vt:lpstr>ScaledQuestions</vt:lpstr>
      <vt:lpstr>TemplateType</vt:lpstr>
      <vt:lpstr>Yes</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Regan, Colin M</dc:creator>
  <cp:lastModifiedBy>Courtney-Long, Elizabeth A. (CDC/DDNID/NCCDPHP/OSH)</cp:lastModifiedBy>
  <cp:lastPrinted>2016-09-07T15:47:10Z</cp:lastPrinted>
  <dcterms:created xsi:type="dcterms:W3CDTF">2016-08-10T18:23:12Z</dcterms:created>
  <dcterms:modified xsi:type="dcterms:W3CDTF">2019-12-17T20:55:30Z</dcterms:modified>
</cp:coreProperties>
</file>