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filterPrivacy="1"/>
  <bookViews>
    <workbookView xWindow="0" yWindow="0" windowWidth="22260" windowHeight="12645"/>
  </bookViews>
  <sheets>
    <sheet name="ICR Cost" sheetId="1" r:id="rId1"/>
    <sheet name="Federal Government Cost"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H2" i="1" s="1"/>
  <c r="I2" i="1" s="1"/>
  <c r="G2" i="2" l="1"/>
  <c r="F2" i="2"/>
  <c r="D5" i="2"/>
  <c r="E2" i="2"/>
  <c r="G2" i="1" l="1"/>
  <c r="E2" i="1" l="1"/>
</calcChain>
</file>

<file path=xl/sharedStrings.xml><?xml version="1.0" encoding="utf-8"?>
<sst xmlns="http://schemas.openxmlformats.org/spreadsheetml/2006/main" count="21" uniqueCount="20">
  <si>
    <t>Regulation</t>
  </si>
  <si>
    <t>Information Collection</t>
  </si>
  <si>
    <t>Respondents</t>
  </si>
  <si>
    <t>Burden Hours</t>
  </si>
  <si>
    <t>Responses per Respondent</t>
  </si>
  <si>
    <t>Hours per Response</t>
  </si>
  <si>
    <t>Part 110</t>
  </si>
  <si>
    <t>Salary Cost per Hour</t>
  </si>
  <si>
    <t>Total Salary Cost</t>
  </si>
  <si>
    <t>Number of Responses</t>
  </si>
  <si>
    <t>Salary + Fringe and Overhead Per Hour</t>
  </si>
  <si>
    <t>Number of FTEs</t>
  </si>
  <si>
    <t>Total Hours</t>
  </si>
  <si>
    <t>Hours/FTE</t>
  </si>
  <si>
    <t>For cost to review grant applications, PHMSA used hourly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</si>
  <si>
    <t>HMEP Grant Applications - Reporting</t>
  </si>
  <si>
    <t>OES Mean Hourly Wage</t>
  </si>
  <si>
    <t>Compensation Percentage</t>
  </si>
  <si>
    <t>Adjusted Mean Hourly Wage</t>
  </si>
  <si>
    <t xml:space="preserve">Occupation labor rates based on 2017 Occupational and Employment Statistics Survey (OES) for “Transportation, Storage, and Distribution Managers (11-3071).” https://www.bls.gov/oes/current/oes113071.htm The hourly mean wage for this occupation ($49.45)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</si>
</sst>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s>
  <fonts count="6" x14ac:knownFonts="1">
    <font>
      <sz val="11"/>
      <color theme="1"/>
      <name val="Calibri"/>
      <family val="2"/>
      <scheme val="minor"/>
    </font>
    <font>
      <sz val="11"/>
      <color theme="1"/>
      <name val="Calibri"/>
      <family val="2"/>
      <scheme val="minor"/>
    </font>
    <font>
      <b/>
      <u/>
      <sz val="12"/>
      <color theme="1"/>
      <name val="Times New Roman"/>
      <family val="1"/>
    </font>
    <font>
      <sz val="12"/>
      <color theme="1"/>
      <name val="Times New Roman"/>
      <family val="1"/>
    </font>
    <font>
      <sz val="11"/>
      <name val="Times New Roman"/>
      <family val="1"/>
    </font>
    <font>
      <b/>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3">
    <xf numFmtId="0" fontId="0" fillId="0" borderId="0" xfId="0"/>
    <xf numFmtId="0" fontId="2" fillId="0" borderId="1" xfId="0" applyFont="1" applyBorder="1"/>
    <xf numFmtId="0" fontId="2" fillId="0" borderId="1" xfId="0" applyFont="1" applyBorder="1" applyAlignment="1">
      <alignment horizontal="center" wrapText="1"/>
    </xf>
    <xf numFmtId="0" fontId="3" fillId="0" borderId="0" xfId="0" applyFont="1"/>
    <xf numFmtId="0" fontId="3" fillId="0" borderId="1" xfId="0" applyFont="1" applyBorder="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right" wrapText="1"/>
    </xf>
    <xf numFmtId="164" fontId="3" fillId="0" borderId="1" xfId="1" applyNumberFormat="1" applyFont="1" applyBorder="1" applyAlignment="1">
      <alignment horizontal="right" wrapText="1"/>
    </xf>
    <xf numFmtId="0" fontId="3" fillId="0" borderId="0" xfId="0" applyFont="1" applyAlignment="1">
      <alignment horizontal="left"/>
    </xf>
    <xf numFmtId="0" fontId="3" fillId="0" borderId="0" xfId="0" applyFont="1" applyAlignment="1">
      <alignment horizontal="left" wrapText="1"/>
    </xf>
    <xf numFmtId="0" fontId="3" fillId="0" borderId="0" xfId="0" applyFont="1" applyAlignment="1">
      <alignment wrapText="1"/>
    </xf>
    <xf numFmtId="0" fontId="3" fillId="0" borderId="1" xfId="0" applyFont="1" applyBorder="1" applyAlignment="1">
      <alignment horizontal="center" wrapText="1"/>
    </xf>
    <xf numFmtId="8" fontId="3" fillId="0" borderId="1" xfId="0" applyNumberFormat="1" applyFont="1" applyBorder="1" applyAlignment="1">
      <alignment horizontal="center" wrapText="1"/>
    </xf>
    <xf numFmtId="37" fontId="3" fillId="0" borderId="1" xfId="1" applyNumberFormat="1" applyFont="1" applyBorder="1" applyAlignment="1">
      <alignment horizontal="center" wrapText="1"/>
    </xf>
    <xf numFmtId="8" fontId="3" fillId="0" borderId="0" xfId="0" applyNumberFormat="1" applyFont="1" applyAlignment="1">
      <alignment wrapText="1"/>
    </xf>
    <xf numFmtId="10" fontId="3" fillId="0" borderId="0" xfId="0" applyNumberFormat="1" applyFont="1" applyAlignment="1">
      <alignment wrapText="1"/>
    </xf>
    <xf numFmtId="165" fontId="3" fillId="0" borderId="0" xfId="0" applyNumberFormat="1" applyFont="1" applyAlignment="1">
      <alignment wrapText="1"/>
    </xf>
    <xf numFmtId="0" fontId="4" fillId="0" borderId="1" xfId="0" applyFont="1" applyFill="1" applyBorder="1" applyAlignment="1">
      <alignment horizontal="left" wrapText="1"/>
    </xf>
    <xf numFmtId="0" fontId="5" fillId="0" borderId="1" xfId="0" applyFont="1" applyFill="1" applyBorder="1" applyAlignment="1">
      <alignment wrapText="1"/>
    </xf>
    <xf numFmtId="165" fontId="4" fillId="0" borderId="1" xfId="0" applyNumberFormat="1" applyFont="1" applyFill="1" applyBorder="1" applyAlignment="1">
      <alignment wrapText="1"/>
    </xf>
    <xf numFmtId="10" fontId="4" fillId="0" borderId="1" xfId="0" applyNumberFormat="1" applyFont="1" applyFill="1" applyBorder="1" applyAlignment="1">
      <alignment wrapText="1"/>
    </xf>
    <xf numFmtId="165" fontId="3" fillId="0" borderId="1" xfId="2" applyNumberFormat="1" applyFont="1" applyBorder="1" applyAlignment="1">
      <alignment horizontal="right" wrapText="1"/>
    </xf>
    <xf numFmtId="166" fontId="3" fillId="0" borderId="1" xfId="0" applyNumberFormat="1" applyFont="1" applyBorder="1" applyAlignment="1">
      <alignment horizontal="righ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workbookViewId="0">
      <selection activeCell="A9" sqref="A9"/>
    </sheetView>
  </sheetViews>
  <sheetFormatPr defaultColWidth="9.140625" defaultRowHeight="15.75" x14ac:dyDescent="0.25"/>
  <cols>
    <col min="1" max="1" width="49.28515625" style="3" bestFit="1" customWidth="1"/>
    <col min="2" max="2" width="11.42578125" style="10" bestFit="1" customWidth="1"/>
    <col min="3" max="3" width="15.28515625" style="10" customWidth="1"/>
    <col min="4" max="4" width="15.28515625" style="10" bestFit="1" customWidth="1"/>
    <col min="5" max="5" width="11.85546875" style="10" customWidth="1"/>
    <col min="6" max="6" width="10.5703125" style="10" bestFit="1" customWidth="1"/>
    <col min="7" max="8" width="17.140625" style="10" customWidth="1"/>
    <col min="9" max="9" width="19.7109375" style="3" customWidth="1"/>
    <col min="10" max="16384" width="9.140625" style="3"/>
  </cols>
  <sheetData>
    <row r="1" spans="1:10" ht="31.5" x14ac:dyDescent="0.25">
      <c r="A1" s="1" t="s">
        <v>1</v>
      </c>
      <c r="B1" s="2" t="s">
        <v>0</v>
      </c>
      <c r="C1" s="2" t="s">
        <v>2</v>
      </c>
      <c r="D1" s="2" t="s">
        <v>4</v>
      </c>
      <c r="E1" s="2" t="s">
        <v>9</v>
      </c>
      <c r="F1" s="2" t="s">
        <v>5</v>
      </c>
      <c r="G1" s="2" t="s">
        <v>3</v>
      </c>
      <c r="H1" s="2" t="s">
        <v>7</v>
      </c>
      <c r="I1" s="2" t="s">
        <v>8</v>
      </c>
    </row>
    <row r="2" spans="1:10" x14ac:dyDescent="0.25">
      <c r="A2" s="4" t="s">
        <v>15</v>
      </c>
      <c r="B2" s="5" t="s">
        <v>6</v>
      </c>
      <c r="C2" s="6">
        <v>62</v>
      </c>
      <c r="D2" s="6">
        <v>1</v>
      </c>
      <c r="E2" s="6">
        <f>D2*C2</f>
        <v>62</v>
      </c>
      <c r="F2" s="6">
        <v>83.23</v>
      </c>
      <c r="G2" s="7">
        <f>ROUND(E2*F2,0)</f>
        <v>5160</v>
      </c>
      <c r="H2" s="21">
        <f>D9</f>
        <v>72.400000000000006</v>
      </c>
      <c r="I2" s="22">
        <f>G2*H2</f>
        <v>373584.00000000006</v>
      </c>
      <c r="J2" s="8"/>
    </row>
    <row r="3" spans="1:10" x14ac:dyDescent="0.25">
      <c r="A3" s="8"/>
      <c r="B3" s="9"/>
      <c r="C3" s="9"/>
      <c r="D3" s="9"/>
      <c r="E3" s="9"/>
      <c r="F3" s="9"/>
      <c r="G3" s="9"/>
      <c r="H3" s="9"/>
      <c r="I3" s="8"/>
      <c r="J3" s="8"/>
    </row>
    <row r="4" spans="1:10" x14ac:dyDescent="0.25">
      <c r="A4" s="8"/>
      <c r="B4" s="9"/>
      <c r="C4" s="9"/>
      <c r="D4" s="9"/>
      <c r="E4" s="9"/>
      <c r="F4" s="9"/>
      <c r="G4" s="9"/>
      <c r="H4" s="9"/>
      <c r="I4" s="8"/>
      <c r="J4" s="8"/>
    </row>
    <row r="5" spans="1:10" x14ac:dyDescent="0.25">
      <c r="A5" s="8"/>
      <c r="B5" s="9"/>
      <c r="C5" s="9"/>
      <c r="D5" s="9"/>
      <c r="E5" s="9"/>
      <c r="F5" s="9"/>
      <c r="G5" s="9"/>
      <c r="H5" s="9"/>
      <c r="I5" s="8"/>
      <c r="J5" s="8"/>
    </row>
    <row r="6" spans="1:10" x14ac:dyDescent="0.25">
      <c r="A6" s="8"/>
      <c r="B6" s="9"/>
      <c r="C6" s="9"/>
      <c r="D6" s="9"/>
      <c r="E6" s="9"/>
      <c r="F6" s="9"/>
      <c r="G6" s="9"/>
      <c r="H6" s="9"/>
      <c r="I6" s="8"/>
      <c r="J6" s="8"/>
    </row>
    <row r="8" spans="1:10" ht="43.5" x14ac:dyDescent="0.25">
      <c r="A8" s="17"/>
      <c r="B8" s="18" t="s">
        <v>16</v>
      </c>
      <c r="C8" s="18" t="s">
        <v>17</v>
      </c>
      <c r="D8" s="18" t="s">
        <v>18</v>
      </c>
    </row>
    <row r="9" spans="1:10" ht="165" x14ac:dyDescent="0.25">
      <c r="A9" s="17" t="s">
        <v>19</v>
      </c>
      <c r="B9" s="19">
        <v>49.45</v>
      </c>
      <c r="C9" s="20">
        <v>0.68300000000000005</v>
      </c>
      <c r="D9" s="19">
        <f>ROUND(B9/C9, 2)</f>
        <v>72.400000000000006</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A5" sqref="A5"/>
    </sheetView>
  </sheetViews>
  <sheetFormatPr defaultRowHeight="15" x14ac:dyDescent="0.25"/>
  <cols>
    <col min="1" max="1" width="56.85546875" customWidth="1"/>
    <col min="3" max="5" width="17.42578125" customWidth="1"/>
    <col min="6" max="6" width="19.85546875" customWidth="1"/>
    <col min="7" max="7" width="15.85546875" customWidth="1"/>
  </cols>
  <sheetData>
    <row r="1" spans="1:7" ht="47.25" x14ac:dyDescent="0.25">
      <c r="C1" s="2" t="s">
        <v>13</v>
      </c>
      <c r="D1" s="2" t="s">
        <v>11</v>
      </c>
      <c r="E1" s="2" t="s">
        <v>12</v>
      </c>
      <c r="F1" s="2" t="s">
        <v>10</v>
      </c>
      <c r="G1" s="2" t="s">
        <v>8</v>
      </c>
    </row>
    <row r="2" spans="1:7" ht="15.75" x14ac:dyDescent="0.25">
      <c r="C2" s="13">
        <v>1920</v>
      </c>
      <c r="D2" s="11">
        <v>2</v>
      </c>
      <c r="E2" s="13">
        <f>C2*D2</f>
        <v>3840</v>
      </c>
      <c r="F2" s="12">
        <f>D5</f>
        <v>64.841040000000007</v>
      </c>
      <c r="G2" s="12">
        <f>E2*F2</f>
        <v>248989.59360000002</v>
      </c>
    </row>
    <row r="5" spans="1:7" ht="126" x14ac:dyDescent="0.25">
      <c r="A5" s="10" t="s">
        <v>14</v>
      </c>
      <c r="B5" s="14">
        <v>47.52</v>
      </c>
      <c r="C5" s="15">
        <v>0.36449999999999999</v>
      </c>
      <c r="D5" s="16">
        <f>B5*(100%+C5)</f>
        <v>64.841040000000007</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ICR Cost</vt:lpstr>
      <vt:lpstr>Federal Government 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2019-05-29T15:25:43Z</dcterms:modified>
</cp:coreProperties>
</file>