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https://eiagov.sharepoint.com/sites/petroleumsupplysurveypackage/Shared Documents/OMB Documents/Forms/"/>
    </mc:Choice>
  </mc:AlternateContent>
  <workbookProtection lockStructure="1"/>
  <bookViews>
    <workbookView xWindow="0" yWindow="0" windowWidth="28800" windowHeight="12375" firstSheet="1" activeTab="3"/>
  </bookViews>
  <sheets>
    <sheet name="CellNames" sheetId="9" state="veryHidden" r:id="rId1"/>
    <sheet name="Parts1-2" sheetId="8" r:id="rId2"/>
    <sheet name="Part3" sheetId="3" r:id="rId3"/>
    <sheet name="Part4" sheetId="5" r:id="rId4"/>
  </sheets>
  <definedNames>
    <definedName name="_108">Part3!$C$21:$I$21</definedName>
    <definedName name="_10812">Part4!$C$18</definedName>
    <definedName name="_10813">Part4!$D$18</definedName>
    <definedName name="_10821">Part4!$E$18</definedName>
    <definedName name="_10823">Part4!$F$18</definedName>
    <definedName name="_10824">Part4!$G$18</definedName>
    <definedName name="_10831">Part4!$H$18</definedName>
    <definedName name="_10832">Part4!$I$18</definedName>
    <definedName name="_10834">Part4!$J$18</definedName>
    <definedName name="_10835">Part4!$K$18</definedName>
    <definedName name="_10842">Part4!$L$18</definedName>
    <definedName name="_10843">Part4!$M$18</definedName>
    <definedName name="_10845">Part4!$N$18</definedName>
    <definedName name="_10853">Part4!$O$18</definedName>
    <definedName name="_10854">Part4!$P$18</definedName>
    <definedName name="_108P2">Part3!$F$21</definedName>
    <definedName name="_108P3">Part3!$G$21</definedName>
    <definedName name="_108P4">Part3!$H$21</definedName>
    <definedName name="_108P5">Part3!$I$21</definedName>
    <definedName name="_108PA">Part3!$C$21</definedName>
    <definedName name="_108PB">Part3!$D$21</definedName>
    <definedName name="_108PC">Part3!$E$21</definedName>
    <definedName name="_108US">Part3!$J$21</definedName>
    <definedName name="_111">Part3!$C$38:$I$38</definedName>
    <definedName name="_11112">Part4!$C$35</definedName>
    <definedName name="_11113">Part4!$D$35</definedName>
    <definedName name="_11121">Part4!$E$35</definedName>
    <definedName name="_11123">Part4!$F$35</definedName>
    <definedName name="_11124">Part4!$G$35</definedName>
    <definedName name="_11131">Part4!$H$35</definedName>
    <definedName name="_11132">Part4!$I$35</definedName>
    <definedName name="_11134">Part4!$J$35</definedName>
    <definedName name="_11135">Part4!$K$35</definedName>
    <definedName name="_11142">Part4!$L$35</definedName>
    <definedName name="_11143">Part4!$M$35</definedName>
    <definedName name="_11145">Part4!$N$35</definedName>
    <definedName name="_11153">Part4!$O$35</definedName>
    <definedName name="_11154">Part4!$P$35</definedName>
    <definedName name="_111P2">Part3!$F$38</definedName>
    <definedName name="_111P3">Part3!$G$38</definedName>
    <definedName name="_111P4">Part3!$H$38</definedName>
    <definedName name="_111P5">Part3!$I$38</definedName>
    <definedName name="_111PA">Part3!$C$38</definedName>
    <definedName name="_111PB">Part3!$D$38</definedName>
    <definedName name="_111PC">Part3!$E$38</definedName>
    <definedName name="_111US">Part3!$J$38</definedName>
    <definedName name="_117">Part3!$C$36:$I$36</definedName>
    <definedName name="_11712">Part4!$C$26</definedName>
    <definedName name="_11713">Part4!$D$26</definedName>
    <definedName name="_11721">Part4!$E$26</definedName>
    <definedName name="_11723">Part4!$F$26</definedName>
    <definedName name="_11724">Part4!$G$26</definedName>
    <definedName name="_11731">Part4!$H$26</definedName>
    <definedName name="_11732">Part4!$I$26</definedName>
    <definedName name="_11734">Part4!$J$26</definedName>
    <definedName name="_11735">Part4!$K$26</definedName>
    <definedName name="_11742">Part4!$L$26</definedName>
    <definedName name="_11743">Part4!$M$26</definedName>
    <definedName name="_11745">Part4!$N$26</definedName>
    <definedName name="_11753">Part4!$O$26</definedName>
    <definedName name="_11754">Part4!$P$26</definedName>
    <definedName name="_117P2">Part3!$F$36</definedName>
    <definedName name="_117P3">Part3!$G$36</definedName>
    <definedName name="_117P4">Part3!$H$36</definedName>
    <definedName name="_117P5">Part3!$I$36</definedName>
    <definedName name="_117PA">Part3!$C$36</definedName>
    <definedName name="_117PB">Part3!$D$36</definedName>
    <definedName name="_117PC">Part3!$E$36</definedName>
    <definedName name="_117US">Part3!$J$36</definedName>
    <definedName name="_118">Part3!$C$34:$I$34</definedName>
    <definedName name="_11812">Part4!$C$24</definedName>
    <definedName name="_11813">Part4!$D$24</definedName>
    <definedName name="_11821">Part4!$E$24</definedName>
    <definedName name="_11823">Part4!$F$24</definedName>
    <definedName name="_11824">Part4!$G$24</definedName>
    <definedName name="_11831">Part4!$H$24</definedName>
    <definedName name="_11832">Part4!$I$24</definedName>
    <definedName name="_11834">Part4!$J$24</definedName>
    <definedName name="_11835">Part4!$K$24</definedName>
    <definedName name="_11842">Part4!$L$24</definedName>
    <definedName name="_11843">Part4!$M$24</definedName>
    <definedName name="_11845">Part4!$N$24</definedName>
    <definedName name="_11853">Part4!$O$24</definedName>
    <definedName name="_11854">Part4!$P$24</definedName>
    <definedName name="_118P2">Part3!$F$34</definedName>
    <definedName name="_118P3">Part3!$G$34</definedName>
    <definedName name="_118P4">Part3!$H$34</definedName>
    <definedName name="_118P5">Part3!$I$34</definedName>
    <definedName name="_118PA">Part3!$C$34</definedName>
    <definedName name="_118PB">Part3!$D$34</definedName>
    <definedName name="_118PC">Part3!$E$34</definedName>
    <definedName name="_118US">Part3!$J$34</definedName>
    <definedName name="_125">Part3!$C$27:$I$27</definedName>
    <definedName name="_12512">Part4!$C$29</definedName>
    <definedName name="_12513">Part4!$D$29</definedName>
    <definedName name="_12521">Part4!$E$29</definedName>
    <definedName name="_12523">Part4!$F$29</definedName>
    <definedName name="_12524">Part4!$G$29</definedName>
    <definedName name="_12531">Part4!$H$29</definedName>
    <definedName name="_12532">Part4!$I$29</definedName>
    <definedName name="_12534">Part4!$J$29</definedName>
    <definedName name="_12535">Part4!$K$29</definedName>
    <definedName name="_12542">Part4!$L$29</definedName>
    <definedName name="_12543">Part4!$M$29</definedName>
    <definedName name="_12545">Part4!$N$29</definedName>
    <definedName name="_12553">Part4!$O$29</definedName>
    <definedName name="_12554">Part4!$P$29</definedName>
    <definedName name="_125P2">Part3!$F$27</definedName>
    <definedName name="_125P3">Part3!$G$27</definedName>
    <definedName name="_125P4">Part3!$H$27</definedName>
    <definedName name="_125P5">Part3!$I$27</definedName>
    <definedName name="_125PA">Part3!$C$27</definedName>
    <definedName name="_125PB">Part3!$D$27</definedName>
    <definedName name="_125PC">Part3!$E$27</definedName>
    <definedName name="_125US">Part3!$J$27</definedName>
    <definedName name="_127">Part3!$C$28:$I$28</definedName>
    <definedName name="_12712">Part4!$C$30</definedName>
    <definedName name="_12713">Part4!$D$30</definedName>
    <definedName name="_12721">Part4!$E$30</definedName>
    <definedName name="_12723">Part4!$F$30</definedName>
    <definedName name="_12724">Part4!$G$30</definedName>
    <definedName name="_12731">Part4!$H$30</definedName>
    <definedName name="_12732">Part4!$I$30</definedName>
    <definedName name="_12734">Part4!$J$30</definedName>
    <definedName name="_12735">Part4!$K$30</definedName>
    <definedName name="_12742">Part4!$L$30</definedName>
    <definedName name="_12743">Part4!$M$30</definedName>
    <definedName name="_12745">Part4!$N$30</definedName>
    <definedName name="_12753">Part4!$O$30</definedName>
    <definedName name="_12754">Part4!$P$30</definedName>
    <definedName name="_127P2">Part3!$F$28</definedName>
    <definedName name="_127P3">Part3!$G$28</definedName>
    <definedName name="_127P4">Part3!$H$28</definedName>
    <definedName name="_127P5">Part3!$I$28</definedName>
    <definedName name="_127PA">Part3!$C$28</definedName>
    <definedName name="_127PB">Part3!$D$28</definedName>
    <definedName name="_127PC">Part3!$E$28</definedName>
    <definedName name="_127US">Part3!$J$28</definedName>
    <definedName name="_12812">Part4!$C$31</definedName>
    <definedName name="_12813">Part4!$D$31</definedName>
    <definedName name="_12821">Part4!$E$31</definedName>
    <definedName name="_12823">Part4!$F$31</definedName>
    <definedName name="_12824">Part4!$G$31</definedName>
    <definedName name="_12831">Part4!$H$31</definedName>
    <definedName name="_12832">Part4!$I$31</definedName>
    <definedName name="_12834">Part4!$J$31</definedName>
    <definedName name="_12835">Part4!$K$31</definedName>
    <definedName name="_12842">Part4!$L$31</definedName>
    <definedName name="_12843">Part4!$M$31</definedName>
    <definedName name="_12845">Part4!$N$31</definedName>
    <definedName name="_12853">Part4!$O$31</definedName>
    <definedName name="_12854">Part4!$P$31</definedName>
    <definedName name="_12US">Part4!$C$13:$C$43</definedName>
    <definedName name="_130">Part3!$C$32:$I$32</definedName>
    <definedName name="_13012">Part4!$C$34</definedName>
    <definedName name="_13013">Part4!$D$34</definedName>
    <definedName name="_13021">Part4!$E$34</definedName>
    <definedName name="_13023">Part4!$F$34</definedName>
    <definedName name="_13024">Part4!$G$34</definedName>
    <definedName name="_13031">Part4!$H$34</definedName>
    <definedName name="_13032">Part4!$I$34</definedName>
    <definedName name="_13034">Part4!$J$34</definedName>
    <definedName name="_13035">Part4!$K$34</definedName>
    <definedName name="_13042">Part4!$L$34</definedName>
    <definedName name="_13043">Part4!$M$34</definedName>
    <definedName name="_13045">Part4!$N$34</definedName>
    <definedName name="_13053">Part4!$O$34</definedName>
    <definedName name="_13054">Part4!$P$34</definedName>
    <definedName name="_130P2">Part3!$F$32</definedName>
    <definedName name="_130P3">Part3!$G$32</definedName>
    <definedName name="_130P4">Part3!$H$32</definedName>
    <definedName name="_130P5">Part3!$I$32</definedName>
    <definedName name="_130PA">Part3!$C$32</definedName>
    <definedName name="_130PB">Part3!$D$32</definedName>
    <definedName name="_130PC">Part3!$E$32</definedName>
    <definedName name="_130US">Part3!$J$32</definedName>
    <definedName name="_131P2">Part3!$F$52</definedName>
    <definedName name="_131P2SC">#REF!</definedName>
    <definedName name="_131P2SI">#REF!</definedName>
    <definedName name="_131P2SO">#REF!</definedName>
    <definedName name="_131P2SW">#REF!</definedName>
    <definedName name="_131P2TS">#REF!</definedName>
    <definedName name="_131P3">Part3!$G$52</definedName>
    <definedName name="_131P3SC">#REF!</definedName>
    <definedName name="_131P3SI">#REF!</definedName>
    <definedName name="_131P3SO">#REF!</definedName>
    <definedName name="_131P3SW">#REF!</definedName>
    <definedName name="_131P3TS">#REF!</definedName>
    <definedName name="_131P4">Part3!$H$52</definedName>
    <definedName name="_131P4SC">#REF!</definedName>
    <definedName name="_131P4SI">#REF!</definedName>
    <definedName name="_131P4SO">#REF!</definedName>
    <definedName name="_131P4SW">#REF!</definedName>
    <definedName name="_131P4TS">#REF!</definedName>
    <definedName name="_131P5">Part3!$I$52</definedName>
    <definedName name="_131P5SC">#REF!</definedName>
    <definedName name="_131P5SI">#REF!</definedName>
    <definedName name="_131P5SO">#REF!</definedName>
    <definedName name="_131P5SW">#REF!</definedName>
    <definedName name="_131P5TS">#REF!</definedName>
    <definedName name="_131PA">Part3!$C$52</definedName>
    <definedName name="_131PASC">#REF!</definedName>
    <definedName name="_131PASI">#REF!</definedName>
    <definedName name="_131PASO">#REF!</definedName>
    <definedName name="_131PASW">#REF!</definedName>
    <definedName name="_131PATS">#REF!</definedName>
    <definedName name="_131PB">Part3!$D$52</definedName>
    <definedName name="_131PBSC">#REF!</definedName>
    <definedName name="_131PBSI">#REF!</definedName>
    <definedName name="_131PBSO">#REF!</definedName>
    <definedName name="_131PBSW">#REF!</definedName>
    <definedName name="_131PBTS">#REF!</definedName>
    <definedName name="_131PC">Part3!$E$52</definedName>
    <definedName name="_131PCSC">#REF!</definedName>
    <definedName name="_131PCSI">#REF!</definedName>
    <definedName name="_131PCSO">#REF!</definedName>
    <definedName name="_131PCSW">#REF!</definedName>
    <definedName name="_131PCTS">#REF!</definedName>
    <definedName name="_131US">Part3!$J$52</definedName>
    <definedName name="_138">Part3!$C$37:$I$37</definedName>
    <definedName name="_13812">Part4!$C$27</definedName>
    <definedName name="_13813">Part4!$D$27</definedName>
    <definedName name="_13821">Part4!$E$27</definedName>
    <definedName name="_13823">Part4!$F$27</definedName>
    <definedName name="_13824">Part4!$G$27</definedName>
    <definedName name="_13831">Part4!$H$27</definedName>
    <definedName name="_13832">Part4!$I$27</definedName>
    <definedName name="_13834">Part4!$J$27</definedName>
    <definedName name="_13835">Part4!$K$27</definedName>
    <definedName name="_13842">Part4!$L$27</definedName>
    <definedName name="_13843">Part4!$M$27</definedName>
    <definedName name="_13845">Part4!$N$27</definedName>
    <definedName name="_13853">Part4!$O$27</definedName>
    <definedName name="_13854">Part4!$P$27</definedName>
    <definedName name="_138P2">Part3!$F$37</definedName>
    <definedName name="_138P3">Part3!$G$37</definedName>
    <definedName name="_138P4">Part3!$H$37</definedName>
    <definedName name="_138P5">Part3!$I$37</definedName>
    <definedName name="_138PA">Part3!$C$37</definedName>
    <definedName name="_138PB">Part3!$D$37</definedName>
    <definedName name="_138PC">Part3!$E$37</definedName>
    <definedName name="_138US">Part3!$J$37</definedName>
    <definedName name="_139">Part3!$C$35:$I$35</definedName>
    <definedName name="_13912">Part4!$C$25</definedName>
    <definedName name="_13913">Part4!$D$25</definedName>
    <definedName name="_13921">Part4!$E$25</definedName>
    <definedName name="_13923">Part4!$F$25</definedName>
    <definedName name="_13924">Part4!$G$25</definedName>
    <definedName name="_13931">Part4!$H$25</definedName>
    <definedName name="_13932">Part4!$I$25</definedName>
    <definedName name="_13934">Part4!$J$25</definedName>
    <definedName name="_13935">Part4!$K$25</definedName>
    <definedName name="_13942">Part4!$L$25</definedName>
    <definedName name="_13943">Part4!$M$25</definedName>
    <definedName name="_13945">Part4!$N$25</definedName>
    <definedName name="_13953">Part4!$O$25</definedName>
    <definedName name="_13954">Part4!$P$25</definedName>
    <definedName name="_139P2">Part3!$F$35</definedName>
    <definedName name="_139P3">Part3!$G$35</definedName>
    <definedName name="_139P4">Part3!$H$35</definedName>
    <definedName name="_139P5">Part3!$I$35</definedName>
    <definedName name="_139PA">Part3!$C$35</definedName>
    <definedName name="_139PB">Part3!$D$35</definedName>
    <definedName name="_139PC">Part3!$E$35</definedName>
    <definedName name="_139US">Part3!$J$35</definedName>
    <definedName name="_13US">Part4!$D$13:$D$43</definedName>
    <definedName name="_141">Part3!$C$12:$I$12</definedName>
    <definedName name="_14112">Part4!$C$13</definedName>
    <definedName name="_14113">Part4!$D$13</definedName>
    <definedName name="_14121">Part4!$E$13</definedName>
    <definedName name="_14123">Part4!$F$13</definedName>
    <definedName name="_14124">Part4!$G$13</definedName>
    <definedName name="_14131">Part4!$H$13</definedName>
    <definedName name="_14132">Part4!$I$13</definedName>
    <definedName name="_14134">Part4!$J$13</definedName>
    <definedName name="_14135">Part4!$K$13</definedName>
    <definedName name="_14142">Part4!$L$13</definedName>
    <definedName name="_14143">Part4!$M$13</definedName>
    <definedName name="_14145">Part4!$N$13</definedName>
    <definedName name="_14153">Part4!$O$13</definedName>
    <definedName name="_14154">Part4!$P$13</definedName>
    <definedName name="_141P2">Part3!$F$12</definedName>
    <definedName name="_141P2SC">#REF!</definedName>
    <definedName name="_141P2SI">#REF!</definedName>
    <definedName name="_141P2SO">#REF!</definedName>
    <definedName name="_141P2SW">#REF!</definedName>
    <definedName name="_141P2TS">#REF!</definedName>
    <definedName name="_141P3">Part3!$G$12</definedName>
    <definedName name="_141P3SC">#REF!</definedName>
    <definedName name="_141P3SI">#REF!</definedName>
    <definedName name="_141P3SO">#REF!</definedName>
    <definedName name="_141P3SW">#REF!</definedName>
    <definedName name="_141P3TS">#REF!</definedName>
    <definedName name="_141P4">Part3!$H$12</definedName>
    <definedName name="_141P4SC">#REF!</definedName>
    <definedName name="_141P4SI">#REF!</definedName>
    <definedName name="_141P4SO">#REF!</definedName>
    <definedName name="_141P4SW">#REF!</definedName>
    <definedName name="_141P4TS">#REF!</definedName>
    <definedName name="_141P5">Part3!$I$12</definedName>
    <definedName name="_141P5SC">#REF!</definedName>
    <definedName name="_141P5SI">#REF!</definedName>
    <definedName name="_141P5SO">#REF!</definedName>
    <definedName name="_141P5SW">#REF!</definedName>
    <definedName name="_141P5TS">#REF!</definedName>
    <definedName name="_141PA">Part3!$C$12</definedName>
    <definedName name="_141PASC">#REF!</definedName>
    <definedName name="_141PASI">#REF!</definedName>
    <definedName name="_141PASO">#REF!</definedName>
    <definedName name="_141PASW">#REF!</definedName>
    <definedName name="_141PATS">#REF!</definedName>
    <definedName name="_141PB">Part3!$D$12</definedName>
    <definedName name="_141PBSC">#REF!</definedName>
    <definedName name="_141PBSI">#REF!</definedName>
    <definedName name="_141PBSO">#REF!</definedName>
    <definedName name="_141PBSW">#REF!</definedName>
    <definedName name="_141PBTS">#REF!</definedName>
    <definedName name="_141PC">Part3!$E$12</definedName>
    <definedName name="_141PCSC">#REF!</definedName>
    <definedName name="_141PCSI">#REF!</definedName>
    <definedName name="_141PCSO">#REF!</definedName>
    <definedName name="_141PCSW">#REF!</definedName>
    <definedName name="_141PCTS">#REF!</definedName>
    <definedName name="_141US">Part3!$J$12</definedName>
    <definedName name="_142">Part3!$C$17:$I$17</definedName>
    <definedName name="_142P2">Part3!$F$17</definedName>
    <definedName name="_142P3">Part3!$G$17</definedName>
    <definedName name="_142P4">Part3!$H$17</definedName>
    <definedName name="_142P5">Part3!$I$17</definedName>
    <definedName name="_142PA">Part3!$C$17</definedName>
    <definedName name="_142PB">Part3!$D$17</definedName>
    <definedName name="_142PC">Part3!$E$17</definedName>
    <definedName name="_142US">Part3!$J$17</definedName>
    <definedName name="_144">Part3!$C$18:$I$18</definedName>
    <definedName name="_144P2">Part3!$F$18</definedName>
    <definedName name="_144P3">Part3!$G$18</definedName>
    <definedName name="_144P4">Part3!$H$18</definedName>
    <definedName name="_144P5">Part3!$I$18</definedName>
    <definedName name="_144PA">Part3!$C$18</definedName>
    <definedName name="_144PB">Part3!$D$18</definedName>
    <definedName name="_144PC">Part3!$E$18</definedName>
    <definedName name="_144US">Part3!$J$18</definedName>
    <definedName name="_149">Part3!$C$31:$I$31</definedName>
    <definedName name="_14912">Part4!$C$33</definedName>
    <definedName name="_14913">Part4!$D$33</definedName>
    <definedName name="_14921">Part4!$E$33</definedName>
    <definedName name="_14923">Part4!$F$33</definedName>
    <definedName name="_14924">Part4!$G$33</definedName>
    <definedName name="_14931">Part4!$H$33</definedName>
    <definedName name="_14932">Part4!$I$33</definedName>
    <definedName name="_14934">Part4!$J$33</definedName>
    <definedName name="_14935">Part4!$K$33</definedName>
    <definedName name="_14942">Part4!$L$33</definedName>
    <definedName name="_14943">Part4!$M$33</definedName>
    <definedName name="_14945">Part4!$N$33</definedName>
    <definedName name="_14953">Part4!$O$33</definedName>
    <definedName name="_14954">Part4!$P$33</definedName>
    <definedName name="_149P2">Part3!$F$31</definedName>
    <definedName name="_149P3">Part3!$G$31</definedName>
    <definedName name="_149P4">Part3!$H$31</definedName>
    <definedName name="_149P5">Part3!$I$31</definedName>
    <definedName name="_149PA">Part3!$C$31</definedName>
    <definedName name="_149PB">Part3!$D$31</definedName>
    <definedName name="_149PC">Part3!$E$31</definedName>
    <definedName name="_149US">Part3!$J$31</definedName>
    <definedName name="_166">Part3!$C$30:$I$30</definedName>
    <definedName name="_16612">Part4!$C$32</definedName>
    <definedName name="_16613">Part4!$D$32</definedName>
    <definedName name="_16621">Part4!$E$32</definedName>
    <definedName name="_16623">Part4!$F$32</definedName>
    <definedName name="_16624">Part4!$G$32</definedName>
    <definedName name="_16631">Part4!$H$32</definedName>
    <definedName name="_16632">Part4!$I$32</definedName>
    <definedName name="_16634">Part4!$J$32</definedName>
    <definedName name="_16635">Part4!$K$32</definedName>
    <definedName name="_16642">Part4!$L$32</definedName>
    <definedName name="_16643">Part4!$M$32</definedName>
    <definedName name="_16645">Part4!$N$32</definedName>
    <definedName name="_16653">Part4!$O$32</definedName>
    <definedName name="_16654">Part4!$P$32</definedName>
    <definedName name="_166P2">Part3!$F$30</definedName>
    <definedName name="_166P3">Part3!$G$30</definedName>
    <definedName name="_166P4">Part3!$H$30</definedName>
    <definedName name="_166P5">Part3!$I$30</definedName>
    <definedName name="_166PA">Part3!$C$30</definedName>
    <definedName name="_166PB">Part3!$D$30</definedName>
    <definedName name="_166PC">Part3!$E$30</definedName>
    <definedName name="_166US">Part3!$J$30</definedName>
    <definedName name="_203">Part3!$C$13:$I$13</definedName>
    <definedName name="_20312">Part4!$C$14</definedName>
    <definedName name="_20313">Part4!$D$14</definedName>
    <definedName name="_20321">Part4!$E$14</definedName>
    <definedName name="_20323">Part4!$F$14</definedName>
    <definedName name="_20324">Part4!$G$14</definedName>
    <definedName name="_20331">Part4!$H$14</definedName>
    <definedName name="_20332">Part4!$I$14</definedName>
    <definedName name="_20334">Part4!$J$14</definedName>
    <definedName name="_20335">Part4!$K$14</definedName>
    <definedName name="_20342">Part4!$L$14</definedName>
    <definedName name="_20343">Part4!$M$14</definedName>
    <definedName name="_20345">Part4!$N$14</definedName>
    <definedName name="_20353">Part4!$O$14</definedName>
    <definedName name="_20354">Part4!$P$14</definedName>
    <definedName name="_203P2">Part3!$F$13</definedName>
    <definedName name="_203P3">Part3!$G$13</definedName>
    <definedName name="_203P4">Part3!$H$13</definedName>
    <definedName name="_203P5">Part3!$I$13</definedName>
    <definedName name="_203PA">Part3!$C$13</definedName>
    <definedName name="_203PB">Part3!$D$13</definedName>
    <definedName name="_203PC">Part3!$E$13</definedName>
    <definedName name="_203US">Part3!$J$13</definedName>
    <definedName name="_205">Part3!$C$14:$I$14</definedName>
    <definedName name="_20512">Part4!$C$15</definedName>
    <definedName name="_20513">Part4!$D$15</definedName>
    <definedName name="_20521">Part4!$E$15</definedName>
    <definedName name="_20523">Part4!$F$15</definedName>
    <definedName name="_20524">Part4!$G$15</definedName>
    <definedName name="_20531">Part4!$H$15</definedName>
    <definedName name="_20532">Part4!$I$15</definedName>
    <definedName name="_20534">Part4!$J$15</definedName>
    <definedName name="_20535">Part4!$K$15</definedName>
    <definedName name="_20542">Part4!$L$15</definedName>
    <definedName name="_20543">Part4!$M$15</definedName>
    <definedName name="_20545">Part4!$N$15</definedName>
    <definedName name="_20553">Part4!$O$15</definedName>
    <definedName name="_20554">Part4!$P$15</definedName>
    <definedName name="_205P2">Part3!$F$14</definedName>
    <definedName name="_205P3">Part3!$G$14</definedName>
    <definedName name="_205P4">Part3!$H$14</definedName>
    <definedName name="_205P5">Part3!$I$14</definedName>
    <definedName name="_205PA">Part3!$C$14</definedName>
    <definedName name="_205PB">Part3!$D$14</definedName>
    <definedName name="_205PC">Part3!$E$14</definedName>
    <definedName name="_205US">Part3!$J$14</definedName>
    <definedName name="_207">Part3!$C$15:$I$15</definedName>
    <definedName name="_20712">Part4!$C$16</definedName>
    <definedName name="_20713">Part4!$D$16</definedName>
    <definedName name="_20721">Part4!$E$16</definedName>
    <definedName name="_20723">Part4!$F$16</definedName>
    <definedName name="_20724">Part4!$G$16</definedName>
    <definedName name="_20731">Part4!$H$16</definedName>
    <definedName name="_20732">Part4!$I$16</definedName>
    <definedName name="_20734">Part4!$J$16</definedName>
    <definedName name="_20735">Part4!$K$16</definedName>
    <definedName name="_20742">Part4!$L$16</definedName>
    <definedName name="_20743">Part4!$M$16</definedName>
    <definedName name="_20745">Part4!$N$16</definedName>
    <definedName name="_20753">Part4!$O$16</definedName>
    <definedName name="_20754">Part4!$P$16</definedName>
    <definedName name="_207P2">Part3!$F$15</definedName>
    <definedName name="_207P3">Part3!$G$15</definedName>
    <definedName name="_207P4">Part3!$H$15</definedName>
    <definedName name="_207P5">Part3!$I$15</definedName>
    <definedName name="_207PA">Part3!$C$15</definedName>
    <definedName name="_207PB">Part3!$D$15</definedName>
    <definedName name="_207PC">Part3!$E$15</definedName>
    <definedName name="_207US">Part3!$J$15</definedName>
    <definedName name="_213">Part3!$C$39:$I$39</definedName>
    <definedName name="_21312">Part4!$C$36</definedName>
    <definedName name="_21313">Part4!$D$36</definedName>
    <definedName name="_21321">Part4!$E$36</definedName>
    <definedName name="_21323">Part4!$F$36</definedName>
    <definedName name="_21324">Part4!$G$36</definedName>
    <definedName name="_21331">Part4!$H$36</definedName>
    <definedName name="_21332">Part4!$I$36</definedName>
    <definedName name="_21334">Part4!$J$36</definedName>
    <definedName name="_21335">Part4!$K$36</definedName>
    <definedName name="_21342">Part4!$L$36</definedName>
    <definedName name="_21343">Part4!$M$36</definedName>
    <definedName name="_21345">Part4!$N$36</definedName>
    <definedName name="_21353">Part4!$O$36</definedName>
    <definedName name="_21354">Part4!$P$36</definedName>
    <definedName name="_213P2">Part3!$F$39</definedName>
    <definedName name="_213P3">Part3!$G$39</definedName>
    <definedName name="_213P4">Part3!$H$39</definedName>
    <definedName name="_213P5">Part3!$I$39</definedName>
    <definedName name="_213PA">Part3!$C$39</definedName>
    <definedName name="_213PB">Part3!$D$39</definedName>
    <definedName name="_213PC">Part3!$E$39</definedName>
    <definedName name="_213US">Part3!$J$39</definedName>
    <definedName name="_21US">Part4!$E$13:$E$43</definedName>
    <definedName name="_220">Part3!$C$25:$I$25</definedName>
    <definedName name="_22012">Part4!$C$22</definedName>
    <definedName name="_22013">Part4!$D$22</definedName>
    <definedName name="_22021">Part4!$E$22</definedName>
    <definedName name="_22023">Part4!$F$22</definedName>
    <definedName name="_22024">Part4!$G$22</definedName>
    <definedName name="_22031">Part4!$H$22</definedName>
    <definedName name="_22032">Part4!$I$22</definedName>
    <definedName name="_22034">Part4!$J$22</definedName>
    <definedName name="_22035">Part4!$K$22</definedName>
    <definedName name="_22042">Part4!$L$22</definedName>
    <definedName name="_22043">Part4!$M$22</definedName>
    <definedName name="_22045">Part4!$N$22</definedName>
    <definedName name="_22053">Part4!$O$22</definedName>
    <definedName name="_22054">Part4!$P$22</definedName>
    <definedName name="_220P2">Part3!$F$25</definedName>
    <definedName name="_220P3">Part3!$G$25</definedName>
    <definedName name="_220P4">Part3!$H$25</definedName>
    <definedName name="_220P5">Part3!$I$25</definedName>
    <definedName name="_220PA">Part3!$C$25</definedName>
    <definedName name="_220PB">Part3!$D$25</definedName>
    <definedName name="_220PC">Part3!$E$25</definedName>
    <definedName name="_220US">Part3!$J$25</definedName>
    <definedName name="_23US">Part4!$F$13:$F$43</definedName>
    <definedName name="_242P2">Part3!$F$51</definedName>
    <definedName name="_242P2SC">#REF!</definedName>
    <definedName name="_242P2SI">#REF!</definedName>
    <definedName name="_242P2SO">#REF!</definedName>
    <definedName name="_242P2SW">#REF!</definedName>
    <definedName name="_242P2TS">#REF!</definedName>
    <definedName name="_242P3">Part3!$G$51</definedName>
    <definedName name="_242P3SC">#REF!</definedName>
    <definedName name="_242P3SI">#REF!</definedName>
    <definedName name="_242P3SO">#REF!</definedName>
    <definedName name="_242P3SW">#REF!</definedName>
    <definedName name="_242P3TS">#REF!</definedName>
    <definedName name="_242P4">Part3!$H$51</definedName>
    <definedName name="_242P4SC">#REF!</definedName>
    <definedName name="_242P4SI">#REF!</definedName>
    <definedName name="_242P4SO">#REF!</definedName>
    <definedName name="_242P4SW">#REF!</definedName>
    <definedName name="_242P4TS">#REF!</definedName>
    <definedName name="_242P5">Part3!$I$51</definedName>
    <definedName name="_242P5SC">#REF!</definedName>
    <definedName name="_242P5SI">#REF!</definedName>
    <definedName name="_242P5SO">#REF!</definedName>
    <definedName name="_242P5SW">#REF!</definedName>
    <definedName name="_242P5TS">#REF!</definedName>
    <definedName name="_242PA">Part3!$C$51</definedName>
    <definedName name="_242PASC">#REF!</definedName>
    <definedName name="_242PASI">#REF!</definedName>
    <definedName name="_242PASO">#REF!</definedName>
    <definedName name="_242PASW">#REF!</definedName>
    <definedName name="_242PATS">#REF!</definedName>
    <definedName name="_242PB">Part3!$D$51</definedName>
    <definedName name="_242PBSC">#REF!</definedName>
    <definedName name="_242PBSI">#REF!</definedName>
    <definedName name="_242PBSO">#REF!</definedName>
    <definedName name="_242PBSW">#REF!</definedName>
    <definedName name="_242PBTS">#REF!</definedName>
    <definedName name="_242PC">Part3!$E$51</definedName>
    <definedName name="_242PCSC">#REF!</definedName>
    <definedName name="_242PCSI">#REF!</definedName>
    <definedName name="_242PCSO">#REF!</definedName>
    <definedName name="_242PCSW">#REF!</definedName>
    <definedName name="_242PCTS">#REF!</definedName>
    <definedName name="_242US">Part3!$J$51</definedName>
    <definedName name="_244">Part3!$C$23:$I$23</definedName>
    <definedName name="_24412">Part4!$C$20</definedName>
    <definedName name="_24413">Part4!$D$20</definedName>
    <definedName name="_24421">Part4!$E$20</definedName>
    <definedName name="_24423">Part4!$F$20</definedName>
    <definedName name="_24424">Part4!$G$20</definedName>
    <definedName name="_24431">Part4!$H$20</definedName>
    <definedName name="_24432">Part4!$I$20</definedName>
    <definedName name="_24434">Part4!$J$20</definedName>
    <definedName name="_24435">Part4!$K$20</definedName>
    <definedName name="_24442">Part4!$L$20</definedName>
    <definedName name="_24443">Part4!$M$20</definedName>
    <definedName name="_24445">Part4!$N$20</definedName>
    <definedName name="_24453">Part4!$O$20</definedName>
    <definedName name="_24454">Part4!$P$20</definedName>
    <definedName name="_244P2">Part3!$F$23</definedName>
    <definedName name="_244P3">Part3!$G$23</definedName>
    <definedName name="_244P4">Part3!$H$23</definedName>
    <definedName name="_244P5">Part3!$I$23</definedName>
    <definedName name="_244PA">Part3!$C$23</definedName>
    <definedName name="_244PB">Part3!$D$23</definedName>
    <definedName name="_244PC">Part3!$E$23</definedName>
    <definedName name="_244US">Part3!$J$23</definedName>
    <definedName name="_245">Part3!$C$24:$I$24</definedName>
    <definedName name="_24512">Part4!$C$21</definedName>
    <definedName name="_24513">Part4!$D$21</definedName>
    <definedName name="_24521">Part4!$E$21</definedName>
    <definedName name="_24523">Part4!$F$21</definedName>
    <definedName name="_24524">Part4!$G$21</definedName>
    <definedName name="_24531">Part4!$H$21</definedName>
    <definedName name="_24532">Part4!$I$21</definedName>
    <definedName name="_24534">Part4!$J$21</definedName>
    <definedName name="_24535">Part4!$K$21</definedName>
    <definedName name="_24542">Part4!$L$21</definedName>
    <definedName name="_24543">Part4!$M$21</definedName>
    <definedName name="_24545">Part4!$N$21</definedName>
    <definedName name="_24553">Part4!$O$21</definedName>
    <definedName name="_24554">Part4!$P$21</definedName>
    <definedName name="_245P2">Part3!$F$24</definedName>
    <definedName name="_245P3">Part3!$G$24</definedName>
    <definedName name="_245P4">Part3!$H$24</definedName>
    <definedName name="_245P5">Part3!$I$24</definedName>
    <definedName name="_245PA">Part3!$C$24</definedName>
    <definedName name="_245PB">Part3!$D$24</definedName>
    <definedName name="_245PC">Part3!$E$24</definedName>
    <definedName name="_245US">Part3!$J$24</definedName>
    <definedName name="_246">Part3!$C$22:$I$22</definedName>
    <definedName name="_24612">Part4!$C$19</definedName>
    <definedName name="_24613">Part4!$D$19</definedName>
    <definedName name="_24621">Part4!$E$19</definedName>
    <definedName name="_24623">Part4!$F$19</definedName>
    <definedName name="_24624">Part4!$G$19</definedName>
    <definedName name="_24631">Part4!$H$19</definedName>
    <definedName name="_24632">Part4!$I$19</definedName>
    <definedName name="_24634">Part4!$J$19</definedName>
    <definedName name="_24635">Part4!$K$19</definedName>
    <definedName name="_24642">Part4!$L$19</definedName>
    <definedName name="_24643">Part4!$M$19</definedName>
    <definedName name="_24645">Part4!$N$19</definedName>
    <definedName name="_24653">Part4!$O$19</definedName>
    <definedName name="_24654">Part4!$P$19</definedName>
    <definedName name="_246P2">Part3!$F$22</definedName>
    <definedName name="_246P2SC">#REF!</definedName>
    <definedName name="_246P2SI">#REF!</definedName>
    <definedName name="_246P2SO">#REF!</definedName>
    <definedName name="_246P2SW">#REF!</definedName>
    <definedName name="_246P2TS">#REF!</definedName>
    <definedName name="_246P3">Part3!$G$22</definedName>
    <definedName name="_246P3SC">#REF!</definedName>
    <definedName name="_246P3SI">#REF!</definedName>
    <definedName name="_246P3SO">#REF!</definedName>
    <definedName name="_246P3SW">#REF!</definedName>
    <definedName name="_246P3TS">#REF!</definedName>
    <definedName name="_246P4">Part3!$H$22</definedName>
    <definedName name="_246P4SC">#REF!</definedName>
    <definedName name="_246P4SI">#REF!</definedName>
    <definedName name="_246P4SO">#REF!</definedName>
    <definedName name="_246P4SW">#REF!</definedName>
    <definedName name="_246P4TS">#REF!</definedName>
    <definedName name="_246P5">Part3!$I$22</definedName>
    <definedName name="_246P5SC">#REF!</definedName>
    <definedName name="_246P5SI">#REF!</definedName>
    <definedName name="_246P5SO">#REF!</definedName>
    <definedName name="_246P5SW">#REF!</definedName>
    <definedName name="_246P5TS">#REF!</definedName>
    <definedName name="_246PA">Part3!$C$22</definedName>
    <definedName name="_246PASC">#REF!</definedName>
    <definedName name="_246PASI">#REF!</definedName>
    <definedName name="_246PASO">#REF!</definedName>
    <definedName name="_246PASW">#REF!</definedName>
    <definedName name="_246PATS">#REF!</definedName>
    <definedName name="_246PB">Part3!$D$22</definedName>
    <definedName name="_246PBSC">#REF!</definedName>
    <definedName name="_246PBSI">#REF!</definedName>
    <definedName name="_246PBSO">#REF!</definedName>
    <definedName name="_246PBSW">#REF!</definedName>
    <definedName name="_246PBTS">#REF!</definedName>
    <definedName name="_246PC">Part3!$E$22</definedName>
    <definedName name="_246PCSC">#REF!</definedName>
    <definedName name="_246PCSI">#REF!</definedName>
    <definedName name="_246PCSO">#REF!</definedName>
    <definedName name="_246PCSW">#REF!</definedName>
    <definedName name="_246PCTS">#REF!</definedName>
    <definedName name="_246US">Part3!$J$22</definedName>
    <definedName name="_24US">Part4!$G$13:$G$43</definedName>
    <definedName name="_308P2">Part3!$F$53</definedName>
    <definedName name="_308P2SC">#REF!</definedName>
    <definedName name="_308P2SI">#REF!</definedName>
    <definedName name="_308P2SO">#REF!</definedName>
    <definedName name="_308P2SW">#REF!</definedName>
    <definedName name="_308P2TS">#REF!</definedName>
    <definedName name="_308P3">Part3!$G$53</definedName>
    <definedName name="_308P3SC">#REF!</definedName>
    <definedName name="_308P3SI">#REF!</definedName>
    <definedName name="_308P3SO">#REF!</definedName>
    <definedName name="_308P3SW">#REF!</definedName>
    <definedName name="_308P3TS">#REF!</definedName>
    <definedName name="_308P4">Part3!$H$53</definedName>
    <definedName name="_308P4SC">#REF!</definedName>
    <definedName name="_308P4SI">#REF!</definedName>
    <definedName name="_308P4SO">#REF!</definedName>
    <definedName name="_308P4SW">#REF!</definedName>
    <definedName name="_308P4TS">#REF!</definedName>
    <definedName name="_308P5">Part3!$I$53</definedName>
    <definedName name="_308P5SC">#REF!</definedName>
    <definedName name="_308P5SI">#REF!</definedName>
    <definedName name="_308P5SO">#REF!</definedName>
    <definedName name="_308P5SW">#REF!</definedName>
    <definedName name="_308P5TS">#REF!</definedName>
    <definedName name="_308PA">Part3!$C$53</definedName>
    <definedName name="_308PASC">#REF!</definedName>
    <definedName name="_308PASI">#REF!</definedName>
    <definedName name="_308PASO">#REF!</definedName>
    <definedName name="_308PASW">#REF!</definedName>
    <definedName name="_308PATS">#REF!</definedName>
    <definedName name="_308PB">Part3!$D$53</definedName>
    <definedName name="_308PBSC">#REF!</definedName>
    <definedName name="_308PBSI">#REF!</definedName>
    <definedName name="_308PBSO">#REF!</definedName>
    <definedName name="_308PBSW">#REF!</definedName>
    <definedName name="_308PBTS">#REF!</definedName>
    <definedName name="_308PC">Part3!$E$53</definedName>
    <definedName name="_308PCSC">#REF!</definedName>
    <definedName name="_308PCSI">#REF!</definedName>
    <definedName name="_308PCSO">#REF!</definedName>
    <definedName name="_308PCSW">#REF!</definedName>
    <definedName name="_308PCTS">#REF!</definedName>
    <definedName name="_308US">Part3!$J$53</definedName>
    <definedName name="_311">Part3!$C$40:$I$40</definedName>
    <definedName name="_31112">Part4!$C$37</definedName>
    <definedName name="_31113">Part4!$D$37</definedName>
    <definedName name="_31121">Part4!$E$37</definedName>
    <definedName name="_31123">Part4!$F$37</definedName>
    <definedName name="_31124">Part4!$G$37</definedName>
    <definedName name="_31131">Part4!$H$37</definedName>
    <definedName name="_31132">Part4!$I$37</definedName>
    <definedName name="_31134">Part4!$J$37</definedName>
    <definedName name="_31135">Part4!$K$37</definedName>
    <definedName name="_31142">Part4!$L$37</definedName>
    <definedName name="_31143">Part4!$M$37</definedName>
    <definedName name="_31145">Part4!$N$37</definedName>
    <definedName name="_31153">Part4!$O$37</definedName>
    <definedName name="_31154">Part4!$P$37</definedName>
    <definedName name="_311P2">Part3!$F$40</definedName>
    <definedName name="_311P3">Part3!$G$40</definedName>
    <definedName name="_311P4">Part3!$H$40</definedName>
    <definedName name="_311P5">Part3!$I$40</definedName>
    <definedName name="_311PA">Part3!$C$40</definedName>
    <definedName name="_311PB">Part3!$D$40</definedName>
    <definedName name="_311PC">Part3!$E$40</definedName>
    <definedName name="_311US">Part3!$J$40</definedName>
    <definedName name="_31US">Part4!$H$13:$H$43</definedName>
    <definedName name="_32US">Part4!$I$13:$I$43</definedName>
    <definedName name="_334P2">Part3!$F$55</definedName>
    <definedName name="_334P2SC">#REF!</definedName>
    <definedName name="_334P2SI">#REF!</definedName>
    <definedName name="_334P2SO">#REF!</definedName>
    <definedName name="_334P2SW">#REF!</definedName>
    <definedName name="_334P2TS">#REF!</definedName>
    <definedName name="_334P3">Part3!$G$55</definedName>
    <definedName name="_334P3SC">#REF!</definedName>
    <definedName name="_334P3SI">#REF!</definedName>
    <definedName name="_334P3SO">#REF!</definedName>
    <definedName name="_334P3SW">#REF!</definedName>
    <definedName name="_334P3TS">#REF!</definedName>
    <definedName name="_334P4">Part3!$H$55</definedName>
    <definedName name="_334P4SC">#REF!</definedName>
    <definedName name="_334P4SI">#REF!</definedName>
    <definedName name="_334P4SO">#REF!</definedName>
    <definedName name="_334P4SW">#REF!</definedName>
    <definedName name="_334P4TS">#REF!</definedName>
    <definedName name="_334P5">Part3!$I$55</definedName>
    <definedName name="_334P5SC">#REF!</definedName>
    <definedName name="_334P5SI">#REF!</definedName>
    <definedName name="_334P5SO">#REF!</definedName>
    <definedName name="_334P5SW">#REF!</definedName>
    <definedName name="_334P5TS">#REF!</definedName>
    <definedName name="_334PA">Part3!$C$55</definedName>
    <definedName name="_334PASC">#REF!</definedName>
    <definedName name="_334PASI">#REF!</definedName>
    <definedName name="_334PASO">#REF!</definedName>
    <definedName name="_334PASW">#REF!</definedName>
    <definedName name="_334PATS">#REF!</definedName>
    <definedName name="_334PB">Part3!$D$55</definedName>
    <definedName name="_334PBSC">#REF!</definedName>
    <definedName name="_334PBSI">#REF!</definedName>
    <definedName name="_334PBSO">#REF!</definedName>
    <definedName name="_334PBSW">#REF!</definedName>
    <definedName name="_334PBTS">#REF!</definedName>
    <definedName name="_334PC">Part3!$E$55</definedName>
    <definedName name="_334PCSC">#REF!</definedName>
    <definedName name="_334PCSI">#REF!</definedName>
    <definedName name="_334PCSO">#REF!</definedName>
    <definedName name="_334PCSW">#REF!</definedName>
    <definedName name="_334PCTS">#REF!</definedName>
    <definedName name="_334PUS">Part3!$J$55</definedName>
    <definedName name="_34US">Part4!$J$13:$J$43</definedName>
    <definedName name="_35US">Part4!$K$13:$K$43</definedName>
    <definedName name="_411P2">Part3!$F$54</definedName>
    <definedName name="_411P2SC">#REF!</definedName>
    <definedName name="_411P2SI">#REF!</definedName>
    <definedName name="_411P2SO">#REF!</definedName>
    <definedName name="_411P2SW">#REF!</definedName>
    <definedName name="_411P2TS">#REF!</definedName>
    <definedName name="_411P3">Part3!$G$54</definedName>
    <definedName name="_411P3SC">#REF!</definedName>
    <definedName name="_411P3SI">#REF!</definedName>
    <definedName name="_411P3SO">#REF!</definedName>
    <definedName name="_411P3SW">#REF!</definedName>
    <definedName name="_411P3TS">#REF!</definedName>
    <definedName name="_411P4">Part3!$H$54</definedName>
    <definedName name="_411P4SC">#REF!</definedName>
    <definedName name="_411P4SI">#REF!</definedName>
    <definedName name="_411P4SO">#REF!</definedName>
    <definedName name="_411P4SW">#REF!</definedName>
    <definedName name="_411P4TS">#REF!</definedName>
    <definedName name="_411P5">Part3!$I$54</definedName>
    <definedName name="_411P5SC">#REF!</definedName>
    <definedName name="_411P5SI">#REF!</definedName>
    <definedName name="_411P5SO">#REF!</definedName>
    <definedName name="_411P5SW">#REF!</definedName>
    <definedName name="_411P5TS">#REF!</definedName>
    <definedName name="_411PA">Part3!$C$54</definedName>
    <definedName name="_411PASC">#REF!</definedName>
    <definedName name="_411PASI">#REF!</definedName>
    <definedName name="_411PASO">#REF!</definedName>
    <definedName name="_411PASW">#REF!</definedName>
    <definedName name="_411PATS">#REF!</definedName>
    <definedName name="_411PB">Part3!$D$54</definedName>
    <definedName name="_411PBSC">#REF!</definedName>
    <definedName name="_411PBSI">#REF!</definedName>
    <definedName name="_411PBSO">#REF!</definedName>
    <definedName name="_411PBSW">#REF!</definedName>
    <definedName name="_411PBTS">#REF!</definedName>
    <definedName name="_411PC">Part3!$E$54</definedName>
    <definedName name="_411PCSC">#REF!</definedName>
    <definedName name="_411PCSI">#REF!</definedName>
    <definedName name="_411PCSO">#REF!</definedName>
    <definedName name="_411PCSW">#REF!</definedName>
    <definedName name="_411PCTS">#REF!</definedName>
    <definedName name="_411US">Part3!$J$54</definedName>
    <definedName name="_42US">Part4!$L$13:$L$43</definedName>
    <definedName name="_43US">Part4!$M$13:$M$43</definedName>
    <definedName name="_445">Part3!$C$19:$I$19</definedName>
    <definedName name="_445P2">Part3!$F$19</definedName>
    <definedName name="_445P3">Part3!$G$19</definedName>
    <definedName name="_445P4">Part3!$H$19</definedName>
    <definedName name="_445P5">Part3!$I$19</definedName>
    <definedName name="_445PA">Part3!$C$19</definedName>
    <definedName name="_445PB">Part3!$D$19</definedName>
    <definedName name="_445PC">Part3!$E$19</definedName>
    <definedName name="_445US">Part3!$J$19</definedName>
    <definedName name="_45US">Part4!$N$13:$N$43</definedName>
    <definedName name="_465">Part3!$C$42:$I$42</definedName>
    <definedName name="_46512">Part4!$C$39</definedName>
    <definedName name="_46513">Part4!$D$39</definedName>
    <definedName name="_46521">Part4!$E$39</definedName>
    <definedName name="_46523">Part4!$F$39</definedName>
    <definedName name="_46524">Part4!$G$39</definedName>
    <definedName name="_46531">Part4!$H$39</definedName>
    <definedName name="_46532">Part4!$I$39</definedName>
    <definedName name="_46534">Part4!$J$39</definedName>
    <definedName name="_46535">Part4!$K$39</definedName>
    <definedName name="_46542">Part4!$L$39</definedName>
    <definedName name="_46543">Part4!$M$39</definedName>
    <definedName name="_46545">Part4!$N$39</definedName>
    <definedName name="_46553">Part4!$O$39</definedName>
    <definedName name="_46554">Part4!$P$39</definedName>
    <definedName name="_465P2">Part3!$F$42</definedName>
    <definedName name="_465P3">Part3!$G$42</definedName>
    <definedName name="_465P4">Part3!$H$42</definedName>
    <definedName name="_465P5">Part3!$I$42</definedName>
    <definedName name="_465PA">Part3!$C$42</definedName>
    <definedName name="_465PB">Part3!$D$42</definedName>
    <definedName name="_465PC">Part3!$E$42</definedName>
    <definedName name="_465US">Part3!$J$42</definedName>
    <definedName name="_466">Part3!$C$43:$I$43</definedName>
    <definedName name="_46612">Part4!$C$40</definedName>
    <definedName name="_46613">Part4!$D$40</definedName>
    <definedName name="_46621">Part4!$E$40</definedName>
    <definedName name="_46623">Part4!$F$40</definedName>
    <definedName name="_46624">Part4!$G$40</definedName>
    <definedName name="_46631">Part4!$H$40</definedName>
    <definedName name="_46632">Part4!$I$40</definedName>
    <definedName name="_46634">Part4!$J$40</definedName>
    <definedName name="_46635">Part4!$K$40</definedName>
    <definedName name="_46642">Part4!$L$40</definedName>
    <definedName name="_46643">Part4!$M$40</definedName>
    <definedName name="_46645">Part4!$N$40</definedName>
    <definedName name="_46653">Part4!$O$40</definedName>
    <definedName name="_46654">Part4!$P$40</definedName>
    <definedName name="_466P2">Part3!$F$43</definedName>
    <definedName name="_466P3">Part3!$G$43</definedName>
    <definedName name="_466P4">Part3!$H$43</definedName>
    <definedName name="_466P5">Part3!$I$43</definedName>
    <definedName name="_466PA">Part3!$C$43</definedName>
    <definedName name="_466PB">Part3!$D$43</definedName>
    <definedName name="_466PC">Part3!$E$43</definedName>
    <definedName name="_466US">Part3!$J$43</definedName>
    <definedName name="_467">Part3!$C$44:$I$44</definedName>
    <definedName name="_46712">Part4!$C$41</definedName>
    <definedName name="_46713">Part4!$D$41</definedName>
    <definedName name="_46721">Part4!$E$41</definedName>
    <definedName name="_46723">Part4!$F$41</definedName>
    <definedName name="_46724">Part4!$G$41</definedName>
    <definedName name="_46731">Part4!$H$41</definedName>
    <definedName name="_46732">Part4!$I$41</definedName>
    <definedName name="_46734">Part4!$J$41</definedName>
    <definedName name="_46735">Part4!$K$41</definedName>
    <definedName name="_46742">Part4!$L$41</definedName>
    <definedName name="_46743">Part4!$M$41</definedName>
    <definedName name="_46745">Part4!$N$41</definedName>
    <definedName name="_46753">Part4!$O$41</definedName>
    <definedName name="_46754">Part4!$P$41</definedName>
    <definedName name="_467P2">Part3!$F$44</definedName>
    <definedName name="_467P3">Part3!$G$44</definedName>
    <definedName name="_467P4">Part3!$H$44</definedName>
    <definedName name="_467P5">Part3!$I$44</definedName>
    <definedName name="_467PA">Part3!$C$44</definedName>
    <definedName name="_467PB">Part3!$D$44</definedName>
    <definedName name="_467PC">Part3!$E$44</definedName>
    <definedName name="_467US">Part3!$J$44</definedName>
    <definedName name="_511">Part3!$C$45:$I$45</definedName>
    <definedName name="_511P2">Part3!$F$45</definedName>
    <definedName name="_511P3">Part3!$G$45</definedName>
    <definedName name="_511P4">Part3!$H$45</definedName>
    <definedName name="_511P5">Part3!$I$45</definedName>
    <definedName name="_511PA">Part3!$C$45</definedName>
    <definedName name="_511PB">Part3!$D$45</definedName>
    <definedName name="_511PC">Part3!$E$45</definedName>
    <definedName name="_511US">Part3!$J$45</definedName>
    <definedName name="_53US">Part4!$O$13:$O$43</definedName>
    <definedName name="_54US">Part4!$P$13:$P$43</definedName>
    <definedName name="_888">Part3!$C$46:$I$46</definedName>
    <definedName name="_88812">Part4!$C$43</definedName>
    <definedName name="_88813">Part4!$D$43</definedName>
    <definedName name="_88821">Part4!$E$43</definedName>
    <definedName name="_88823">Part4!$F$43</definedName>
    <definedName name="_88824">Part4!$G$43</definedName>
    <definedName name="_88831">Part4!$H$43</definedName>
    <definedName name="_88832">Part4!$I$43</definedName>
    <definedName name="_88834">Part4!$J$43</definedName>
    <definedName name="_88835">Part4!$K$43</definedName>
    <definedName name="_88842">Part4!$L$43</definedName>
    <definedName name="_88843">Part4!$M$43</definedName>
    <definedName name="_88845">Part4!$N$43</definedName>
    <definedName name="_88853">Part4!$O$43</definedName>
    <definedName name="_88854">Part4!$P$43</definedName>
    <definedName name="_888P2">Part3!$F$46</definedName>
    <definedName name="_888P3">Part3!$G$46</definedName>
    <definedName name="_888P4">Part3!$H$46</definedName>
    <definedName name="_888P5">Part3!$I$46</definedName>
    <definedName name="_888PA">Part3!$C$46</definedName>
    <definedName name="_888PB">Part3!$D$46</definedName>
    <definedName name="_888PC">Part3!$E$46</definedName>
    <definedName name="_888US">Part3!$J$46</definedName>
    <definedName name="_999">Part3!$C$48:$I$48</definedName>
    <definedName name="_99912">Part4!$C$44</definedName>
    <definedName name="_99913">Part4!$D$44</definedName>
    <definedName name="_99921">Part4!$E$44</definedName>
    <definedName name="_99923">Part4!$F$44</definedName>
    <definedName name="_99924">Part4!$G$44</definedName>
    <definedName name="_99931">Part4!$H$44</definedName>
    <definedName name="_99932">Part4!$I$44</definedName>
    <definedName name="_99934">Part4!$J$44</definedName>
    <definedName name="_99935">Part4!$K$44</definedName>
    <definedName name="_99942">Part4!$L$44</definedName>
    <definedName name="_99943">Part4!$M$44</definedName>
    <definedName name="_99945">Part4!$N$44</definedName>
    <definedName name="_99953">Part4!$O$44</definedName>
    <definedName name="_99954">Part4!$P$44</definedName>
    <definedName name="_999P2">Part3!$F$48</definedName>
    <definedName name="_999P2SC">#REF!</definedName>
    <definedName name="_999P2SI">#REF!</definedName>
    <definedName name="_999P2SO">#REF!</definedName>
    <definedName name="_999P2SW">#REF!</definedName>
    <definedName name="_999P2TS">#REF!</definedName>
    <definedName name="_999P3">Part3!$G$48</definedName>
    <definedName name="_999P3SC">#REF!</definedName>
    <definedName name="_999P3SI">#REF!</definedName>
    <definedName name="_999P3SO">#REF!</definedName>
    <definedName name="_999P3SW">#REF!</definedName>
    <definedName name="_999P3TS">#REF!</definedName>
    <definedName name="_999P4">Part3!$H$48</definedName>
    <definedName name="_999P4SC">#REF!</definedName>
    <definedName name="_999P4SI">#REF!</definedName>
    <definedName name="_999P4SO">#REF!</definedName>
    <definedName name="_999P4SW">#REF!</definedName>
    <definedName name="_999P4TS">#REF!</definedName>
    <definedName name="_999P5">Part3!$I$48</definedName>
    <definedName name="_999P5SC">#REF!</definedName>
    <definedName name="_999P5SI">#REF!</definedName>
    <definedName name="_999P5SO">#REF!</definedName>
    <definedName name="_999P5SW">#REF!</definedName>
    <definedName name="_999P5TS">#REF!</definedName>
    <definedName name="_999PA">Part3!$C$48</definedName>
    <definedName name="_999PASC">#REF!</definedName>
    <definedName name="_999PASI">#REF!</definedName>
    <definedName name="_999PASO">#REF!</definedName>
    <definedName name="_999PASW">#REF!</definedName>
    <definedName name="_999PATS">#REF!</definedName>
    <definedName name="_999PB">Part3!$D$48</definedName>
    <definedName name="_999PBSC">#REF!</definedName>
    <definedName name="_999PBSI">#REF!</definedName>
    <definedName name="_999PBSO">#REF!</definedName>
    <definedName name="_999PBSW">#REF!</definedName>
    <definedName name="_999PBTS">#REF!</definedName>
    <definedName name="_999PC">Part3!$E$48</definedName>
    <definedName name="_999PCSC">#REF!</definedName>
    <definedName name="_999PCSI">#REF!</definedName>
    <definedName name="_999PCSO">#REF!</definedName>
    <definedName name="_999PCSW">#REF!</definedName>
    <definedName name="_999PCTS">#REF!</definedName>
    <definedName name="_999US">Part3!$J$48</definedName>
    <definedName name="_CHK_246">#REF!</definedName>
    <definedName name="_GoBack" localSheetId="2">Part3!$C$12</definedName>
    <definedName name="_P2US">Part3!$F$12:$F$46</definedName>
    <definedName name="_P3US">Part3!$G$12:$G$46</definedName>
    <definedName name="_P4US">Part3!$H$12:$H$46</definedName>
    <definedName name="_P5US">Part3!$I$12:$I$46</definedName>
    <definedName name="_PAUS">Part3!$C$12:$C$46</definedName>
    <definedName name="_PBUS">Part3!$D$12:$D$46</definedName>
    <definedName name="_PCITY">'Parts1-2'!$C$25</definedName>
    <definedName name="_PCUS">Part3!$E$12:$E$46</definedName>
    <definedName name="_PSTAT">'Parts1-2'!$L$25</definedName>
    <definedName name="_PSTRE">'Parts1-2'!$B$24</definedName>
    <definedName name="_PZIP">'Parts1-2'!$O$25</definedName>
    <definedName name="_PZIP4">'Parts1-2'!$R$25</definedName>
    <definedName name="_SC131">#REF!</definedName>
    <definedName name="_SC141">#REF!</definedName>
    <definedName name="_SC242">#REF!</definedName>
    <definedName name="_SC246">#REF!</definedName>
    <definedName name="_SC308">#REF!</definedName>
    <definedName name="_SC334">#REF!</definedName>
    <definedName name="_SC411">#REF!</definedName>
    <definedName name="_SC999">#REF!</definedName>
    <definedName name="_SI131">#REF!</definedName>
    <definedName name="_SI141">#REF!</definedName>
    <definedName name="_SI242">#REF!</definedName>
    <definedName name="_SI246">#REF!</definedName>
    <definedName name="_SI308">#REF!</definedName>
    <definedName name="_SI334">#REF!</definedName>
    <definedName name="_SI411">#REF!</definedName>
    <definedName name="_SI999">#REF!</definedName>
    <definedName name="_SO131">#REF!</definedName>
    <definedName name="_SO141">#REF!</definedName>
    <definedName name="_SO242">#REF!</definedName>
    <definedName name="_SO246">#REF!</definedName>
    <definedName name="_SO308">#REF!</definedName>
    <definedName name="_SO334">#REF!</definedName>
    <definedName name="_SO411">#REF!</definedName>
    <definedName name="_SO999">#REF!</definedName>
    <definedName name="_SW131">#REF!</definedName>
    <definedName name="_SW141">#REF!</definedName>
    <definedName name="_SW242">#REF!</definedName>
    <definedName name="_SW246">#REF!</definedName>
    <definedName name="_SW308">#REF!</definedName>
    <definedName name="_SW334">#REF!</definedName>
    <definedName name="_SW411">#REF!</definedName>
    <definedName name="_SW999">#REF!</definedName>
    <definedName name="_TS131">#REF!</definedName>
    <definedName name="_TS141">#REF!</definedName>
    <definedName name="_TS242">#REF!</definedName>
    <definedName name="_TS246">#REF!</definedName>
    <definedName name="_TS308">#REF!</definedName>
    <definedName name="_TS334">#REF!</definedName>
    <definedName name="_TS411">#REF!</definedName>
    <definedName name="_TS999">#REF!</definedName>
    <definedName name="_US">Part3!$J$12:$J$46</definedName>
    <definedName name="_VFORM">'Parts1-2'!$A$8</definedName>
    <definedName name="cext">'Parts1-2'!$R$31</definedName>
    <definedName name="CHK_246Stocks">#REF!</definedName>
    <definedName name="CHK131CapStocks">#REF!</definedName>
    <definedName name="CHK131StocksStocks">#REF!</definedName>
    <definedName name="CHK141CapStocks">#REF!</definedName>
    <definedName name="CHK141StocksStocks">#REF!</definedName>
    <definedName name="CHK242CapStocks">#REF!</definedName>
    <definedName name="CHK242StocksStocks">#REF!</definedName>
    <definedName name="CHK246CapStocks">#REF!</definedName>
    <definedName name="CHK246StocksStocks">#REF!</definedName>
    <definedName name="CHK308CapStocks">#REF!</definedName>
    <definedName name="CHK308StocksStocks">#REF!</definedName>
    <definedName name="CHK334CapStocks">#REF!</definedName>
    <definedName name="CHK334StocksStocks">#REF!</definedName>
    <definedName name="CHK411CapStocks">#REF!</definedName>
    <definedName name="CHK411StocksStocks">#REF!</definedName>
    <definedName name="CHKCapvsStocks">#REF!</definedName>
    <definedName name="CHKPart6">#REF!</definedName>
    <definedName name="CHKStocksvsStocks">#REF!</definedName>
    <definedName name="CHKSvsW131">#REF!</definedName>
    <definedName name="CHKSvsW141">#REF!</definedName>
    <definedName name="CHKSvsW242">#REF!</definedName>
    <definedName name="CHKSvsW246">#REF!</definedName>
    <definedName name="CHKSvsW308">#REF!</definedName>
    <definedName name="CHKSvsW334">#REF!</definedName>
    <definedName name="CHKSvsW411">#REF!</definedName>
    <definedName name="CHKSW131">#REF!</definedName>
    <definedName name="CHKSW141">#REF!</definedName>
    <definedName name="CHKSW242">#REF!</definedName>
    <definedName name="CHKSW246">#REF!</definedName>
    <definedName name="CHKSW308">#REF!</definedName>
    <definedName name="CHKSW334">#REF!</definedName>
    <definedName name="CHKSW411">#REF!</definedName>
    <definedName name="CHKWvsS131">#REF!</definedName>
    <definedName name="CHKWvsS141">#REF!</definedName>
    <definedName name="CHKWvsS242">#REF!</definedName>
    <definedName name="CHKWvsS246">#REF!</definedName>
    <definedName name="CHKWvsS308">#REF!</definedName>
    <definedName name="CHKWvsS334">#REF!</definedName>
    <definedName name="CHKWvsS411">#REF!</definedName>
    <definedName name="city">'Parts1-2'!$C$29</definedName>
    <definedName name="contnm">'Parts1-2'!$G$30</definedName>
    <definedName name="DBA">'Parts1-2'!$H$22</definedName>
    <definedName name="fax">'Parts1-2'!$G$32</definedName>
    <definedName name="ID">'Parts1-2'!$H$17</definedName>
    <definedName name="IDChngChk">'Parts1-2'!$J$20</definedName>
    <definedName name="intnet">'Parts1-2'!$G$33</definedName>
    <definedName name="Month">'Parts1-2'!$K$15</definedName>
    <definedName name="Name1">'Parts1-2'!$H$21</definedName>
    <definedName name="Notes">'Parts1-2'!$A$36</definedName>
    <definedName name="phone">'Parts1-2'!$G$31</definedName>
    <definedName name="_xlnm.Print_Area" localSheetId="1">'Parts1-2'!$A$4:$Y$67</definedName>
    <definedName name="PSTA2">#REF!</definedName>
    <definedName name="PSTA3">#REF!</definedName>
    <definedName name="PSTA4">#REF!</definedName>
    <definedName name="PSTA5">#REF!</definedName>
    <definedName name="PSTAA">#REF!</definedName>
    <definedName name="PSTAB">#REF!</definedName>
    <definedName name="PSTAC">#REF!</definedName>
    <definedName name="ResubChk">'Parts1-2'!$X$15</definedName>
    <definedName name="state">'Parts1-2'!$L$29</definedName>
    <definedName name="STCodes">'Parts1-2'!$AA$1:$AA$55</definedName>
    <definedName name="Street">'Parts1-2'!$B$28</definedName>
    <definedName name="Version">'Parts1-2'!$Y$6</definedName>
    <definedName name="Year">'Parts1-2'!$O$15</definedName>
    <definedName name="zip">'Parts1-2'!$O$29</definedName>
    <definedName name="zip4">'Parts1-2'!$R$29</definedName>
  </definedNames>
  <calcPr calcId="152511"/>
</workbook>
</file>

<file path=xl/calcChain.xml><?xml version="1.0" encoding="utf-8"?>
<calcChain xmlns="http://schemas.openxmlformats.org/spreadsheetml/2006/main">
  <c r="J19" i="3" l="1"/>
  <c r="J18" i="3"/>
  <c r="J17" i="3"/>
  <c r="J15" i="3"/>
  <c r="J14" i="3"/>
  <c r="J13" i="3"/>
  <c r="I48" i="3"/>
  <c r="H48" i="3"/>
  <c r="I52" i="3"/>
  <c r="H52" i="3"/>
  <c r="G52" i="3"/>
  <c r="F52" i="3"/>
  <c r="E52" i="3"/>
  <c r="D52" i="3"/>
  <c r="C52" i="3"/>
  <c r="C55" i="3"/>
  <c r="C53" i="3"/>
  <c r="C54" i="3"/>
  <c r="C51" i="3"/>
  <c r="D55" i="3"/>
  <c r="D51" i="3"/>
  <c r="E55" i="3"/>
  <c r="F55" i="3"/>
  <c r="G55" i="3"/>
  <c r="H55" i="3"/>
  <c r="I55" i="3"/>
  <c r="J39" i="3"/>
  <c r="J40" i="3"/>
  <c r="I53" i="3"/>
  <c r="H53" i="3"/>
  <c r="G53" i="3"/>
  <c r="F53" i="3"/>
  <c r="E53" i="3"/>
  <c r="D53" i="3"/>
  <c r="J42" i="3"/>
  <c r="J43" i="3"/>
  <c r="J44" i="3"/>
  <c r="I54" i="3"/>
  <c r="H54" i="3"/>
  <c r="G54" i="3"/>
  <c r="F54" i="3"/>
  <c r="E54" i="3"/>
  <c r="D54" i="3"/>
  <c r="J34" i="3"/>
  <c r="J35" i="3"/>
  <c r="J36" i="3"/>
  <c r="J37" i="3"/>
  <c r="J27" i="3"/>
  <c r="J28" i="3"/>
  <c r="J30" i="3"/>
  <c r="J31" i="3"/>
  <c r="J32" i="3"/>
  <c r="J22" i="3"/>
  <c r="J21" i="3"/>
  <c r="J23" i="3"/>
  <c r="J24" i="3"/>
  <c r="J25" i="3"/>
  <c r="I51" i="3"/>
  <c r="H51" i="3"/>
  <c r="G51" i="3"/>
  <c r="F51" i="3"/>
  <c r="E51" i="3"/>
  <c r="C48" i="3"/>
  <c r="D48" i="3"/>
  <c r="E48" i="3"/>
  <c r="F48" i="3"/>
  <c r="G48" i="3"/>
  <c r="P44" i="5"/>
  <c r="O44" i="5"/>
  <c r="N44" i="5"/>
  <c r="M44" i="5"/>
  <c r="L44" i="5"/>
  <c r="K44" i="5"/>
  <c r="J44" i="5"/>
  <c r="I44" i="5"/>
  <c r="H44" i="5"/>
  <c r="G44" i="5"/>
  <c r="F44" i="5"/>
  <c r="E44" i="5"/>
  <c r="D44" i="5"/>
  <c r="C44" i="5"/>
  <c r="G7" i="5"/>
  <c r="P7" i="5"/>
  <c r="G7" i="3"/>
  <c r="J7" i="3"/>
  <c r="J46" i="3"/>
  <c r="J38" i="3"/>
  <c r="J12" i="3"/>
  <c r="A7" i="3"/>
  <c r="A7" i="5"/>
  <c r="J54" i="3"/>
  <c r="J52" i="3"/>
  <c r="J51" i="3"/>
  <c r="J55" i="3"/>
  <c r="J53" i="3"/>
</calcChain>
</file>

<file path=xl/sharedStrings.xml><?xml version="1.0" encoding="utf-8"?>
<sst xmlns="http://schemas.openxmlformats.org/spreadsheetml/2006/main" count="2461" uniqueCount="2408">
  <si>
    <t>_108</t>
  </si>
  <si>
    <t>=Part3!$C$20:$I$20</t>
  </si>
  <si>
    <t>_10812</t>
  </si>
  <si>
    <t>=Part4!$C$17</t>
  </si>
  <si>
    <t>_10813</t>
  </si>
  <si>
    <t>=Part4!$D$17</t>
  </si>
  <si>
    <t>_10821</t>
  </si>
  <si>
    <t>=Part4!$E$17</t>
  </si>
  <si>
    <t>_10823</t>
  </si>
  <si>
    <t>=Part4!$F$17</t>
  </si>
  <si>
    <t>_10824</t>
  </si>
  <si>
    <t>=Part4!$G$17</t>
  </si>
  <si>
    <t>_10831</t>
  </si>
  <si>
    <t>=Part4!$H$17</t>
  </si>
  <si>
    <t>_10832</t>
  </si>
  <si>
    <t>=Part4!$I$17</t>
  </si>
  <si>
    <t>_10834</t>
  </si>
  <si>
    <t>=Part4!$J$17</t>
  </si>
  <si>
    <t>_10835</t>
  </si>
  <si>
    <t>=Part4!$K$17</t>
  </si>
  <si>
    <t>_10842</t>
  </si>
  <si>
    <t>=Part4!$L$17</t>
  </si>
  <si>
    <t>_10843</t>
  </si>
  <si>
    <t>=Part4!$M$17</t>
  </si>
  <si>
    <t>_10845</t>
  </si>
  <si>
    <t>=Part4!$N$17</t>
  </si>
  <si>
    <t>_10853</t>
  </si>
  <si>
    <t>=Part4!$O$17</t>
  </si>
  <si>
    <t>_10854</t>
  </si>
  <si>
    <t>=Part4!$P$17</t>
  </si>
  <si>
    <t>_108P2</t>
  </si>
  <si>
    <t>=Part3!$F$20</t>
  </si>
  <si>
    <t>_108P3</t>
  </si>
  <si>
    <t>=Part3!$G$20</t>
  </si>
  <si>
    <t>_108P4</t>
  </si>
  <si>
    <t>=Part3!$H$20</t>
  </si>
  <si>
    <t>_108P5</t>
  </si>
  <si>
    <t>=Part3!$I$20</t>
  </si>
  <si>
    <t>_108PA</t>
  </si>
  <si>
    <t>=Part3!$C$20</t>
  </si>
  <si>
    <t>_108PB</t>
  </si>
  <si>
    <t>=Part3!$D$20</t>
  </si>
  <si>
    <t>_108PC</t>
  </si>
  <si>
    <t>=Part3!$E$20</t>
  </si>
  <si>
    <t>_108US</t>
  </si>
  <si>
    <t>=Part3!$J$20</t>
  </si>
  <si>
    <t>_111</t>
  </si>
  <si>
    <t>=Part3!$C$37:$I$37</t>
  </si>
  <si>
    <t>_11112</t>
  </si>
  <si>
    <t>=Part4!$C$34</t>
  </si>
  <si>
    <t>_11113</t>
  </si>
  <si>
    <t>=Part4!$D$34</t>
  </si>
  <si>
    <t>_11121</t>
  </si>
  <si>
    <t>=Part4!$E$34</t>
  </si>
  <si>
    <t>_11123</t>
  </si>
  <si>
    <t>=Part4!$F$34</t>
  </si>
  <si>
    <t>_11124</t>
  </si>
  <si>
    <t>=Part4!$G$34</t>
  </si>
  <si>
    <t>_11131</t>
  </si>
  <si>
    <t>=Part4!$H$34</t>
  </si>
  <si>
    <t>_11132</t>
  </si>
  <si>
    <t>=Part4!$I$34</t>
  </si>
  <si>
    <t>_11134</t>
  </si>
  <si>
    <t>=Part4!$J$34</t>
  </si>
  <si>
    <t>_11135</t>
  </si>
  <si>
    <t>=Part4!$K$34</t>
  </si>
  <si>
    <t>_11142</t>
  </si>
  <si>
    <t>=Part4!$L$34</t>
  </si>
  <si>
    <t>_11143</t>
  </si>
  <si>
    <t>=Part4!$M$34</t>
  </si>
  <si>
    <t>_11145</t>
  </si>
  <si>
    <t>=Part4!$N$34</t>
  </si>
  <si>
    <t>_11153</t>
  </si>
  <si>
    <t>=Part4!$O$34</t>
  </si>
  <si>
    <t>_11154</t>
  </si>
  <si>
    <t>=Part4!$P$34</t>
  </si>
  <si>
    <t>_111P2</t>
  </si>
  <si>
    <t>=Part3!$F$37</t>
  </si>
  <si>
    <t>_111P3</t>
  </si>
  <si>
    <t>=Part3!$G$37</t>
  </si>
  <si>
    <t>_111P4</t>
  </si>
  <si>
    <t>=Part3!$H$37</t>
  </si>
  <si>
    <t>_111P5</t>
  </si>
  <si>
    <t>=Part3!$I$37</t>
  </si>
  <si>
    <t>_111PA</t>
  </si>
  <si>
    <t>=Part3!$C$37</t>
  </si>
  <si>
    <t>_111PB</t>
  </si>
  <si>
    <t>=Part3!$D$37</t>
  </si>
  <si>
    <t>_111PC</t>
  </si>
  <si>
    <t>=Part3!$E$37</t>
  </si>
  <si>
    <t>_111US</t>
  </si>
  <si>
    <t>=Part3!$J$37</t>
  </si>
  <si>
    <t>_117</t>
  </si>
  <si>
    <t>=Part3!$C$35:$I$35</t>
  </si>
  <si>
    <t>_11712</t>
  </si>
  <si>
    <t>=Part4!$C$25</t>
  </si>
  <si>
    <t>_11713</t>
  </si>
  <si>
    <t>=Part4!$D$25</t>
  </si>
  <si>
    <t>_11721</t>
  </si>
  <si>
    <t>=Part4!$E$25</t>
  </si>
  <si>
    <t>_11723</t>
  </si>
  <si>
    <t>=Part4!$F$25</t>
  </si>
  <si>
    <t>_11724</t>
  </si>
  <si>
    <t>=Part4!$G$25</t>
  </si>
  <si>
    <t>_11731</t>
  </si>
  <si>
    <t>=Part4!$H$25</t>
  </si>
  <si>
    <t>_11732</t>
  </si>
  <si>
    <t>=Part4!$I$25</t>
  </si>
  <si>
    <t>_11734</t>
  </si>
  <si>
    <t>=Part4!$J$25</t>
  </si>
  <si>
    <t>_11735</t>
  </si>
  <si>
    <t>=Part4!$K$25</t>
  </si>
  <si>
    <t>_11742</t>
  </si>
  <si>
    <t>=Part4!$L$25</t>
  </si>
  <si>
    <t>_11743</t>
  </si>
  <si>
    <t>=Part4!$M$25</t>
  </si>
  <si>
    <t>_11745</t>
  </si>
  <si>
    <t>=Part4!$N$25</t>
  </si>
  <si>
    <t>_11753</t>
  </si>
  <si>
    <t>=Part4!$O$25</t>
  </si>
  <si>
    <t>_11754</t>
  </si>
  <si>
    <t>=Part4!$P$25</t>
  </si>
  <si>
    <t>_117P2</t>
  </si>
  <si>
    <t>=Part3!$F$35</t>
  </si>
  <si>
    <t>_117P3</t>
  </si>
  <si>
    <t>=Part3!$G$35</t>
  </si>
  <si>
    <t>_117P4</t>
  </si>
  <si>
    <t>=Part3!$H$35</t>
  </si>
  <si>
    <t>_117P5</t>
  </si>
  <si>
    <t>=Part3!$I$35</t>
  </si>
  <si>
    <t>_117PA</t>
  </si>
  <si>
    <t>=Part3!$C$35</t>
  </si>
  <si>
    <t>_117PB</t>
  </si>
  <si>
    <t>=Part3!$D$35</t>
  </si>
  <si>
    <t>_117PC</t>
  </si>
  <si>
    <t>=Part3!$E$35</t>
  </si>
  <si>
    <t>_117US</t>
  </si>
  <si>
    <t>=Part3!$J$35</t>
  </si>
  <si>
    <t>_118</t>
  </si>
  <si>
    <t>=Part3!$C$33:$I$33</t>
  </si>
  <si>
    <t>_11812</t>
  </si>
  <si>
    <t>=Part4!$C$23</t>
  </si>
  <si>
    <t>_11813</t>
  </si>
  <si>
    <t>=Part4!$D$23</t>
  </si>
  <si>
    <t>_11821</t>
  </si>
  <si>
    <t>=Part4!$E$23</t>
  </si>
  <si>
    <t>_11823</t>
  </si>
  <si>
    <t>=Part4!$F$23</t>
  </si>
  <si>
    <t>_11824</t>
  </si>
  <si>
    <t>=Part4!$G$23</t>
  </si>
  <si>
    <t>_11831</t>
  </si>
  <si>
    <t>=Part4!$H$23</t>
  </si>
  <si>
    <t>_11832</t>
  </si>
  <si>
    <t>=Part4!$I$23</t>
  </si>
  <si>
    <t>_11834</t>
  </si>
  <si>
    <t>=Part4!$J$23</t>
  </si>
  <si>
    <t>_11835</t>
  </si>
  <si>
    <t>=Part4!$K$23</t>
  </si>
  <si>
    <t>_11842</t>
  </si>
  <si>
    <t>=Part4!$L$23</t>
  </si>
  <si>
    <t>_11843</t>
  </si>
  <si>
    <t>=Part4!$M$23</t>
  </si>
  <si>
    <t>_11845</t>
  </si>
  <si>
    <t>=Part4!$N$23</t>
  </si>
  <si>
    <t>_11853</t>
  </si>
  <si>
    <t>=Part4!$O$23</t>
  </si>
  <si>
    <t>_11854</t>
  </si>
  <si>
    <t>=Part4!$P$23</t>
  </si>
  <si>
    <t>_118P2</t>
  </si>
  <si>
    <t>=Part3!$F$33</t>
  </si>
  <si>
    <t>_118P3</t>
  </si>
  <si>
    <t>=Part3!$G$33</t>
  </si>
  <si>
    <t>_118P4</t>
  </si>
  <si>
    <t>=Part3!$H$33</t>
  </si>
  <si>
    <t>_118P5</t>
  </si>
  <si>
    <t>=Part3!$I$33</t>
  </si>
  <si>
    <t>_118PA</t>
  </si>
  <si>
    <t>=Part3!$C$33</t>
  </si>
  <si>
    <t>_118PB</t>
  </si>
  <si>
    <t>=Part3!$D$33</t>
  </si>
  <si>
    <t>_118PC</t>
  </si>
  <si>
    <t>=Part3!$E$33</t>
  </si>
  <si>
    <t>_118US</t>
  </si>
  <si>
    <t>=Part3!$J$33</t>
  </si>
  <si>
    <t>_125</t>
  </si>
  <si>
    <t>=Part3!$C$26:$I$26</t>
  </si>
  <si>
    <t>_12512</t>
  </si>
  <si>
    <t>=Part4!$C$28</t>
  </si>
  <si>
    <t>_12513</t>
  </si>
  <si>
    <t>=Part4!$D$28</t>
  </si>
  <si>
    <t>_12521</t>
  </si>
  <si>
    <t>=Part4!$E$28</t>
  </si>
  <si>
    <t>_12523</t>
  </si>
  <si>
    <t>=Part4!$F$28</t>
  </si>
  <si>
    <t>_12524</t>
  </si>
  <si>
    <t>=Part4!$G$28</t>
  </si>
  <si>
    <t>_12531</t>
  </si>
  <si>
    <t>=Part4!$H$28</t>
  </si>
  <si>
    <t>_12532</t>
  </si>
  <si>
    <t>=Part4!$I$28</t>
  </si>
  <si>
    <t>_12534</t>
  </si>
  <si>
    <t>=Part4!$J$28</t>
  </si>
  <si>
    <t>_12535</t>
  </si>
  <si>
    <t>=Part4!$K$28</t>
  </si>
  <si>
    <t>_12542</t>
  </si>
  <si>
    <t>=Part4!$L$28</t>
  </si>
  <si>
    <t>_12543</t>
  </si>
  <si>
    <t>=Part4!$M$28</t>
  </si>
  <si>
    <t>_12545</t>
  </si>
  <si>
    <t>=Part4!$N$28</t>
  </si>
  <si>
    <t>_12553</t>
  </si>
  <si>
    <t>=Part4!$O$28</t>
  </si>
  <si>
    <t>_12554</t>
  </si>
  <si>
    <t>=Part4!$P$28</t>
  </si>
  <si>
    <t>_125P2</t>
  </si>
  <si>
    <t>=Part3!$F$26</t>
  </si>
  <si>
    <t>_125P3</t>
  </si>
  <si>
    <t>=Part3!$G$26</t>
  </si>
  <si>
    <t>_125P4</t>
  </si>
  <si>
    <t>=Part3!$H$26</t>
  </si>
  <si>
    <t>_125P5</t>
  </si>
  <si>
    <t>=Part3!$I$26</t>
  </si>
  <si>
    <t>_125PA</t>
  </si>
  <si>
    <t>=Part3!$C$26</t>
  </si>
  <si>
    <t>_125PB</t>
  </si>
  <si>
    <t>=Part3!$D$26</t>
  </si>
  <si>
    <t>_125PC</t>
  </si>
  <si>
    <t>=Part3!$E$26</t>
  </si>
  <si>
    <t>_125US</t>
  </si>
  <si>
    <t>=Part3!$J$26</t>
  </si>
  <si>
    <t>_127</t>
  </si>
  <si>
    <t>=Part3!$C$27:$I$27</t>
  </si>
  <si>
    <t>_12712</t>
  </si>
  <si>
    <t>=Part4!$C$29</t>
  </si>
  <si>
    <t>_12713</t>
  </si>
  <si>
    <t>=Part4!$D$29</t>
  </si>
  <si>
    <t>_12721</t>
  </si>
  <si>
    <t>=Part4!$E$29</t>
  </si>
  <si>
    <t>_12723</t>
  </si>
  <si>
    <t>=Part4!$F$29</t>
  </si>
  <si>
    <t>_12724</t>
  </si>
  <si>
    <t>=Part4!$G$29</t>
  </si>
  <si>
    <t>_12731</t>
  </si>
  <si>
    <t>=Part4!$H$29</t>
  </si>
  <si>
    <t>_12732</t>
  </si>
  <si>
    <t>=Part4!$I$29</t>
  </si>
  <si>
    <t>_12734</t>
  </si>
  <si>
    <t>=Part4!$J$29</t>
  </si>
  <si>
    <t>_12735</t>
  </si>
  <si>
    <t>=Part4!$K$29</t>
  </si>
  <si>
    <t>_12742</t>
  </si>
  <si>
    <t>=Part4!$L$29</t>
  </si>
  <si>
    <t>_12743</t>
  </si>
  <si>
    <t>=Part4!$M$29</t>
  </si>
  <si>
    <t>_12745</t>
  </si>
  <si>
    <t>=Part4!$N$29</t>
  </si>
  <si>
    <t>_12753</t>
  </si>
  <si>
    <t>=Part4!$O$29</t>
  </si>
  <si>
    <t>_12754</t>
  </si>
  <si>
    <t>=Part4!$P$29</t>
  </si>
  <si>
    <t>_127P2</t>
  </si>
  <si>
    <t>=Part3!$F$27</t>
  </si>
  <si>
    <t>_127P3</t>
  </si>
  <si>
    <t>=Part3!$G$27</t>
  </si>
  <si>
    <t>_127P4</t>
  </si>
  <si>
    <t>=Part3!$H$27</t>
  </si>
  <si>
    <t>_127P5</t>
  </si>
  <si>
    <t>=Part3!$I$27</t>
  </si>
  <si>
    <t>_127PA</t>
  </si>
  <si>
    <t>=Part3!$C$27</t>
  </si>
  <si>
    <t>_127PB</t>
  </si>
  <si>
    <t>=Part3!$D$27</t>
  </si>
  <si>
    <t>_127PC</t>
  </si>
  <si>
    <t>=Part3!$E$27</t>
  </si>
  <si>
    <t>_127US</t>
  </si>
  <si>
    <t>=Part3!$J$27</t>
  </si>
  <si>
    <t>_12812</t>
  </si>
  <si>
    <t>=Part4!$C$30</t>
  </si>
  <si>
    <t>_12813</t>
  </si>
  <si>
    <t>=Part4!$D$30</t>
  </si>
  <si>
    <t>_12821</t>
  </si>
  <si>
    <t>=Part4!$E$30</t>
  </si>
  <si>
    <t>_12823</t>
  </si>
  <si>
    <t>=Part4!$F$30</t>
  </si>
  <si>
    <t>_12824</t>
  </si>
  <si>
    <t>=Part4!$G$30</t>
  </si>
  <si>
    <t>_12831</t>
  </si>
  <si>
    <t>=Part4!$H$30</t>
  </si>
  <si>
    <t>_12832</t>
  </si>
  <si>
    <t>=Part4!$I$30</t>
  </si>
  <si>
    <t>_12834</t>
  </si>
  <si>
    <t>=Part4!$J$30</t>
  </si>
  <si>
    <t>_12835</t>
  </si>
  <si>
    <t>=Part4!$K$30</t>
  </si>
  <si>
    <t>_12842</t>
  </si>
  <si>
    <t>=Part4!$L$30</t>
  </si>
  <si>
    <t>_12843</t>
  </si>
  <si>
    <t>=Part4!$M$30</t>
  </si>
  <si>
    <t>_12845</t>
  </si>
  <si>
    <t>=Part4!$N$30</t>
  </si>
  <si>
    <t>_12853</t>
  </si>
  <si>
    <t>=Part4!$O$30</t>
  </si>
  <si>
    <t>_12854</t>
  </si>
  <si>
    <t>=Part4!$P$30</t>
  </si>
  <si>
    <t>_12US</t>
  </si>
  <si>
    <t>=Part4!$C$12:$C$41</t>
  </si>
  <si>
    <t>_130</t>
  </si>
  <si>
    <t>=Part3!$C$31:$I$31</t>
  </si>
  <si>
    <t>_13012</t>
  </si>
  <si>
    <t>=Part4!$C$33</t>
  </si>
  <si>
    <t>_13013</t>
  </si>
  <si>
    <t>=Part4!$D$33</t>
  </si>
  <si>
    <t>_13021</t>
  </si>
  <si>
    <t>=Part4!$E$33</t>
  </si>
  <si>
    <t>_13023</t>
  </si>
  <si>
    <t>=Part4!$F$33</t>
  </si>
  <si>
    <t>_13024</t>
  </si>
  <si>
    <t>=Part4!$G$33</t>
  </si>
  <si>
    <t>_13031</t>
  </si>
  <si>
    <t>=Part4!$H$33</t>
  </si>
  <si>
    <t>_13032</t>
  </si>
  <si>
    <t>=Part4!$I$33</t>
  </si>
  <si>
    <t>_13034</t>
  </si>
  <si>
    <t>=Part4!$J$33</t>
  </si>
  <si>
    <t>_13035</t>
  </si>
  <si>
    <t>=Part4!$K$33</t>
  </si>
  <si>
    <t>_13042</t>
  </si>
  <si>
    <t>=Part4!$L$33</t>
  </si>
  <si>
    <t>_13043</t>
  </si>
  <si>
    <t>=Part4!$M$33</t>
  </si>
  <si>
    <t>_13045</t>
  </si>
  <si>
    <t>=Part4!$N$33</t>
  </si>
  <si>
    <t>_13053</t>
  </si>
  <si>
    <t>=Part4!$O$33</t>
  </si>
  <si>
    <t>_13054</t>
  </si>
  <si>
    <t>=Part4!$P$33</t>
  </si>
  <si>
    <t>_130P2</t>
  </si>
  <si>
    <t>=Part3!$F$31</t>
  </si>
  <si>
    <t>_130P3</t>
  </si>
  <si>
    <t>=Part3!$G$31</t>
  </si>
  <si>
    <t>_130P4</t>
  </si>
  <si>
    <t>=Part3!$H$31</t>
  </si>
  <si>
    <t>_130P5</t>
  </si>
  <si>
    <t>=Part3!$I$31</t>
  </si>
  <si>
    <t>_130PA</t>
  </si>
  <si>
    <t>=Part3!$C$31</t>
  </si>
  <si>
    <t>_130PB</t>
  </si>
  <si>
    <t>=Part3!$D$31</t>
  </si>
  <si>
    <t>_130PC</t>
  </si>
  <si>
    <t>=Part3!$E$31</t>
  </si>
  <si>
    <t>_130US</t>
  </si>
  <si>
    <t>=Part3!$J$31</t>
  </si>
  <si>
    <t>_131P2</t>
  </si>
  <si>
    <t>=Part3!$F$51</t>
  </si>
  <si>
    <t>_131P2SC</t>
  </si>
  <si>
    <t>='Parts5-6'!$G$31</t>
  </si>
  <si>
    <t>_131P2SI</t>
  </si>
  <si>
    <t>='Parts5-6'!$G$32</t>
  </si>
  <si>
    <t>_131P2SO</t>
  </si>
  <si>
    <t>='Parts5-6'!$G$33</t>
  </si>
  <si>
    <t>_131P2SW</t>
  </si>
  <si>
    <t>='Parts5-6'!$G$30</t>
  </si>
  <si>
    <t>_131P2TS</t>
  </si>
  <si>
    <t>=Part7!$F$15</t>
  </si>
  <si>
    <t>_131P3</t>
  </si>
  <si>
    <t>=Part3!$G$51</t>
  </si>
  <si>
    <t>_131P3SC</t>
  </si>
  <si>
    <t>='Parts5-6'!$H$31</t>
  </si>
  <si>
    <t>_131P3SI</t>
  </si>
  <si>
    <t>='Parts5-6'!$H$32</t>
  </si>
  <si>
    <t>_131P3SO</t>
  </si>
  <si>
    <t>='Parts5-6'!$H$33</t>
  </si>
  <si>
    <t>_131P3SW</t>
  </si>
  <si>
    <t>='Parts5-6'!$H$30</t>
  </si>
  <si>
    <t>_131P3TS</t>
  </si>
  <si>
    <t>=Part7!$G$15</t>
  </si>
  <si>
    <t>_131P4</t>
  </si>
  <si>
    <t>=Part3!$H$51</t>
  </si>
  <si>
    <t>_131P4SC</t>
  </si>
  <si>
    <t>='Parts5-6'!$I$31</t>
  </si>
  <si>
    <t>_131P4SI</t>
  </si>
  <si>
    <t>='Parts5-6'!$I$32</t>
  </si>
  <si>
    <t>_131P4SO</t>
  </si>
  <si>
    <t>='Parts5-6'!$I$33</t>
  </si>
  <si>
    <t>_131P4SW</t>
  </si>
  <si>
    <t>='Parts5-6'!$I$30</t>
  </si>
  <si>
    <t>_131P4TS</t>
  </si>
  <si>
    <t>=Part7!$H$15</t>
  </si>
  <si>
    <t>_131P5</t>
  </si>
  <si>
    <t>=Part3!$I$51</t>
  </si>
  <si>
    <t>_131P5SC</t>
  </si>
  <si>
    <t>='Parts5-6'!$J$31</t>
  </si>
  <si>
    <t>_131P5SI</t>
  </si>
  <si>
    <t>='Parts5-6'!$J$32</t>
  </si>
  <si>
    <t>_131P5SO</t>
  </si>
  <si>
    <t>='Parts5-6'!$J$33</t>
  </si>
  <si>
    <t>_131P5SW</t>
  </si>
  <si>
    <t>='Parts5-6'!$J$30</t>
  </si>
  <si>
    <t>_131P5TS</t>
  </si>
  <si>
    <t>=Part7!$I$15</t>
  </si>
  <si>
    <t>_131PA</t>
  </si>
  <si>
    <t>=Part3!$C$51</t>
  </si>
  <si>
    <t>_131PASC</t>
  </si>
  <si>
    <t>='Parts5-6'!$D$31</t>
  </si>
  <si>
    <t>_131PASI</t>
  </si>
  <si>
    <t>='Parts5-6'!$D$32</t>
  </si>
  <si>
    <t>_131PASO</t>
  </si>
  <si>
    <t>='Parts5-6'!$D$33</t>
  </si>
  <si>
    <t>_131PASW</t>
  </si>
  <si>
    <t>='Parts5-6'!$D$30</t>
  </si>
  <si>
    <t>_131PATS</t>
  </si>
  <si>
    <t>=Part7!$C$15</t>
  </si>
  <si>
    <t>_131PB</t>
  </si>
  <si>
    <t>=Part3!$D$51</t>
  </si>
  <si>
    <t>_131PBSC</t>
  </si>
  <si>
    <t>='Parts5-6'!$E$31</t>
  </si>
  <si>
    <t>_131PBSI</t>
  </si>
  <si>
    <t>='Parts5-6'!$E$32</t>
  </si>
  <si>
    <t>_131PBSO</t>
  </si>
  <si>
    <t>='Parts5-6'!$E$33</t>
  </si>
  <si>
    <t>_131PBSW</t>
  </si>
  <si>
    <t>='Parts5-6'!$E$30</t>
  </si>
  <si>
    <t>_131PBTS</t>
  </si>
  <si>
    <t>=Part7!$D$15</t>
  </si>
  <si>
    <t>_131PC</t>
  </si>
  <si>
    <t>=Part3!$E$51</t>
  </si>
  <si>
    <t>_131PCSC</t>
  </si>
  <si>
    <t>='Parts5-6'!$F$31</t>
  </si>
  <si>
    <t>_131PCSI</t>
  </si>
  <si>
    <t>='Parts5-6'!$F$32</t>
  </si>
  <si>
    <t>_131PCSO</t>
  </si>
  <si>
    <t>='Parts5-6'!$F$33</t>
  </si>
  <si>
    <t>_131PCSW</t>
  </si>
  <si>
    <t>='Parts5-6'!$F$30</t>
  </si>
  <si>
    <t>_131PCTS</t>
  </si>
  <si>
    <t>=Part7!$E$15</t>
  </si>
  <si>
    <t>_131US</t>
  </si>
  <si>
    <t>=Part3!$J$51</t>
  </si>
  <si>
    <t>_138</t>
  </si>
  <si>
    <t>=Part3!$C$36:$I$36</t>
  </si>
  <si>
    <t>_13812</t>
  </si>
  <si>
    <t>=Part4!$C$26</t>
  </si>
  <si>
    <t>_13813</t>
  </si>
  <si>
    <t>=Part4!$D$26</t>
  </si>
  <si>
    <t>_13821</t>
  </si>
  <si>
    <t>=Part4!$E$26</t>
  </si>
  <si>
    <t>_13823</t>
  </si>
  <si>
    <t>=Part4!$F$26</t>
  </si>
  <si>
    <t>_13824</t>
  </si>
  <si>
    <t>=Part4!$G$26</t>
  </si>
  <si>
    <t>_13831</t>
  </si>
  <si>
    <t>=Part4!$H$26</t>
  </si>
  <si>
    <t>_13832</t>
  </si>
  <si>
    <t>=Part4!$I$26</t>
  </si>
  <si>
    <t>_13834</t>
  </si>
  <si>
    <t>=Part4!$J$26</t>
  </si>
  <si>
    <t>_13835</t>
  </si>
  <si>
    <t>=Part4!$K$26</t>
  </si>
  <si>
    <t>_13842</t>
  </si>
  <si>
    <t>=Part4!$L$26</t>
  </si>
  <si>
    <t>_13843</t>
  </si>
  <si>
    <t>=Part4!$M$26</t>
  </si>
  <si>
    <t>_13845</t>
  </si>
  <si>
    <t>=Part4!$N$26</t>
  </si>
  <si>
    <t>_13853</t>
  </si>
  <si>
    <t>=Part4!$O$26</t>
  </si>
  <si>
    <t>_13854</t>
  </si>
  <si>
    <t>=Part4!$P$26</t>
  </si>
  <si>
    <t>_138P2</t>
  </si>
  <si>
    <t>=Part3!$F$36</t>
  </si>
  <si>
    <t>_138P3</t>
  </si>
  <si>
    <t>=Part3!$G$36</t>
  </si>
  <si>
    <t>_138P4</t>
  </si>
  <si>
    <t>=Part3!$H$36</t>
  </si>
  <si>
    <t>_138P5</t>
  </si>
  <si>
    <t>=Part3!$I$36</t>
  </si>
  <si>
    <t>_138PA</t>
  </si>
  <si>
    <t>=Part3!$C$36</t>
  </si>
  <si>
    <t>_138PB</t>
  </si>
  <si>
    <t>=Part3!$D$36</t>
  </si>
  <si>
    <t>_138PC</t>
  </si>
  <si>
    <t>=Part3!$E$36</t>
  </si>
  <si>
    <t>_138US</t>
  </si>
  <si>
    <t>=Part3!$J$36</t>
  </si>
  <si>
    <t>_139</t>
  </si>
  <si>
    <t>=Part3!$C$34:$I$34</t>
  </si>
  <si>
    <t>_13912</t>
  </si>
  <si>
    <t>=Part4!$C$24</t>
  </si>
  <si>
    <t>_13913</t>
  </si>
  <si>
    <t>=Part4!$D$24</t>
  </si>
  <si>
    <t>_13921</t>
  </si>
  <si>
    <t>=Part4!$E$24</t>
  </si>
  <si>
    <t>_13923</t>
  </si>
  <si>
    <t>=Part4!$F$24</t>
  </si>
  <si>
    <t>_13924</t>
  </si>
  <si>
    <t>=Part4!$G$24</t>
  </si>
  <si>
    <t>_13931</t>
  </si>
  <si>
    <t>=Part4!$H$24</t>
  </si>
  <si>
    <t>_13932</t>
  </si>
  <si>
    <t>=Part4!$I$24</t>
  </si>
  <si>
    <t>_13934</t>
  </si>
  <si>
    <t>=Part4!$J$24</t>
  </si>
  <si>
    <t>_13935</t>
  </si>
  <si>
    <t>=Part4!$K$24</t>
  </si>
  <si>
    <t>_13942</t>
  </si>
  <si>
    <t>=Part4!$L$24</t>
  </si>
  <si>
    <t>_13943</t>
  </si>
  <si>
    <t>=Part4!$M$24</t>
  </si>
  <si>
    <t>_13945</t>
  </si>
  <si>
    <t>=Part4!$N$24</t>
  </si>
  <si>
    <t>_13953</t>
  </si>
  <si>
    <t>=Part4!$O$24</t>
  </si>
  <si>
    <t>_13954</t>
  </si>
  <si>
    <t>=Part4!$P$24</t>
  </si>
  <si>
    <t>_139P2</t>
  </si>
  <si>
    <t>=Part3!$F$34</t>
  </si>
  <si>
    <t>_139P3</t>
  </si>
  <si>
    <t>=Part3!$G$34</t>
  </si>
  <si>
    <t>_139P4</t>
  </si>
  <si>
    <t>=Part3!$H$34</t>
  </si>
  <si>
    <t>_139P5</t>
  </si>
  <si>
    <t>=Part3!$I$34</t>
  </si>
  <si>
    <t>_139PA</t>
  </si>
  <si>
    <t>=Part3!$C$34</t>
  </si>
  <si>
    <t>_139PB</t>
  </si>
  <si>
    <t>=Part3!$D$34</t>
  </si>
  <si>
    <t>_139PC</t>
  </si>
  <si>
    <t>=Part3!$E$34</t>
  </si>
  <si>
    <t>_139US</t>
  </si>
  <si>
    <t>=Part3!$J$34</t>
  </si>
  <si>
    <t>_13US</t>
  </si>
  <si>
    <t>=Part4!$D$12:$D$41</t>
  </si>
  <si>
    <t>_141</t>
  </si>
  <si>
    <t>=Part3!$C$11:$I$11</t>
  </si>
  <si>
    <t>_14112</t>
  </si>
  <si>
    <t>=Part4!$C$12</t>
  </si>
  <si>
    <t>_14113</t>
  </si>
  <si>
    <t>=Part4!$D$12</t>
  </si>
  <si>
    <t>_14121</t>
  </si>
  <si>
    <t>=Part4!$E$12</t>
  </si>
  <si>
    <t>_14123</t>
  </si>
  <si>
    <t>=Part4!$F$12</t>
  </si>
  <si>
    <t>_14124</t>
  </si>
  <si>
    <t>=Part4!$G$12</t>
  </si>
  <si>
    <t>_14131</t>
  </si>
  <si>
    <t>=Part4!$H$12</t>
  </si>
  <si>
    <t>_14132</t>
  </si>
  <si>
    <t>=Part4!$I$12</t>
  </si>
  <si>
    <t>_14134</t>
  </si>
  <si>
    <t>=Part4!$J$12</t>
  </si>
  <si>
    <t>_14135</t>
  </si>
  <si>
    <t>=Part4!$K$12</t>
  </si>
  <si>
    <t>_14142</t>
  </si>
  <si>
    <t>=Part4!$L$12</t>
  </si>
  <si>
    <t>_14143</t>
  </si>
  <si>
    <t>=Part4!$M$12</t>
  </si>
  <si>
    <t>_14145</t>
  </si>
  <si>
    <t>=Part4!$N$12</t>
  </si>
  <si>
    <t>_14153</t>
  </si>
  <si>
    <t>=Part4!$O$12</t>
  </si>
  <si>
    <t>_14154</t>
  </si>
  <si>
    <t>=Part4!$P$12</t>
  </si>
  <si>
    <t>_141P2</t>
  </si>
  <si>
    <t>=Part3!$F$11</t>
  </si>
  <si>
    <t>_141P2SC</t>
  </si>
  <si>
    <t>='Parts5-6'!$G$16</t>
  </si>
  <si>
    <t>_141P2SI</t>
  </si>
  <si>
    <t>='Parts5-6'!$G$17</t>
  </si>
  <si>
    <t>_141P2SO</t>
  </si>
  <si>
    <t>='Parts5-6'!$G$18</t>
  </si>
  <si>
    <t>_141P2SW</t>
  </si>
  <si>
    <t>='Parts5-6'!$G$15</t>
  </si>
  <si>
    <t>_141P2TS</t>
  </si>
  <si>
    <t>=Part7!$F$12</t>
  </si>
  <si>
    <t>_141P3</t>
  </si>
  <si>
    <t>=Part3!$G$11</t>
  </si>
  <si>
    <t>_141P3SC</t>
  </si>
  <si>
    <t>='Parts5-6'!$H$16</t>
  </si>
  <si>
    <t>_141P3SI</t>
  </si>
  <si>
    <t>='Parts5-6'!$H$17</t>
  </si>
  <si>
    <t>_141P3SO</t>
  </si>
  <si>
    <t>='Parts5-6'!$H$18</t>
  </si>
  <si>
    <t>_141P3SW</t>
  </si>
  <si>
    <t>='Parts5-6'!$H$15</t>
  </si>
  <si>
    <t>_141P3TS</t>
  </si>
  <si>
    <t>=Part7!$G$12</t>
  </si>
  <si>
    <t>_141P4</t>
  </si>
  <si>
    <t>=Part3!$H$11</t>
  </si>
  <si>
    <t>_141P4SC</t>
  </si>
  <si>
    <t>='Parts5-6'!$I$16</t>
  </si>
  <si>
    <t>_141P4SI</t>
  </si>
  <si>
    <t>='Parts5-6'!$I$17</t>
  </si>
  <si>
    <t>_141P4SO</t>
  </si>
  <si>
    <t>='Parts5-6'!$I$18</t>
  </si>
  <si>
    <t>_141P4SW</t>
  </si>
  <si>
    <t>='Parts5-6'!$I$15</t>
  </si>
  <si>
    <t>_141P4TS</t>
  </si>
  <si>
    <t>=Part7!$H$12</t>
  </si>
  <si>
    <t>_141P5</t>
  </si>
  <si>
    <t>=Part3!$I$11</t>
  </si>
  <si>
    <t>_141P5SC</t>
  </si>
  <si>
    <t>='Parts5-6'!$J$16</t>
  </si>
  <si>
    <t>_141P5SI</t>
  </si>
  <si>
    <t>='Parts5-6'!$J$17</t>
  </si>
  <si>
    <t>_141P5SO</t>
  </si>
  <si>
    <t>='Parts5-6'!$J$18</t>
  </si>
  <si>
    <t>_141P5SW</t>
  </si>
  <si>
    <t>='Parts5-6'!$J$15</t>
  </si>
  <si>
    <t>_141P5TS</t>
  </si>
  <si>
    <t>=Part7!$I$12</t>
  </si>
  <si>
    <t>_141PA</t>
  </si>
  <si>
    <t>=Part3!$C$11</t>
  </si>
  <si>
    <t>_141PASC</t>
  </si>
  <si>
    <t>='Parts5-6'!$D$16</t>
  </si>
  <si>
    <t>_141PASI</t>
  </si>
  <si>
    <t>='Parts5-6'!$D$17</t>
  </si>
  <si>
    <t>_141PASO</t>
  </si>
  <si>
    <t>='Parts5-6'!$D$18</t>
  </si>
  <si>
    <t>_141PASW</t>
  </si>
  <si>
    <t>='Parts5-6'!$D$15</t>
  </si>
  <si>
    <t>_141PATS</t>
  </si>
  <si>
    <t>=Part7!$C$12</t>
  </si>
  <si>
    <t>_141PB</t>
  </si>
  <si>
    <t>=Part3!$D$11</t>
  </si>
  <si>
    <t>_141PBSC</t>
  </si>
  <si>
    <t>='Parts5-6'!$E$16</t>
  </si>
  <si>
    <t>_141PBSI</t>
  </si>
  <si>
    <t>='Parts5-6'!$E$17</t>
  </si>
  <si>
    <t>_141PBSO</t>
  </si>
  <si>
    <t>='Parts5-6'!$E$18</t>
  </si>
  <si>
    <t>_141PBSW</t>
  </si>
  <si>
    <t>='Parts5-6'!$E$15</t>
  </si>
  <si>
    <t>_141PBTS</t>
  </si>
  <si>
    <t>=Part7!$D$12</t>
  </si>
  <si>
    <t>_141PC</t>
  </si>
  <si>
    <t>=Part3!$E$11</t>
  </si>
  <si>
    <t>_141PCSC</t>
  </si>
  <si>
    <t>='Parts5-6'!$F$16</t>
  </si>
  <si>
    <t>_141PCSI</t>
  </si>
  <si>
    <t>='Parts5-6'!$F$17</t>
  </si>
  <si>
    <t>_141PCSO</t>
  </si>
  <si>
    <t>='Parts5-6'!$F$18</t>
  </si>
  <si>
    <t>_141PCSW</t>
  </si>
  <si>
    <t>='Parts5-6'!$F$15</t>
  </si>
  <si>
    <t>_141PCTS</t>
  </si>
  <si>
    <t>=Part7!$E$12</t>
  </si>
  <si>
    <t>_141US</t>
  </si>
  <si>
    <t>=Part3!$J$11</t>
  </si>
  <si>
    <t>_142</t>
  </si>
  <si>
    <t>=Part3!$C$16:$I$16</t>
  </si>
  <si>
    <t>_142P2</t>
  </si>
  <si>
    <t>=Part3!$F$16</t>
  </si>
  <si>
    <t>_142P3</t>
  </si>
  <si>
    <t>=Part3!$G$16</t>
  </si>
  <si>
    <t>_142P4</t>
  </si>
  <si>
    <t>=Part3!$H$16</t>
  </si>
  <si>
    <t>_142P5</t>
  </si>
  <si>
    <t>=Part3!$I$16</t>
  </si>
  <si>
    <t>_142PA</t>
  </si>
  <si>
    <t>=Part3!$C$16</t>
  </si>
  <si>
    <t>_142PB</t>
  </si>
  <si>
    <t>=Part3!$D$16</t>
  </si>
  <si>
    <t>_142PC</t>
  </si>
  <si>
    <t>=Part3!$E$16</t>
  </si>
  <si>
    <t>_142US</t>
  </si>
  <si>
    <t>=Part3!$J$16</t>
  </si>
  <si>
    <t>_144</t>
  </si>
  <si>
    <t>=Part3!$C$17:$I$17</t>
  </si>
  <si>
    <t>_144P2</t>
  </si>
  <si>
    <t>=Part3!$F$17</t>
  </si>
  <si>
    <t>_144P3</t>
  </si>
  <si>
    <t>=Part3!$G$17</t>
  </si>
  <si>
    <t>_144P4</t>
  </si>
  <si>
    <t>=Part3!$H$17</t>
  </si>
  <si>
    <t>_144P5</t>
  </si>
  <si>
    <t>=Part3!$I$17</t>
  </si>
  <si>
    <t>_144PA</t>
  </si>
  <si>
    <t>=Part3!$C$17</t>
  </si>
  <si>
    <t>_144PB</t>
  </si>
  <si>
    <t>=Part3!$D$17</t>
  </si>
  <si>
    <t>_144PC</t>
  </si>
  <si>
    <t>=Part3!$E$17</t>
  </si>
  <si>
    <t>_144US</t>
  </si>
  <si>
    <t>=Part3!$J$17</t>
  </si>
  <si>
    <t>_149</t>
  </si>
  <si>
    <t>=Part3!$C$30:$I$30</t>
  </si>
  <si>
    <t>_14912</t>
  </si>
  <si>
    <t>=Part4!$C$32</t>
  </si>
  <si>
    <t>_14913</t>
  </si>
  <si>
    <t>=Part4!$D$32</t>
  </si>
  <si>
    <t>_14921</t>
  </si>
  <si>
    <t>=Part4!$E$32</t>
  </si>
  <si>
    <t>_14923</t>
  </si>
  <si>
    <t>=Part4!$F$32</t>
  </si>
  <si>
    <t>_14924</t>
  </si>
  <si>
    <t>=Part4!$G$32</t>
  </si>
  <si>
    <t>_14931</t>
  </si>
  <si>
    <t>=Part4!$H$32</t>
  </si>
  <si>
    <t>_14932</t>
  </si>
  <si>
    <t>=Part4!$I$32</t>
  </si>
  <si>
    <t>_14934</t>
  </si>
  <si>
    <t>=Part4!$J$32</t>
  </si>
  <si>
    <t>_14935</t>
  </si>
  <si>
    <t>=Part4!$K$32</t>
  </si>
  <si>
    <t>_14942</t>
  </si>
  <si>
    <t>=Part4!$L$32</t>
  </si>
  <si>
    <t>_14943</t>
  </si>
  <si>
    <t>=Part4!$M$32</t>
  </si>
  <si>
    <t>_14945</t>
  </si>
  <si>
    <t>=Part4!$N$32</t>
  </si>
  <si>
    <t>_14953</t>
  </si>
  <si>
    <t>=Part4!$O$32</t>
  </si>
  <si>
    <t>_14954</t>
  </si>
  <si>
    <t>=Part4!$P$32</t>
  </si>
  <si>
    <t>_149P2</t>
  </si>
  <si>
    <t>=Part3!$F$30</t>
  </si>
  <si>
    <t>_149P3</t>
  </si>
  <si>
    <t>=Part3!$G$30</t>
  </si>
  <si>
    <t>_149P4</t>
  </si>
  <si>
    <t>=Part3!$H$30</t>
  </si>
  <si>
    <t>_149P5</t>
  </si>
  <si>
    <t>=Part3!$I$30</t>
  </si>
  <si>
    <t>_149PA</t>
  </si>
  <si>
    <t>=Part3!$C$30</t>
  </si>
  <si>
    <t>_149PB</t>
  </si>
  <si>
    <t>=Part3!$D$30</t>
  </si>
  <si>
    <t>_149PC</t>
  </si>
  <si>
    <t>=Part3!$E$30</t>
  </si>
  <si>
    <t>_149US</t>
  </si>
  <si>
    <t>=Part3!$J$30</t>
  </si>
  <si>
    <t>_166</t>
  </si>
  <si>
    <t>=Part3!$C$29:$I$29</t>
  </si>
  <si>
    <t>_16612</t>
  </si>
  <si>
    <t>=Part4!$C$31</t>
  </si>
  <si>
    <t>_16613</t>
  </si>
  <si>
    <t>=Part4!$D$31</t>
  </si>
  <si>
    <t>_16621</t>
  </si>
  <si>
    <t>=Part4!$E$31</t>
  </si>
  <si>
    <t>_16623</t>
  </si>
  <si>
    <t>=Part4!$F$31</t>
  </si>
  <si>
    <t>_16624</t>
  </si>
  <si>
    <t>=Part4!$G$31</t>
  </si>
  <si>
    <t>_16631</t>
  </si>
  <si>
    <t>=Part4!$H$31</t>
  </si>
  <si>
    <t>_16632</t>
  </si>
  <si>
    <t>=Part4!$I$31</t>
  </si>
  <si>
    <t>_16634</t>
  </si>
  <si>
    <t>=Part4!$J$31</t>
  </si>
  <si>
    <t>_16635</t>
  </si>
  <si>
    <t>=Part4!$K$31</t>
  </si>
  <si>
    <t>_16642</t>
  </si>
  <si>
    <t>=Part4!$L$31</t>
  </si>
  <si>
    <t>_16643</t>
  </si>
  <si>
    <t>=Part4!$M$31</t>
  </si>
  <si>
    <t>_16645</t>
  </si>
  <si>
    <t>=Part4!$N$31</t>
  </si>
  <si>
    <t>_16653</t>
  </si>
  <si>
    <t>=Part4!$O$31</t>
  </si>
  <si>
    <t>_16654</t>
  </si>
  <si>
    <t>=Part4!$P$31</t>
  </si>
  <si>
    <t>_166P2</t>
  </si>
  <si>
    <t>=Part3!$F$29</t>
  </si>
  <si>
    <t>_166P3</t>
  </si>
  <si>
    <t>=Part3!$G$29</t>
  </si>
  <si>
    <t>_166P4</t>
  </si>
  <si>
    <t>=Part3!$H$29</t>
  </si>
  <si>
    <t>_166P5</t>
  </si>
  <si>
    <t>=Part3!$I$29</t>
  </si>
  <si>
    <t>_166PA</t>
  </si>
  <si>
    <t>=Part3!$C$29</t>
  </si>
  <si>
    <t>_166PB</t>
  </si>
  <si>
    <t>=Part3!$D$29</t>
  </si>
  <si>
    <t>_166PC</t>
  </si>
  <si>
    <t>=Part3!$E$29</t>
  </si>
  <si>
    <t>_166US</t>
  </si>
  <si>
    <t>=Part3!$J$29</t>
  </si>
  <si>
    <t>_203</t>
  </si>
  <si>
    <t>=Part3!$C$12:$I$12</t>
  </si>
  <si>
    <t>_20312</t>
  </si>
  <si>
    <t>=Part4!$C$13</t>
  </si>
  <si>
    <t>_20313</t>
  </si>
  <si>
    <t>=Part4!$D$13</t>
  </si>
  <si>
    <t>_20321</t>
  </si>
  <si>
    <t>=Part4!$E$13</t>
  </si>
  <si>
    <t>_20323</t>
  </si>
  <si>
    <t>=Part4!$F$13</t>
  </si>
  <si>
    <t>_20324</t>
  </si>
  <si>
    <t>=Part4!$G$13</t>
  </si>
  <si>
    <t>_20331</t>
  </si>
  <si>
    <t>=Part4!$H$13</t>
  </si>
  <si>
    <t>_20332</t>
  </si>
  <si>
    <t>=Part4!$I$13</t>
  </si>
  <si>
    <t>_20334</t>
  </si>
  <si>
    <t>=Part4!$J$13</t>
  </si>
  <si>
    <t>_20335</t>
  </si>
  <si>
    <t>=Part4!$K$13</t>
  </si>
  <si>
    <t>_20342</t>
  </si>
  <si>
    <t>=Part4!$L$13</t>
  </si>
  <si>
    <t>_20343</t>
  </si>
  <si>
    <t>=Part4!$M$13</t>
  </si>
  <si>
    <t>_20345</t>
  </si>
  <si>
    <t>=Part4!$N$13</t>
  </si>
  <si>
    <t>_20353</t>
  </si>
  <si>
    <t>=Part4!$O$13</t>
  </si>
  <si>
    <t>_20354</t>
  </si>
  <si>
    <t>=Part4!$P$13</t>
  </si>
  <si>
    <t>_203P2</t>
  </si>
  <si>
    <t>=Part3!$F$12</t>
  </si>
  <si>
    <t>_203P3</t>
  </si>
  <si>
    <t>=Part3!$G$12</t>
  </si>
  <si>
    <t>_203P4</t>
  </si>
  <si>
    <t>=Part3!$H$12</t>
  </si>
  <si>
    <t>_203P5</t>
  </si>
  <si>
    <t>=Part3!$I$12</t>
  </si>
  <si>
    <t>_203PA</t>
  </si>
  <si>
    <t>=Part3!$C$12</t>
  </si>
  <si>
    <t>_203PB</t>
  </si>
  <si>
    <t>=Part3!$D$12</t>
  </si>
  <si>
    <t>_203PC</t>
  </si>
  <si>
    <t>=Part3!$E$12</t>
  </si>
  <si>
    <t>_203US</t>
  </si>
  <si>
    <t>=Part3!$J$12</t>
  </si>
  <si>
    <t>_205</t>
  </si>
  <si>
    <t>=Part3!$C$13:$I$13</t>
  </si>
  <si>
    <t>_20512</t>
  </si>
  <si>
    <t>=Part4!$C$14</t>
  </si>
  <si>
    <t>_20513</t>
  </si>
  <si>
    <t>=Part4!$D$14</t>
  </si>
  <si>
    <t>_20521</t>
  </si>
  <si>
    <t>=Part4!$E$14</t>
  </si>
  <si>
    <t>_20523</t>
  </si>
  <si>
    <t>=Part4!$F$14</t>
  </si>
  <si>
    <t>_20524</t>
  </si>
  <si>
    <t>=Part4!$G$14</t>
  </si>
  <si>
    <t>_20531</t>
  </si>
  <si>
    <t>=Part4!$H$14</t>
  </si>
  <si>
    <t>_20532</t>
  </si>
  <si>
    <t>=Part4!$I$14</t>
  </si>
  <si>
    <t>_20534</t>
  </si>
  <si>
    <t>=Part4!$J$14</t>
  </si>
  <si>
    <t>_20535</t>
  </si>
  <si>
    <t>=Part4!$K$14</t>
  </si>
  <si>
    <t>_20542</t>
  </si>
  <si>
    <t>=Part4!$L$14</t>
  </si>
  <si>
    <t>_20543</t>
  </si>
  <si>
    <t>=Part4!$M$14</t>
  </si>
  <si>
    <t>_20545</t>
  </si>
  <si>
    <t>=Part4!$N$14</t>
  </si>
  <si>
    <t>_20553</t>
  </si>
  <si>
    <t>=Part4!$O$14</t>
  </si>
  <si>
    <t>_20554</t>
  </si>
  <si>
    <t>=Part4!$P$14</t>
  </si>
  <si>
    <t>_205P2</t>
  </si>
  <si>
    <t>=Part3!$F$13</t>
  </si>
  <si>
    <t>_205P3</t>
  </si>
  <si>
    <t>=Part3!$G$13</t>
  </si>
  <si>
    <t>_205P4</t>
  </si>
  <si>
    <t>=Part3!$H$13</t>
  </si>
  <si>
    <t>_205P5</t>
  </si>
  <si>
    <t>=Part3!$I$13</t>
  </si>
  <si>
    <t>_205PA</t>
  </si>
  <si>
    <t>=Part3!$C$13</t>
  </si>
  <si>
    <t>_205PB</t>
  </si>
  <si>
    <t>=Part3!$D$13</t>
  </si>
  <si>
    <t>_205PC</t>
  </si>
  <si>
    <t>=Part3!$E$13</t>
  </si>
  <si>
    <t>_205US</t>
  </si>
  <si>
    <t>=Part3!$J$13</t>
  </si>
  <si>
    <t>_207</t>
  </si>
  <si>
    <t>=Part3!$C$14:$I$14</t>
  </si>
  <si>
    <t>_20712</t>
  </si>
  <si>
    <t>=Part4!$C$15</t>
  </si>
  <si>
    <t>_20713</t>
  </si>
  <si>
    <t>=Part4!$D$15</t>
  </si>
  <si>
    <t>_20721</t>
  </si>
  <si>
    <t>=Part4!$E$15</t>
  </si>
  <si>
    <t>_20723</t>
  </si>
  <si>
    <t>=Part4!$F$15</t>
  </si>
  <si>
    <t>_20724</t>
  </si>
  <si>
    <t>=Part4!$G$15</t>
  </si>
  <si>
    <t>_20731</t>
  </si>
  <si>
    <t>=Part4!$H$15</t>
  </si>
  <si>
    <t>_20732</t>
  </si>
  <si>
    <t>=Part4!$I$15</t>
  </si>
  <si>
    <t>_20734</t>
  </si>
  <si>
    <t>=Part4!$J$15</t>
  </si>
  <si>
    <t>_20735</t>
  </si>
  <si>
    <t>=Part4!$K$15</t>
  </si>
  <si>
    <t>_20742</t>
  </si>
  <si>
    <t>=Part4!$L$15</t>
  </si>
  <si>
    <t>_20743</t>
  </si>
  <si>
    <t>=Part4!$M$15</t>
  </si>
  <si>
    <t>_20745</t>
  </si>
  <si>
    <t>=Part4!$N$15</t>
  </si>
  <si>
    <t>_20753</t>
  </si>
  <si>
    <t>=Part4!$O$15</t>
  </si>
  <si>
    <t>_20754</t>
  </si>
  <si>
    <t>=Part4!$P$15</t>
  </si>
  <si>
    <t>_207P2</t>
  </si>
  <si>
    <t>=Part3!$F$14</t>
  </si>
  <si>
    <t>_207P3</t>
  </si>
  <si>
    <t>=Part3!$G$14</t>
  </si>
  <si>
    <t>_207P4</t>
  </si>
  <si>
    <t>=Part3!$H$14</t>
  </si>
  <si>
    <t>_207P5</t>
  </si>
  <si>
    <t>=Part3!$I$14</t>
  </si>
  <si>
    <t>_207PA</t>
  </si>
  <si>
    <t>=Part3!$C$14</t>
  </si>
  <si>
    <t>_207PB</t>
  </si>
  <si>
    <t>=Part3!$D$14</t>
  </si>
  <si>
    <t>_207PC</t>
  </si>
  <si>
    <t>=Part3!$E$14</t>
  </si>
  <si>
    <t>_207US</t>
  </si>
  <si>
    <t>=Part3!$J$14</t>
  </si>
  <si>
    <t>_213</t>
  </si>
  <si>
    <t>=Part3!$C$38:$I$38</t>
  </si>
  <si>
    <t>_21312</t>
  </si>
  <si>
    <t>=Part4!$C$35</t>
  </si>
  <si>
    <t>_21313</t>
  </si>
  <si>
    <t>=Part4!$D$35</t>
  </si>
  <si>
    <t>_21321</t>
  </si>
  <si>
    <t>=Part4!$E$35</t>
  </si>
  <si>
    <t>_21323</t>
  </si>
  <si>
    <t>=Part4!$F$35</t>
  </si>
  <si>
    <t>_21324</t>
  </si>
  <si>
    <t>=Part4!$G$35</t>
  </si>
  <si>
    <t>_21331</t>
  </si>
  <si>
    <t>=Part4!$H$35</t>
  </si>
  <si>
    <t>_21332</t>
  </si>
  <si>
    <t>=Part4!$I$35</t>
  </si>
  <si>
    <t>_21334</t>
  </si>
  <si>
    <t>=Part4!$J$35</t>
  </si>
  <si>
    <t>_21335</t>
  </si>
  <si>
    <t>=Part4!$K$35</t>
  </si>
  <si>
    <t>_21342</t>
  </si>
  <si>
    <t>=Part4!$L$35</t>
  </si>
  <si>
    <t>_21343</t>
  </si>
  <si>
    <t>=Part4!$M$35</t>
  </si>
  <si>
    <t>_21345</t>
  </si>
  <si>
    <t>=Part4!$N$35</t>
  </si>
  <si>
    <t>_21353</t>
  </si>
  <si>
    <t>=Part4!$O$35</t>
  </si>
  <si>
    <t>_21354</t>
  </si>
  <si>
    <t>=Part4!$P$35</t>
  </si>
  <si>
    <t>_213P2</t>
  </si>
  <si>
    <t>=Part3!$F$38</t>
  </si>
  <si>
    <t>_213P3</t>
  </si>
  <si>
    <t>=Part3!$G$38</t>
  </si>
  <si>
    <t>_213P4</t>
  </si>
  <si>
    <t>=Part3!$H$38</t>
  </si>
  <si>
    <t>_213P5</t>
  </si>
  <si>
    <t>=Part3!$I$38</t>
  </si>
  <si>
    <t>_213PA</t>
  </si>
  <si>
    <t>=Part3!$C$38</t>
  </si>
  <si>
    <t>_213PB</t>
  </si>
  <si>
    <t>=Part3!$D$38</t>
  </si>
  <si>
    <t>_213PC</t>
  </si>
  <si>
    <t>=Part3!$E$38</t>
  </si>
  <si>
    <t>_213US</t>
  </si>
  <si>
    <t>=Part3!$J$38</t>
  </si>
  <si>
    <t>_21US</t>
  </si>
  <si>
    <t>=Part4!$E$12:$E$41</t>
  </si>
  <si>
    <t>_220</t>
  </si>
  <si>
    <t>=Part3!$C$24:$I$24</t>
  </si>
  <si>
    <t>_22012</t>
  </si>
  <si>
    <t>=Part4!$C$21</t>
  </si>
  <si>
    <t>_22013</t>
  </si>
  <si>
    <t>=Part4!$D$21</t>
  </si>
  <si>
    <t>_22021</t>
  </si>
  <si>
    <t>=Part4!$E$21</t>
  </si>
  <si>
    <t>_22023</t>
  </si>
  <si>
    <t>=Part4!$F$21</t>
  </si>
  <si>
    <t>_22024</t>
  </si>
  <si>
    <t>=Part4!$G$21</t>
  </si>
  <si>
    <t>_22031</t>
  </si>
  <si>
    <t>=Part4!$H$21</t>
  </si>
  <si>
    <t>_22032</t>
  </si>
  <si>
    <t>=Part4!$I$21</t>
  </si>
  <si>
    <t>_22034</t>
  </si>
  <si>
    <t>=Part4!$J$21</t>
  </si>
  <si>
    <t>_22035</t>
  </si>
  <si>
    <t>=Part4!$K$21</t>
  </si>
  <si>
    <t>_22042</t>
  </si>
  <si>
    <t>=Part4!$L$21</t>
  </si>
  <si>
    <t>_22043</t>
  </si>
  <si>
    <t>=Part4!$M$21</t>
  </si>
  <si>
    <t>_22045</t>
  </si>
  <si>
    <t>=Part4!$N$21</t>
  </si>
  <si>
    <t>_22053</t>
  </si>
  <si>
    <t>=Part4!$O$21</t>
  </si>
  <si>
    <t>_22054</t>
  </si>
  <si>
    <t>=Part4!$P$21</t>
  </si>
  <si>
    <t>_220P2</t>
  </si>
  <si>
    <t>=Part3!$F$24</t>
  </si>
  <si>
    <t>_220P3</t>
  </si>
  <si>
    <t>=Part3!$G$24</t>
  </si>
  <si>
    <t>_220P4</t>
  </si>
  <si>
    <t>=Part3!$H$24</t>
  </si>
  <si>
    <t>_220P5</t>
  </si>
  <si>
    <t>=Part3!$I$24</t>
  </si>
  <si>
    <t>_220PA</t>
  </si>
  <si>
    <t>=Part3!$C$24</t>
  </si>
  <si>
    <t>_220PB</t>
  </si>
  <si>
    <t>=Part3!$D$24</t>
  </si>
  <si>
    <t>_220PC</t>
  </si>
  <si>
    <t>=Part3!$E$24</t>
  </si>
  <si>
    <t>_220US</t>
  </si>
  <si>
    <t>=Part3!$J$24</t>
  </si>
  <si>
    <t>_23US</t>
  </si>
  <si>
    <t>=Part4!$F$12:$F$41</t>
  </si>
  <si>
    <t>_242P2</t>
  </si>
  <si>
    <t>=Part3!$F$50</t>
  </si>
  <si>
    <t>_242P2SC</t>
  </si>
  <si>
    <t>='Parts5-6'!$G$21</t>
  </si>
  <si>
    <t>_242P2SI</t>
  </si>
  <si>
    <t>='Parts5-6'!$G$22</t>
  </si>
  <si>
    <t>_242P2SO</t>
  </si>
  <si>
    <t>='Parts5-6'!$G$23</t>
  </si>
  <si>
    <t>_242P2SW</t>
  </si>
  <si>
    <t>='Parts5-6'!$G$20</t>
  </si>
  <si>
    <t>_242P2TS</t>
  </si>
  <si>
    <t>=Part7!$F$13</t>
  </si>
  <si>
    <t>_242P3</t>
  </si>
  <si>
    <t>=Part3!$G$50</t>
  </si>
  <si>
    <t>_242P3SC</t>
  </si>
  <si>
    <t>='Parts5-6'!$H$21</t>
  </si>
  <si>
    <t>_242P3SI</t>
  </si>
  <si>
    <t>='Parts5-6'!$H$22</t>
  </si>
  <si>
    <t>_242P3SO</t>
  </si>
  <si>
    <t>='Parts5-6'!$H$23</t>
  </si>
  <si>
    <t>_242P3SW</t>
  </si>
  <si>
    <t>='Parts5-6'!$H$20</t>
  </si>
  <si>
    <t>_242P3TS</t>
  </si>
  <si>
    <t>=Part7!$G$13</t>
  </si>
  <si>
    <t>_242P4</t>
  </si>
  <si>
    <t>=Part3!$H$50</t>
  </si>
  <si>
    <t>_242P4SC</t>
  </si>
  <si>
    <t>='Parts5-6'!$I$21</t>
  </si>
  <si>
    <t>_242P4SI</t>
  </si>
  <si>
    <t>='Parts5-6'!$I$22</t>
  </si>
  <si>
    <t>_242P4SO</t>
  </si>
  <si>
    <t>='Parts5-6'!$I$23</t>
  </si>
  <si>
    <t>_242P4SW</t>
  </si>
  <si>
    <t>='Parts5-6'!$I$20</t>
  </si>
  <si>
    <t>_242P4TS</t>
  </si>
  <si>
    <t>=Part7!$H$13</t>
  </si>
  <si>
    <t>_242P5</t>
  </si>
  <si>
    <t>=Part3!$I$50</t>
  </si>
  <si>
    <t>_242P5SC</t>
  </si>
  <si>
    <t>='Parts5-6'!$J$21</t>
  </si>
  <si>
    <t>_242P5SI</t>
  </si>
  <si>
    <t>='Parts5-6'!$J$22</t>
  </si>
  <si>
    <t>_242P5SO</t>
  </si>
  <si>
    <t>='Parts5-6'!$J$23</t>
  </si>
  <si>
    <t>_242P5SW</t>
  </si>
  <si>
    <t>='Parts5-6'!$J$20</t>
  </si>
  <si>
    <t>_242P5TS</t>
  </si>
  <si>
    <t>=Part7!$I$13</t>
  </si>
  <si>
    <t>_242PA</t>
  </si>
  <si>
    <t>=Part3!$C$50</t>
  </si>
  <si>
    <t>_242PASC</t>
  </si>
  <si>
    <t>='Parts5-6'!$D$21</t>
  </si>
  <si>
    <t>_242PASI</t>
  </si>
  <si>
    <t>='Parts5-6'!$D$22</t>
  </si>
  <si>
    <t>_242PASO</t>
  </si>
  <si>
    <t>='Parts5-6'!$D$23</t>
  </si>
  <si>
    <t>_242PASW</t>
  </si>
  <si>
    <t>='Parts5-6'!$D$20</t>
  </si>
  <si>
    <t>_242PATS</t>
  </si>
  <si>
    <t>=Part7!$C$13</t>
  </si>
  <si>
    <t>_242PB</t>
  </si>
  <si>
    <t>=Part3!$D$50</t>
  </si>
  <si>
    <t>_242PBSC</t>
  </si>
  <si>
    <t>='Parts5-6'!$E$21</t>
  </si>
  <si>
    <t>_242PBSI</t>
  </si>
  <si>
    <t>='Parts5-6'!$E$22</t>
  </si>
  <si>
    <t>_242PBSO</t>
  </si>
  <si>
    <t>='Parts5-6'!$E$23</t>
  </si>
  <si>
    <t>_242PBSW</t>
  </si>
  <si>
    <t>='Parts5-6'!$E$20</t>
  </si>
  <si>
    <t>_242PBTS</t>
  </si>
  <si>
    <t>=Part7!$D$13</t>
  </si>
  <si>
    <t>_242PC</t>
  </si>
  <si>
    <t>=Part3!$E$50</t>
  </si>
  <si>
    <t>_242PCSC</t>
  </si>
  <si>
    <t>='Parts5-6'!$F$21</t>
  </si>
  <si>
    <t>_242PCSI</t>
  </si>
  <si>
    <t>='Parts5-6'!$F$22</t>
  </si>
  <si>
    <t>_242PCSO</t>
  </si>
  <si>
    <t>='Parts5-6'!$F$23</t>
  </si>
  <si>
    <t>_242PCSW</t>
  </si>
  <si>
    <t>='Parts5-6'!$F$20</t>
  </si>
  <si>
    <t>_242PCTS</t>
  </si>
  <si>
    <t>=Part7!$E$13</t>
  </si>
  <si>
    <t>_242US</t>
  </si>
  <si>
    <t>=Part3!$J$50</t>
  </si>
  <si>
    <t>_244</t>
  </si>
  <si>
    <t>=Part3!$C$22:$I$22</t>
  </si>
  <si>
    <t>_24412</t>
  </si>
  <si>
    <t>=Part4!$C$19</t>
  </si>
  <si>
    <t>_24413</t>
  </si>
  <si>
    <t>=Part4!$D$19</t>
  </si>
  <si>
    <t>_24421</t>
  </si>
  <si>
    <t>=Part4!$E$19</t>
  </si>
  <si>
    <t>_24423</t>
  </si>
  <si>
    <t>=Part4!$F$19</t>
  </si>
  <si>
    <t>_24424</t>
  </si>
  <si>
    <t>=Part4!$G$19</t>
  </si>
  <si>
    <t>_24431</t>
  </si>
  <si>
    <t>=Part4!$H$19</t>
  </si>
  <si>
    <t>_24432</t>
  </si>
  <si>
    <t>=Part4!$I$19</t>
  </si>
  <si>
    <t>_24434</t>
  </si>
  <si>
    <t>=Part4!$J$19</t>
  </si>
  <si>
    <t>_24435</t>
  </si>
  <si>
    <t>=Part4!$K$19</t>
  </si>
  <si>
    <t>_24442</t>
  </si>
  <si>
    <t>=Part4!$L$19</t>
  </si>
  <si>
    <t>_24443</t>
  </si>
  <si>
    <t>=Part4!$M$19</t>
  </si>
  <si>
    <t>_24445</t>
  </si>
  <si>
    <t>=Part4!$N$19</t>
  </si>
  <si>
    <t>_24453</t>
  </si>
  <si>
    <t>=Part4!$O$19</t>
  </si>
  <si>
    <t>_24454</t>
  </si>
  <si>
    <t>=Part4!$P$19</t>
  </si>
  <si>
    <t>_244P2</t>
  </si>
  <si>
    <t>=Part3!$F$22</t>
  </si>
  <si>
    <t>_244P3</t>
  </si>
  <si>
    <t>=Part3!$G$22</t>
  </si>
  <si>
    <t>_244P4</t>
  </si>
  <si>
    <t>=Part3!$H$22</t>
  </si>
  <si>
    <t>_244P5</t>
  </si>
  <si>
    <t>=Part3!$I$22</t>
  </si>
  <si>
    <t>_244PA</t>
  </si>
  <si>
    <t>=Part3!$C$22</t>
  </si>
  <si>
    <t>_244PB</t>
  </si>
  <si>
    <t>=Part3!$D$22</t>
  </si>
  <si>
    <t>_244PC</t>
  </si>
  <si>
    <t>=Part3!$E$22</t>
  </si>
  <si>
    <t>_244US</t>
  </si>
  <si>
    <t>=Part3!$J$22</t>
  </si>
  <si>
    <t>_245</t>
  </si>
  <si>
    <t>=Part3!$C$23:$I$23</t>
  </si>
  <si>
    <t>_24512</t>
  </si>
  <si>
    <t>=Part4!$C$20</t>
  </si>
  <si>
    <t>_24513</t>
  </si>
  <si>
    <t>=Part4!$D$20</t>
  </si>
  <si>
    <t>_24521</t>
  </si>
  <si>
    <t>=Part4!$E$20</t>
  </si>
  <si>
    <t>_24523</t>
  </si>
  <si>
    <t>=Part4!$F$20</t>
  </si>
  <si>
    <t>_24524</t>
  </si>
  <si>
    <t>=Part4!$G$20</t>
  </si>
  <si>
    <t>_24531</t>
  </si>
  <si>
    <t>=Part4!$H$20</t>
  </si>
  <si>
    <t>_24532</t>
  </si>
  <si>
    <t>=Part4!$I$20</t>
  </si>
  <si>
    <t>_24534</t>
  </si>
  <si>
    <t>=Part4!$J$20</t>
  </si>
  <si>
    <t>_24535</t>
  </si>
  <si>
    <t>=Part4!$K$20</t>
  </si>
  <si>
    <t>_24542</t>
  </si>
  <si>
    <t>=Part4!$L$20</t>
  </si>
  <si>
    <t>_24543</t>
  </si>
  <si>
    <t>=Part4!$M$20</t>
  </si>
  <si>
    <t>_24545</t>
  </si>
  <si>
    <t>=Part4!$N$20</t>
  </si>
  <si>
    <t>_24553</t>
  </si>
  <si>
    <t>=Part4!$O$20</t>
  </si>
  <si>
    <t>_24554</t>
  </si>
  <si>
    <t>=Part4!$P$20</t>
  </si>
  <si>
    <t>_245P2</t>
  </si>
  <si>
    <t>=Part3!$F$23</t>
  </si>
  <si>
    <t>_245P3</t>
  </si>
  <si>
    <t>=Part3!$G$23</t>
  </si>
  <si>
    <t>_245P4</t>
  </si>
  <si>
    <t>=Part3!$H$23</t>
  </si>
  <si>
    <t>_245P5</t>
  </si>
  <si>
    <t>=Part3!$I$23</t>
  </si>
  <si>
    <t>_245PA</t>
  </si>
  <si>
    <t>=Part3!$C$23</t>
  </si>
  <si>
    <t>_245PB</t>
  </si>
  <si>
    <t>=Part3!$D$23</t>
  </si>
  <si>
    <t>_245PC</t>
  </si>
  <si>
    <t>=Part3!$E$23</t>
  </si>
  <si>
    <t>_245US</t>
  </si>
  <si>
    <t>=Part3!$J$23</t>
  </si>
  <si>
    <t>_246</t>
  </si>
  <si>
    <t>=Part3!$C$21:$I$21</t>
  </si>
  <si>
    <t>_24612</t>
  </si>
  <si>
    <t>=Part4!$C$18</t>
  </si>
  <si>
    <t>_24613</t>
  </si>
  <si>
    <t>=Part4!$D$18</t>
  </si>
  <si>
    <t>_24621</t>
  </si>
  <si>
    <t>=Part4!$E$18</t>
  </si>
  <si>
    <t>_24623</t>
  </si>
  <si>
    <t>=Part4!$F$18</t>
  </si>
  <si>
    <t>_24624</t>
  </si>
  <si>
    <t>=Part4!$G$18</t>
  </si>
  <si>
    <t>_24631</t>
  </si>
  <si>
    <t>=Part4!$H$18</t>
  </si>
  <si>
    <t>_24632</t>
  </si>
  <si>
    <t>=Part4!$I$18</t>
  </si>
  <si>
    <t>_24634</t>
  </si>
  <si>
    <t>=Part4!$J$18</t>
  </si>
  <si>
    <t>_24635</t>
  </si>
  <si>
    <t>=Part4!$K$18</t>
  </si>
  <si>
    <t>_24642</t>
  </si>
  <si>
    <t>=Part4!$L$18</t>
  </si>
  <si>
    <t>_24643</t>
  </si>
  <si>
    <t>=Part4!$M$18</t>
  </si>
  <si>
    <t>_24645</t>
  </si>
  <si>
    <t>=Part4!$N$18</t>
  </si>
  <si>
    <t>_24653</t>
  </si>
  <si>
    <t>=Part4!$O$18</t>
  </si>
  <si>
    <t>_24654</t>
  </si>
  <si>
    <t>=Part4!$P$18</t>
  </si>
  <si>
    <t>_246P2</t>
  </si>
  <si>
    <t>=Part3!$F$21</t>
  </si>
  <si>
    <t>_246P2SC</t>
  </si>
  <si>
    <t>='Parts5-6'!$G$26</t>
  </si>
  <si>
    <t>_246P2SI</t>
  </si>
  <si>
    <t>='Parts5-6'!$G$27</t>
  </si>
  <si>
    <t>_246P2SO</t>
  </si>
  <si>
    <t>='Parts5-6'!$G$28</t>
  </si>
  <si>
    <t>_246P2SW</t>
  </si>
  <si>
    <t>='Parts5-6'!$G$25</t>
  </si>
  <si>
    <t>_246P2TS</t>
  </si>
  <si>
    <t>=Part7!$F$14</t>
  </si>
  <si>
    <t>_246P3</t>
  </si>
  <si>
    <t>=Part3!$G$21</t>
  </si>
  <si>
    <t>_246P3SC</t>
  </si>
  <si>
    <t>='Parts5-6'!$H$26</t>
  </si>
  <si>
    <t>_246P3SI</t>
  </si>
  <si>
    <t>='Parts5-6'!$H$27</t>
  </si>
  <si>
    <t>_246P3SO</t>
  </si>
  <si>
    <t>='Parts5-6'!$H$28</t>
  </si>
  <si>
    <t>_246P3SW</t>
  </si>
  <si>
    <t>='Parts5-6'!$H$25</t>
  </si>
  <si>
    <t>_246P3TS</t>
  </si>
  <si>
    <t>=Part7!$G$14</t>
  </si>
  <si>
    <t>_246P4</t>
  </si>
  <si>
    <t>=Part3!$H$21</t>
  </si>
  <si>
    <t>_246P4SC</t>
  </si>
  <si>
    <t>='Parts5-6'!$I$26</t>
  </si>
  <si>
    <t>_246P4SI</t>
  </si>
  <si>
    <t>='Parts5-6'!$I$27</t>
  </si>
  <si>
    <t>_246P4SO</t>
  </si>
  <si>
    <t>='Parts5-6'!$I$28</t>
  </si>
  <si>
    <t>_246P4SW</t>
  </si>
  <si>
    <t>='Parts5-6'!$I$25</t>
  </si>
  <si>
    <t>_246P4TS</t>
  </si>
  <si>
    <t>=Part7!$H$14</t>
  </si>
  <si>
    <t>_246P5</t>
  </si>
  <si>
    <t>=Part3!$I$21</t>
  </si>
  <si>
    <t>_246P5SC</t>
  </si>
  <si>
    <t>='Parts5-6'!$J$26</t>
  </si>
  <si>
    <t>_246P5SI</t>
  </si>
  <si>
    <t>='Parts5-6'!$J$27</t>
  </si>
  <si>
    <t>_246P5SO</t>
  </si>
  <si>
    <t>='Parts5-6'!$J$28</t>
  </si>
  <si>
    <t>_246P5SW</t>
  </si>
  <si>
    <t>='Parts5-6'!$J$25</t>
  </si>
  <si>
    <t>_246P5TS</t>
  </si>
  <si>
    <t>=Part7!$I$14</t>
  </si>
  <si>
    <t>_246PA</t>
  </si>
  <si>
    <t>=Part3!$C$21</t>
  </si>
  <si>
    <t>_246PASC</t>
  </si>
  <si>
    <t>='Parts5-6'!$D$26</t>
  </si>
  <si>
    <t>_246PASI</t>
  </si>
  <si>
    <t>='Parts5-6'!$D$27</t>
  </si>
  <si>
    <t>_246PASO</t>
  </si>
  <si>
    <t>='Parts5-6'!$D$28</t>
  </si>
  <si>
    <t>_246PASW</t>
  </si>
  <si>
    <t>='Parts5-6'!$D$25</t>
  </si>
  <si>
    <t>_246PATS</t>
  </si>
  <si>
    <t>=Part7!$C$14</t>
  </si>
  <si>
    <t>_246PB</t>
  </si>
  <si>
    <t>=Part3!$D$21</t>
  </si>
  <si>
    <t>_246PBSC</t>
  </si>
  <si>
    <t>='Parts5-6'!$E$26</t>
  </si>
  <si>
    <t>_246PBSI</t>
  </si>
  <si>
    <t>='Parts5-6'!$E$27</t>
  </si>
  <si>
    <t>_246PBSO</t>
  </si>
  <si>
    <t>='Parts5-6'!$E$28</t>
  </si>
  <si>
    <t>_246PBSW</t>
  </si>
  <si>
    <t>='Parts5-6'!$E$25</t>
  </si>
  <si>
    <t>_246PBTS</t>
  </si>
  <si>
    <t>=Part7!$D$14</t>
  </si>
  <si>
    <t>_246PC</t>
  </si>
  <si>
    <t>=Part3!$E$21</t>
  </si>
  <si>
    <t>_246PCSC</t>
  </si>
  <si>
    <t>='Parts5-6'!$F$26</t>
  </si>
  <si>
    <t>_246PCSI</t>
  </si>
  <si>
    <t>='Parts5-6'!$F$27</t>
  </si>
  <si>
    <t>_246PCSO</t>
  </si>
  <si>
    <t>='Parts5-6'!$F$28</t>
  </si>
  <si>
    <t>_246PCSW</t>
  </si>
  <si>
    <t>='Parts5-6'!$F$25</t>
  </si>
  <si>
    <t>_246PCTS</t>
  </si>
  <si>
    <t>=Part7!$E$14</t>
  </si>
  <si>
    <t>_246US</t>
  </si>
  <si>
    <t>=Part3!$J$21</t>
  </si>
  <si>
    <t>_24US</t>
  </si>
  <si>
    <t>=Part4!$G$12:$G$41</t>
  </si>
  <si>
    <t>_308P2</t>
  </si>
  <si>
    <t>=Part3!$F$52</t>
  </si>
  <si>
    <t>_308P2SC</t>
  </si>
  <si>
    <t>='Parts5-6'!$G$41</t>
  </si>
  <si>
    <t>_308P2SI</t>
  </si>
  <si>
    <t>='Parts5-6'!$G$42</t>
  </si>
  <si>
    <t>_308P2SO</t>
  </si>
  <si>
    <t>='Parts5-6'!$G$43</t>
  </si>
  <si>
    <t>_308P2SW</t>
  </si>
  <si>
    <t>='Parts5-6'!$G$40</t>
  </si>
  <si>
    <t>_308P2TS</t>
  </si>
  <si>
    <t>=Part7!$F$17</t>
  </si>
  <si>
    <t>_308P3</t>
  </si>
  <si>
    <t>=Part3!$G$52</t>
  </si>
  <si>
    <t>_308P3SC</t>
  </si>
  <si>
    <t>='Parts5-6'!$H$41</t>
  </si>
  <si>
    <t>_308P3SI</t>
  </si>
  <si>
    <t>='Parts5-6'!$H$42</t>
  </si>
  <si>
    <t>_308P3SO</t>
  </si>
  <si>
    <t>='Parts5-6'!$H$43</t>
  </si>
  <si>
    <t>_308P3SW</t>
  </si>
  <si>
    <t>='Parts5-6'!$H$40</t>
  </si>
  <si>
    <t>_308P3TS</t>
  </si>
  <si>
    <t>=Part7!$G$17</t>
  </si>
  <si>
    <t>_308P4</t>
  </si>
  <si>
    <t>=Part3!$H$52</t>
  </si>
  <si>
    <t>_308P4SC</t>
  </si>
  <si>
    <t>='Parts5-6'!$I$41</t>
  </si>
  <si>
    <t>_308P4SI</t>
  </si>
  <si>
    <t>='Parts5-6'!$I$42</t>
  </si>
  <si>
    <t>_308P4SO</t>
  </si>
  <si>
    <t>='Parts5-6'!$I$43</t>
  </si>
  <si>
    <t>_308P4SW</t>
  </si>
  <si>
    <t>='Parts5-6'!$I$40</t>
  </si>
  <si>
    <t>_308P4TS</t>
  </si>
  <si>
    <t>=Part7!$H$17</t>
  </si>
  <si>
    <t>_308P5</t>
  </si>
  <si>
    <t>=Part3!$I$52</t>
  </si>
  <si>
    <t>_308P5SC</t>
  </si>
  <si>
    <t>='Parts5-6'!$J$41</t>
  </si>
  <si>
    <t>_308P5SI</t>
  </si>
  <si>
    <t>='Parts5-6'!$J$42</t>
  </si>
  <si>
    <t>_308P5SO</t>
  </si>
  <si>
    <t>='Parts5-6'!$J$43</t>
  </si>
  <si>
    <t>_308P5SW</t>
  </si>
  <si>
    <t>='Parts5-6'!$J$40</t>
  </si>
  <si>
    <t>_308P5TS</t>
  </si>
  <si>
    <t>=Part7!$I$17</t>
  </si>
  <si>
    <t>_308PA</t>
  </si>
  <si>
    <t>=Part3!$C$52</t>
  </si>
  <si>
    <t>_308PASC</t>
  </si>
  <si>
    <t>='Parts5-6'!$D$41</t>
  </si>
  <si>
    <t>_308PASI</t>
  </si>
  <si>
    <t>='Parts5-6'!$D$42</t>
  </si>
  <si>
    <t>_308PASO</t>
  </si>
  <si>
    <t>='Parts5-6'!$D$43</t>
  </si>
  <si>
    <t>_308PASW</t>
  </si>
  <si>
    <t>='Parts5-6'!$D$40</t>
  </si>
  <si>
    <t>_308PATS</t>
  </si>
  <si>
    <t>=Part7!$C$17</t>
  </si>
  <si>
    <t>_308PB</t>
  </si>
  <si>
    <t>=Part3!$D$52</t>
  </si>
  <si>
    <t>_308PBSC</t>
  </si>
  <si>
    <t>='Parts5-6'!$E$41</t>
  </si>
  <si>
    <t>_308PBSI</t>
  </si>
  <si>
    <t>='Parts5-6'!$E$42</t>
  </si>
  <si>
    <t>_308PBSO</t>
  </si>
  <si>
    <t>='Parts5-6'!$E$43</t>
  </si>
  <si>
    <t>_308PBSW</t>
  </si>
  <si>
    <t>='Parts5-6'!$E$40</t>
  </si>
  <si>
    <t>_308PBTS</t>
  </si>
  <si>
    <t>=Part7!$D$17</t>
  </si>
  <si>
    <t>_308PC</t>
  </si>
  <si>
    <t>=Part3!$E$52</t>
  </si>
  <si>
    <t>_308PCSC</t>
  </si>
  <si>
    <t>='Parts5-6'!$F$41</t>
  </si>
  <si>
    <t>_308PCSI</t>
  </si>
  <si>
    <t>='Parts5-6'!$F$42</t>
  </si>
  <si>
    <t>_308PCSO</t>
  </si>
  <si>
    <t>='Parts5-6'!$F$43</t>
  </si>
  <si>
    <t>_308PCSW</t>
  </si>
  <si>
    <t>='Parts5-6'!$F$40</t>
  </si>
  <si>
    <t>_308PCTS</t>
  </si>
  <si>
    <t>=Part7!$E$17</t>
  </si>
  <si>
    <t>_308US</t>
  </si>
  <si>
    <t>=Part3!$J$52</t>
  </si>
  <si>
    <t>_311</t>
  </si>
  <si>
    <t>=Part3!$C$39:$I$39</t>
  </si>
  <si>
    <t>_31112</t>
  </si>
  <si>
    <t>=Part4!$C$36</t>
  </si>
  <si>
    <t>_31113</t>
  </si>
  <si>
    <t>=Part4!$D$36</t>
  </si>
  <si>
    <t>_31121</t>
  </si>
  <si>
    <t>=Part4!$E$36</t>
  </si>
  <si>
    <t>_31123</t>
  </si>
  <si>
    <t>=Part4!$F$36</t>
  </si>
  <si>
    <t>_31124</t>
  </si>
  <si>
    <t>=Part4!$G$36</t>
  </si>
  <si>
    <t>_31131</t>
  </si>
  <si>
    <t>=Part4!$H$36</t>
  </si>
  <si>
    <t>_31132</t>
  </si>
  <si>
    <t>=Part4!$I$36</t>
  </si>
  <si>
    <t>_31134</t>
  </si>
  <si>
    <t>=Part4!$J$36</t>
  </si>
  <si>
    <t>_31135</t>
  </si>
  <si>
    <t>=Part4!$K$36</t>
  </si>
  <si>
    <t>_31142</t>
  </si>
  <si>
    <t>=Part4!$L$36</t>
  </si>
  <si>
    <t>_31143</t>
  </si>
  <si>
    <t>=Part4!$M$36</t>
  </si>
  <si>
    <t>_31145</t>
  </si>
  <si>
    <t>=Part4!$N$36</t>
  </si>
  <si>
    <t>_31153</t>
  </si>
  <si>
    <t>=Part4!$O$36</t>
  </si>
  <si>
    <t>_31154</t>
  </si>
  <si>
    <t>=Part4!$P$36</t>
  </si>
  <si>
    <t>_311P2</t>
  </si>
  <si>
    <t>=Part3!$F$39</t>
  </si>
  <si>
    <t>_311P3</t>
  </si>
  <si>
    <t>=Part3!$G$39</t>
  </si>
  <si>
    <t>_311P4</t>
  </si>
  <si>
    <t>=Part3!$H$39</t>
  </si>
  <si>
    <t>_311P5</t>
  </si>
  <si>
    <t>=Part3!$I$39</t>
  </si>
  <si>
    <t>_311PA</t>
  </si>
  <si>
    <t>=Part3!$C$39</t>
  </si>
  <si>
    <t>_311PB</t>
  </si>
  <si>
    <t>=Part3!$D$39</t>
  </si>
  <si>
    <t>_311PC</t>
  </si>
  <si>
    <t>=Part3!$E$39</t>
  </si>
  <si>
    <t>_311US</t>
  </si>
  <si>
    <t>=Part3!$J$39</t>
  </si>
  <si>
    <t>_31US</t>
  </si>
  <si>
    <t>=Part4!$H$12:$H$41</t>
  </si>
  <si>
    <t>_32US</t>
  </si>
  <si>
    <t>=Part4!$I$12:$I$41</t>
  </si>
  <si>
    <t>_334P2</t>
  </si>
  <si>
    <t>=Part3!$F$54</t>
  </si>
  <si>
    <t>_334P2SC</t>
  </si>
  <si>
    <t>='Parts5-6'!$G$46</t>
  </si>
  <si>
    <t>_334P2SI</t>
  </si>
  <si>
    <t>='Parts5-6'!$G$47</t>
  </si>
  <si>
    <t>_334P2SO</t>
  </si>
  <si>
    <t>='Parts5-6'!$G$48</t>
  </si>
  <si>
    <t>_334P2SW</t>
  </si>
  <si>
    <t>='Parts5-6'!$G$45</t>
  </si>
  <si>
    <t>_334P2TS</t>
  </si>
  <si>
    <t>=Part7!$F$18</t>
  </si>
  <si>
    <t>_334P3</t>
  </si>
  <si>
    <t>=Part3!$G$54</t>
  </si>
  <si>
    <t>_334P3SC</t>
  </si>
  <si>
    <t>='Parts5-6'!$H$46</t>
  </si>
  <si>
    <t>_334P3SI</t>
  </si>
  <si>
    <t>='Parts5-6'!$H$47</t>
  </si>
  <si>
    <t>_334P3SO</t>
  </si>
  <si>
    <t>='Parts5-6'!$H$48</t>
  </si>
  <si>
    <t>_334P3SW</t>
  </si>
  <si>
    <t>='Parts5-6'!$H$45</t>
  </si>
  <si>
    <t>_334P3TS</t>
  </si>
  <si>
    <t>=Part7!$G$18</t>
  </si>
  <si>
    <t>_334P4</t>
  </si>
  <si>
    <t>=Part3!$H$54</t>
  </si>
  <si>
    <t>_334P4SC</t>
  </si>
  <si>
    <t>='Parts5-6'!$I$46</t>
  </si>
  <si>
    <t>_334P4SI</t>
  </si>
  <si>
    <t>='Parts5-6'!$I$47</t>
  </si>
  <si>
    <t>_334P4SO</t>
  </si>
  <si>
    <t>='Parts5-6'!$I$48</t>
  </si>
  <si>
    <t>_334P4SW</t>
  </si>
  <si>
    <t>='Parts5-6'!$I$45</t>
  </si>
  <si>
    <t>_334P4TS</t>
  </si>
  <si>
    <t>=Part7!$H$18</t>
  </si>
  <si>
    <t>_334P5</t>
  </si>
  <si>
    <t>=Part3!$I$54</t>
  </si>
  <si>
    <t>_334P5SC</t>
  </si>
  <si>
    <t>='Parts5-6'!$J$46</t>
  </si>
  <si>
    <t>_334P5SI</t>
  </si>
  <si>
    <t>='Parts5-6'!$J$47</t>
  </si>
  <si>
    <t>_334P5SO</t>
  </si>
  <si>
    <t>='Parts5-6'!$J$48</t>
  </si>
  <si>
    <t>_334P5SW</t>
  </si>
  <si>
    <t>='Parts5-6'!$J$45</t>
  </si>
  <si>
    <t>_334P5TS</t>
  </si>
  <si>
    <t>=Part7!$I$18</t>
  </si>
  <si>
    <t>_334PA</t>
  </si>
  <si>
    <t>=Part3!$C$54</t>
  </si>
  <si>
    <t>_334PASC</t>
  </si>
  <si>
    <t>='Parts5-6'!$D$46</t>
  </si>
  <si>
    <t>_334PASI</t>
  </si>
  <si>
    <t>='Parts5-6'!$D$47</t>
  </si>
  <si>
    <t>_334PASO</t>
  </si>
  <si>
    <t>='Parts5-6'!$D$48</t>
  </si>
  <si>
    <t>_334PASW</t>
  </si>
  <si>
    <t>='Parts5-6'!$D$45</t>
  </si>
  <si>
    <t>_334PATS</t>
  </si>
  <si>
    <t>=Part7!$C$18</t>
  </si>
  <si>
    <t>_334PB</t>
  </si>
  <si>
    <t>=Part3!$D$54</t>
  </si>
  <si>
    <t>_334PBSC</t>
  </si>
  <si>
    <t>='Parts5-6'!$E$46</t>
  </si>
  <si>
    <t>_334PBSI</t>
  </si>
  <si>
    <t>='Parts5-6'!$E$47</t>
  </si>
  <si>
    <t>_334PBSO</t>
  </si>
  <si>
    <t>='Parts5-6'!$E$48</t>
  </si>
  <si>
    <t>_334PBSW</t>
  </si>
  <si>
    <t>='Parts5-6'!$E$45</t>
  </si>
  <si>
    <t>_334PBTS</t>
  </si>
  <si>
    <t>=Part7!$D$18</t>
  </si>
  <si>
    <t>_334PC</t>
  </si>
  <si>
    <t>=Part3!$E$54</t>
  </si>
  <si>
    <t>_334PCSC</t>
  </si>
  <si>
    <t>='Parts5-6'!$F$46</t>
  </si>
  <si>
    <t>_334PCSI</t>
  </si>
  <si>
    <t>='Parts5-6'!$F$47</t>
  </si>
  <si>
    <t>_334PCSO</t>
  </si>
  <si>
    <t>='Parts5-6'!$F$48</t>
  </si>
  <si>
    <t>_334PCSW</t>
  </si>
  <si>
    <t>='Parts5-6'!$F$45</t>
  </si>
  <si>
    <t>_334PCTS</t>
  </si>
  <si>
    <t>=Part7!$E$18</t>
  </si>
  <si>
    <t>_334PUS</t>
  </si>
  <si>
    <t>=Part3!$J$54</t>
  </si>
  <si>
    <t>_34US</t>
  </si>
  <si>
    <t>=Part4!$J$12:$J$41</t>
  </si>
  <si>
    <t>_35US</t>
  </si>
  <si>
    <t>=Part4!$K$12:$K$41</t>
  </si>
  <si>
    <t>_411P2</t>
  </si>
  <si>
    <t>=Part3!$F$53</t>
  </si>
  <si>
    <t>_411P2SC</t>
  </si>
  <si>
    <t>='Parts5-6'!$G$36</t>
  </si>
  <si>
    <t>_411P2SI</t>
  </si>
  <si>
    <t>='Parts5-6'!$G$37</t>
  </si>
  <si>
    <t>_411P2SO</t>
  </si>
  <si>
    <t>='Parts5-6'!$G$38</t>
  </si>
  <si>
    <t>_411P2SW</t>
  </si>
  <si>
    <t>='Parts5-6'!$G$35</t>
  </si>
  <si>
    <t>_411P2TS</t>
  </si>
  <si>
    <t>=Part7!$F$16</t>
  </si>
  <si>
    <t>_411P3</t>
  </si>
  <si>
    <t>=Part3!$G$53</t>
  </si>
  <si>
    <t>_411P3SC</t>
  </si>
  <si>
    <t>='Parts5-6'!$H$36</t>
  </si>
  <si>
    <t>_411P3SI</t>
  </si>
  <si>
    <t>='Parts5-6'!$H$37</t>
  </si>
  <si>
    <t>_411P3SO</t>
  </si>
  <si>
    <t>='Parts5-6'!$H$38</t>
  </si>
  <si>
    <t>_411P3SW</t>
  </si>
  <si>
    <t>='Parts5-6'!$H$35</t>
  </si>
  <si>
    <t>_411P3TS</t>
  </si>
  <si>
    <t>=Part7!$G$16</t>
  </si>
  <si>
    <t>_411P4</t>
  </si>
  <si>
    <t>=Part3!$H$53</t>
  </si>
  <si>
    <t>_411P4SC</t>
  </si>
  <si>
    <t>='Parts5-6'!$I$36</t>
  </si>
  <si>
    <t>_411P4SI</t>
  </si>
  <si>
    <t>='Parts5-6'!$I$37</t>
  </si>
  <si>
    <t>_411P4SO</t>
  </si>
  <si>
    <t>='Parts5-6'!$I$38</t>
  </si>
  <si>
    <t>_411P4SW</t>
  </si>
  <si>
    <t>='Parts5-6'!$I$35</t>
  </si>
  <si>
    <t>_411P4TS</t>
  </si>
  <si>
    <t>=Part7!$H$16</t>
  </si>
  <si>
    <t>_411P5</t>
  </si>
  <si>
    <t>=Part3!$I$53</t>
  </si>
  <si>
    <t>_411P5SC</t>
  </si>
  <si>
    <t>='Parts5-6'!$J$36</t>
  </si>
  <si>
    <t>_411P5SI</t>
  </si>
  <si>
    <t>='Parts5-6'!$J$37</t>
  </si>
  <si>
    <t>_411P5SO</t>
  </si>
  <si>
    <t>='Parts5-6'!$J$38</t>
  </si>
  <si>
    <t>_411P5SW</t>
  </si>
  <si>
    <t>='Parts5-6'!$J$35</t>
  </si>
  <si>
    <t>_411P5TS</t>
  </si>
  <si>
    <t>=Part7!$I$16</t>
  </si>
  <si>
    <t>_411PA</t>
  </si>
  <si>
    <t>=Part3!$C$53</t>
  </si>
  <si>
    <t>_411PASC</t>
  </si>
  <si>
    <t>='Parts5-6'!$D$36</t>
  </si>
  <si>
    <t>_411PASI</t>
  </si>
  <si>
    <t>='Parts5-6'!$D$37</t>
  </si>
  <si>
    <t>_411PASO</t>
  </si>
  <si>
    <t>='Parts5-6'!$D$38</t>
  </si>
  <si>
    <t>_411PASW</t>
  </si>
  <si>
    <t>='Parts5-6'!$D$35</t>
  </si>
  <si>
    <t>_411PATS</t>
  </si>
  <si>
    <t>=Part7!$C$16</t>
  </si>
  <si>
    <t>_411PB</t>
  </si>
  <si>
    <t>=Part3!$D$53</t>
  </si>
  <si>
    <t>_411PBSC</t>
  </si>
  <si>
    <t>='Parts5-6'!$E$36</t>
  </si>
  <si>
    <t>_411PBSI</t>
  </si>
  <si>
    <t>='Parts5-6'!$E$37</t>
  </si>
  <si>
    <t>_411PBSO</t>
  </si>
  <si>
    <t>='Parts5-6'!$E$38</t>
  </si>
  <si>
    <t>_411PBSW</t>
  </si>
  <si>
    <t>='Parts5-6'!$E$35</t>
  </si>
  <si>
    <t>_411PBTS</t>
  </si>
  <si>
    <t>=Part7!$D$16</t>
  </si>
  <si>
    <t>_411PC</t>
  </si>
  <si>
    <t>=Part3!$E$53</t>
  </si>
  <si>
    <t>_411PCSC</t>
  </si>
  <si>
    <t>='Parts5-6'!$F$36</t>
  </si>
  <si>
    <t>_411PCSI</t>
  </si>
  <si>
    <t>='Parts5-6'!$F$37</t>
  </si>
  <si>
    <t>_411PCSO</t>
  </si>
  <si>
    <t>='Parts5-6'!$F$38</t>
  </si>
  <si>
    <t>_411PCSW</t>
  </si>
  <si>
    <t>='Parts5-6'!$F$35</t>
  </si>
  <si>
    <t>_411PCTS</t>
  </si>
  <si>
    <t>=Part7!$E$16</t>
  </si>
  <si>
    <t>_411US</t>
  </si>
  <si>
    <t>=Part3!$J$53</t>
  </si>
  <si>
    <t>_42US</t>
  </si>
  <si>
    <t>=Part4!$L$12:$L$41</t>
  </si>
  <si>
    <t>_43US</t>
  </si>
  <si>
    <t>=Part4!$M$12:$M$41</t>
  </si>
  <si>
    <t>_445</t>
  </si>
  <si>
    <t>=Part3!$C$18:$I$18</t>
  </si>
  <si>
    <t>_445P2</t>
  </si>
  <si>
    <t>=Part3!$F$18</t>
  </si>
  <si>
    <t>_445P3</t>
  </si>
  <si>
    <t>=Part3!$G$18</t>
  </si>
  <si>
    <t>_445P4</t>
  </si>
  <si>
    <t>=Part3!$H$18</t>
  </si>
  <si>
    <t>_445P5</t>
  </si>
  <si>
    <t>=Part3!$I$18</t>
  </si>
  <si>
    <t>_445PA</t>
  </si>
  <si>
    <t>=Part3!$C$18</t>
  </si>
  <si>
    <t>_445PB</t>
  </si>
  <si>
    <t>=Part3!$D$18</t>
  </si>
  <si>
    <t>_445PC</t>
  </si>
  <si>
    <t>=Part3!$E$18</t>
  </si>
  <si>
    <t>_445US</t>
  </si>
  <si>
    <t>=Part3!$J$18</t>
  </si>
  <si>
    <t>_45US</t>
  </si>
  <si>
    <t>=Part4!$N$12:$N$41</t>
  </si>
  <si>
    <t>_465</t>
  </si>
  <si>
    <t>=Part3!$C$41:$I$41</t>
  </si>
  <si>
    <t>_46512</t>
  </si>
  <si>
    <t>=Part4!$C$38</t>
  </si>
  <si>
    <t>_46513</t>
  </si>
  <si>
    <t>=Part4!$D$38</t>
  </si>
  <si>
    <t>_46521</t>
  </si>
  <si>
    <t>=Part4!$E$38</t>
  </si>
  <si>
    <t>_46523</t>
  </si>
  <si>
    <t>=Part4!$F$38</t>
  </si>
  <si>
    <t>_46524</t>
  </si>
  <si>
    <t>=Part4!$G$38</t>
  </si>
  <si>
    <t>_46531</t>
  </si>
  <si>
    <t>=Part4!$H$38</t>
  </si>
  <si>
    <t>_46532</t>
  </si>
  <si>
    <t>=Part4!$I$38</t>
  </si>
  <si>
    <t>_46534</t>
  </si>
  <si>
    <t>=Part4!$J$38</t>
  </si>
  <si>
    <t>_46535</t>
  </si>
  <si>
    <t>=Part4!$K$38</t>
  </si>
  <si>
    <t>_46542</t>
  </si>
  <si>
    <t>=Part4!$L$38</t>
  </si>
  <si>
    <t>_46543</t>
  </si>
  <si>
    <t>=Part4!$M$38</t>
  </si>
  <si>
    <t>_46545</t>
  </si>
  <si>
    <t>=Part4!$N$38</t>
  </si>
  <si>
    <t>_46553</t>
  </si>
  <si>
    <t>=Part4!$O$38</t>
  </si>
  <si>
    <t>_46554</t>
  </si>
  <si>
    <t>=Part4!$P$38</t>
  </si>
  <si>
    <t>_465P2</t>
  </si>
  <si>
    <t>=Part3!$F$41</t>
  </si>
  <si>
    <t>_465P3</t>
  </si>
  <si>
    <t>=Part3!$G$41</t>
  </si>
  <si>
    <t>_465P4</t>
  </si>
  <si>
    <t>=Part3!$H$41</t>
  </si>
  <si>
    <t>_465P5</t>
  </si>
  <si>
    <t>=Part3!$I$41</t>
  </si>
  <si>
    <t>_465PA</t>
  </si>
  <si>
    <t>=Part3!$C$41</t>
  </si>
  <si>
    <t>_465PB</t>
  </si>
  <si>
    <t>=Part3!$D$41</t>
  </si>
  <si>
    <t>_465PC</t>
  </si>
  <si>
    <t>=Part3!$E$41</t>
  </si>
  <si>
    <t>_465US</t>
  </si>
  <si>
    <t>=Part3!$J$41</t>
  </si>
  <si>
    <t>_466</t>
  </si>
  <si>
    <t>=Part3!$C$42:$I$42</t>
  </si>
  <si>
    <t>_46612</t>
  </si>
  <si>
    <t>=Part4!$C$39</t>
  </si>
  <si>
    <t>_46613</t>
  </si>
  <si>
    <t>=Part4!$D$39</t>
  </si>
  <si>
    <t>_46621</t>
  </si>
  <si>
    <t>=Part4!$E$39</t>
  </si>
  <si>
    <t>_46623</t>
  </si>
  <si>
    <t>=Part4!$F$39</t>
  </si>
  <si>
    <t>_46624</t>
  </si>
  <si>
    <t>=Part4!$G$39</t>
  </si>
  <si>
    <t>_46631</t>
  </si>
  <si>
    <t>=Part4!$H$39</t>
  </si>
  <si>
    <t>_46632</t>
  </si>
  <si>
    <t>=Part4!$I$39</t>
  </si>
  <si>
    <t>_46634</t>
  </si>
  <si>
    <t>=Part4!$J$39</t>
  </si>
  <si>
    <t>_46635</t>
  </si>
  <si>
    <t>=Part4!$K$39</t>
  </si>
  <si>
    <t>_46642</t>
  </si>
  <si>
    <t>=Part4!$L$39</t>
  </si>
  <si>
    <t>_46643</t>
  </si>
  <si>
    <t>=Part4!$M$39</t>
  </si>
  <si>
    <t>_46645</t>
  </si>
  <si>
    <t>=Part4!$N$39</t>
  </si>
  <si>
    <t>_46653</t>
  </si>
  <si>
    <t>=Part4!$O$39</t>
  </si>
  <si>
    <t>_46654</t>
  </si>
  <si>
    <t>=Part4!$P$39</t>
  </si>
  <si>
    <t>_466P2</t>
  </si>
  <si>
    <t>=Part3!$F$42</t>
  </si>
  <si>
    <t>_466P3</t>
  </si>
  <si>
    <t>=Part3!$G$42</t>
  </si>
  <si>
    <t>_466P4</t>
  </si>
  <si>
    <t>=Part3!$H$42</t>
  </si>
  <si>
    <t>_466P5</t>
  </si>
  <si>
    <t>=Part3!$I$42</t>
  </si>
  <si>
    <t>_466PA</t>
  </si>
  <si>
    <t>=Part3!$C$42</t>
  </si>
  <si>
    <t>_466PB</t>
  </si>
  <si>
    <t>=Part3!$D$42</t>
  </si>
  <si>
    <t>_466PC</t>
  </si>
  <si>
    <t>=Part3!$E$42</t>
  </si>
  <si>
    <t>_466US</t>
  </si>
  <si>
    <t>=Part3!$J$42</t>
  </si>
  <si>
    <t>_467</t>
  </si>
  <si>
    <t>=Part3!$C$43:$I$43</t>
  </si>
  <si>
    <t>_46712</t>
  </si>
  <si>
    <t>=Part4!$C$40</t>
  </si>
  <si>
    <t>_46713</t>
  </si>
  <si>
    <t>=Part4!$D$40</t>
  </si>
  <si>
    <t>_46721</t>
  </si>
  <si>
    <t>=Part4!$E$40</t>
  </si>
  <si>
    <t>_46723</t>
  </si>
  <si>
    <t>=Part4!$F$40</t>
  </si>
  <si>
    <t>_46724</t>
  </si>
  <si>
    <t>=Part4!$G$40</t>
  </si>
  <si>
    <t>_46731</t>
  </si>
  <si>
    <t>=Part4!$H$40</t>
  </si>
  <si>
    <t>_46732</t>
  </si>
  <si>
    <t>=Part4!$I$40</t>
  </si>
  <si>
    <t>_46734</t>
  </si>
  <si>
    <t>=Part4!$J$40</t>
  </si>
  <si>
    <t>_46735</t>
  </si>
  <si>
    <t>=Part4!$K$40</t>
  </si>
  <si>
    <t>_46742</t>
  </si>
  <si>
    <t>=Part4!$L$40</t>
  </si>
  <si>
    <t>_46743</t>
  </si>
  <si>
    <t>=Part4!$M$40</t>
  </si>
  <si>
    <t>_46745</t>
  </si>
  <si>
    <t>=Part4!$N$40</t>
  </si>
  <si>
    <t>_46753</t>
  </si>
  <si>
    <t>=Part4!$O$40</t>
  </si>
  <si>
    <t>_46754</t>
  </si>
  <si>
    <t>=Part4!$P$40</t>
  </si>
  <si>
    <t>_467P2</t>
  </si>
  <si>
    <t>=Part3!$F$43</t>
  </si>
  <si>
    <t>_467P3</t>
  </si>
  <si>
    <t>=Part3!$G$43</t>
  </si>
  <si>
    <t>_467P4</t>
  </si>
  <si>
    <t>=Part3!$H$43</t>
  </si>
  <si>
    <t>_467P5</t>
  </si>
  <si>
    <t>=Part3!$I$43</t>
  </si>
  <si>
    <t>_467PA</t>
  </si>
  <si>
    <t>=Part3!$C$43</t>
  </si>
  <si>
    <t>_467PB</t>
  </si>
  <si>
    <t>=Part3!$D$43</t>
  </si>
  <si>
    <t>_467PC</t>
  </si>
  <si>
    <t>=Part3!$E$43</t>
  </si>
  <si>
    <t>_467US</t>
  </si>
  <si>
    <t>=Part3!$J$43</t>
  </si>
  <si>
    <t>_511</t>
  </si>
  <si>
    <t>=Part3!$C$44:$I$44</t>
  </si>
  <si>
    <t>_511P2</t>
  </si>
  <si>
    <t>=Part3!$F$44</t>
  </si>
  <si>
    <t>_511P3</t>
  </si>
  <si>
    <t>=Part3!$G$44</t>
  </si>
  <si>
    <t>_511P4</t>
  </si>
  <si>
    <t>=Part3!$H$44</t>
  </si>
  <si>
    <t>_511P5</t>
  </si>
  <si>
    <t>=Part3!$I$44</t>
  </si>
  <si>
    <t>_511PA</t>
  </si>
  <si>
    <t>=Part3!$C$44</t>
  </si>
  <si>
    <t>_511PB</t>
  </si>
  <si>
    <t>=Part3!$D$44</t>
  </si>
  <si>
    <t>_511PC</t>
  </si>
  <si>
    <t>=Part3!$E$44</t>
  </si>
  <si>
    <t>_511US</t>
  </si>
  <si>
    <t>=Part3!$J$44</t>
  </si>
  <si>
    <t>_53US</t>
  </si>
  <si>
    <t>=Part4!$O$12:$O$41</t>
  </si>
  <si>
    <t>_54US</t>
  </si>
  <si>
    <t>=Part4!$P$12:$P$41</t>
  </si>
  <si>
    <t>_888</t>
  </si>
  <si>
    <t>=Part3!$C$45:$I$45</t>
  </si>
  <si>
    <t>_88812</t>
  </si>
  <si>
    <t>=Part4!$C$41</t>
  </si>
  <si>
    <t>_88813</t>
  </si>
  <si>
    <t>=Part4!$D$41</t>
  </si>
  <si>
    <t>_88821</t>
  </si>
  <si>
    <t>=Part4!$E$41</t>
  </si>
  <si>
    <t>_88823</t>
  </si>
  <si>
    <t>=Part4!$F$41</t>
  </si>
  <si>
    <t>_88824</t>
  </si>
  <si>
    <t>=Part4!$G$41</t>
  </si>
  <si>
    <t>_88831</t>
  </si>
  <si>
    <t>=Part4!$H$41</t>
  </si>
  <si>
    <t>_88832</t>
  </si>
  <si>
    <t>=Part4!$I$41</t>
  </si>
  <si>
    <t>_88834</t>
  </si>
  <si>
    <t>=Part4!$J$41</t>
  </si>
  <si>
    <t>_88835</t>
  </si>
  <si>
    <t>=Part4!$K$41</t>
  </si>
  <si>
    <t>_88842</t>
  </si>
  <si>
    <t>=Part4!$L$41</t>
  </si>
  <si>
    <t>_88843</t>
  </si>
  <si>
    <t>=Part4!$M$41</t>
  </si>
  <si>
    <t>_88845</t>
  </si>
  <si>
    <t>=Part4!$N$41</t>
  </si>
  <si>
    <t>_88853</t>
  </si>
  <si>
    <t>=Part4!$O$41</t>
  </si>
  <si>
    <t>_88854</t>
  </si>
  <si>
    <t>=Part4!$P$41</t>
  </si>
  <si>
    <t>_888P2</t>
  </si>
  <si>
    <t>=Part3!$F$45</t>
  </si>
  <si>
    <t>_888P3</t>
  </si>
  <si>
    <t>=Part3!$G$45</t>
  </si>
  <si>
    <t>_888P4</t>
  </si>
  <si>
    <t>=Part3!$H$45</t>
  </si>
  <si>
    <t>_888P5</t>
  </si>
  <si>
    <t>=Part3!$I$45</t>
  </si>
  <si>
    <t>_888PA</t>
  </si>
  <si>
    <t>=Part3!$C$45</t>
  </si>
  <si>
    <t>_888PB</t>
  </si>
  <si>
    <t>=Part3!$D$45</t>
  </si>
  <si>
    <t>_888PC</t>
  </si>
  <si>
    <t>=Part3!$E$45</t>
  </si>
  <si>
    <t>_888US</t>
  </si>
  <si>
    <t>=Part3!$J$45</t>
  </si>
  <si>
    <t>_999</t>
  </si>
  <si>
    <t>=Part3!$C$47:$I$47</t>
  </si>
  <si>
    <t>_99912</t>
  </si>
  <si>
    <t>=Part4!$C$42</t>
  </si>
  <si>
    <t>_99913</t>
  </si>
  <si>
    <t>=Part4!$D$42</t>
  </si>
  <si>
    <t>_99921</t>
  </si>
  <si>
    <t>=Part4!$E$42</t>
  </si>
  <si>
    <t>_99923</t>
  </si>
  <si>
    <t>=Part4!$F$42</t>
  </si>
  <si>
    <t>_99924</t>
  </si>
  <si>
    <t>=Part4!$G$42</t>
  </si>
  <si>
    <t>_99931</t>
  </si>
  <si>
    <t>=Part4!$H$42</t>
  </si>
  <si>
    <t>_99932</t>
  </si>
  <si>
    <t>=Part4!$I$42</t>
  </si>
  <si>
    <t>_99934</t>
  </si>
  <si>
    <t>=Part4!$J$42</t>
  </si>
  <si>
    <t>_99935</t>
  </si>
  <si>
    <t>=Part4!$K$42</t>
  </si>
  <si>
    <t>_99942</t>
  </si>
  <si>
    <t>=Part4!$L$42</t>
  </si>
  <si>
    <t>_99943</t>
  </si>
  <si>
    <t>=Part4!$M$42</t>
  </si>
  <si>
    <t>_99945</t>
  </si>
  <si>
    <t>=Part4!$N$42</t>
  </si>
  <si>
    <t>_99953</t>
  </si>
  <si>
    <t>=Part4!$O$42</t>
  </si>
  <si>
    <t>_99954</t>
  </si>
  <si>
    <t>=Part4!$P$42</t>
  </si>
  <si>
    <t>_999P2</t>
  </si>
  <si>
    <t>=Part3!$F$47</t>
  </si>
  <si>
    <t>_999P2SC</t>
  </si>
  <si>
    <t>='Parts5-6'!$G$51</t>
  </si>
  <si>
    <t>_999P2SI</t>
  </si>
  <si>
    <t>='Parts5-6'!$G$52</t>
  </si>
  <si>
    <t>_999P2SO</t>
  </si>
  <si>
    <t>='Parts5-6'!$G$53</t>
  </si>
  <si>
    <t>_999P2SW</t>
  </si>
  <si>
    <t>='Parts5-6'!$G$50</t>
  </si>
  <si>
    <t>_999P2TS</t>
  </si>
  <si>
    <t>=Part7!$F$19</t>
  </si>
  <si>
    <t>_999P3</t>
  </si>
  <si>
    <t>=Part3!$G$47</t>
  </si>
  <si>
    <t>_999P3SC</t>
  </si>
  <si>
    <t>='Parts5-6'!$H$51</t>
  </si>
  <si>
    <t>_999P3SI</t>
  </si>
  <si>
    <t>='Parts5-6'!$H$52</t>
  </si>
  <si>
    <t>_999P3SO</t>
  </si>
  <si>
    <t>='Parts5-6'!$H$53</t>
  </si>
  <si>
    <t>_999P3SW</t>
  </si>
  <si>
    <t>='Parts5-6'!$H$50</t>
  </si>
  <si>
    <t>_999P3TS</t>
  </si>
  <si>
    <t>=Part7!$G$19</t>
  </si>
  <si>
    <t>_999P4</t>
  </si>
  <si>
    <t>=Part3!$H$47</t>
  </si>
  <si>
    <t>_999P4SC</t>
  </si>
  <si>
    <t>='Parts5-6'!$I$51</t>
  </si>
  <si>
    <t>_999P4SI</t>
  </si>
  <si>
    <t>='Parts5-6'!$I$52</t>
  </si>
  <si>
    <t>_999P4SO</t>
  </si>
  <si>
    <t>='Parts5-6'!$I$53</t>
  </si>
  <si>
    <t>_999P4SW</t>
  </si>
  <si>
    <t>='Parts5-6'!$I$50</t>
  </si>
  <si>
    <t>_999P4TS</t>
  </si>
  <si>
    <t>=Part7!$H$19</t>
  </si>
  <si>
    <t>_999P5</t>
  </si>
  <si>
    <t>=Part3!$I$47</t>
  </si>
  <si>
    <t>_999P5SC</t>
  </si>
  <si>
    <t>='Parts5-6'!$J$51</t>
  </si>
  <si>
    <t>_999P5SI</t>
  </si>
  <si>
    <t>='Parts5-6'!$J$52</t>
  </si>
  <si>
    <t>_999P5SO</t>
  </si>
  <si>
    <t>='Parts5-6'!$J$53</t>
  </si>
  <si>
    <t>_999P5SW</t>
  </si>
  <si>
    <t>='Parts5-6'!$J$50</t>
  </si>
  <si>
    <t>_999P5TS</t>
  </si>
  <si>
    <t>=Part7!$I$19</t>
  </si>
  <si>
    <t>_999PA</t>
  </si>
  <si>
    <t>=Part3!$C$47</t>
  </si>
  <si>
    <t>_999PASC</t>
  </si>
  <si>
    <t>='Parts5-6'!$D$51</t>
  </si>
  <si>
    <t>_999PASI</t>
  </si>
  <si>
    <t>='Parts5-6'!$D$52</t>
  </si>
  <si>
    <t>_999PASO</t>
  </si>
  <si>
    <t>='Parts5-6'!$D$53</t>
  </si>
  <si>
    <t>_999PASW</t>
  </si>
  <si>
    <t>='Parts5-6'!$D$50</t>
  </si>
  <si>
    <t>_999PATS</t>
  </si>
  <si>
    <t>=Part7!$C$19</t>
  </si>
  <si>
    <t>_999PB</t>
  </si>
  <si>
    <t>=Part3!$D$47</t>
  </si>
  <si>
    <t>_999PBSC</t>
  </si>
  <si>
    <t>='Parts5-6'!$E$51</t>
  </si>
  <si>
    <t>_999PBSI</t>
  </si>
  <si>
    <t>='Parts5-6'!$E$52</t>
  </si>
  <si>
    <t>_999PBSO</t>
  </si>
  <si>
    <t>='Parts5-6'!$E$53</t>
  </si>
  <si>
    <t>_999PBSW</t>
  </si>
  <si>
    <t>='Parts5-6'!$E$50</t>
  </si>
  <si>
    <t>_999PBTS</t>
  </si>
  <si>
    <t>=Part7!$D$19</t>
  </si>
  <si>
    <t>_999PC</t>
  </si>
  <si>
    <t>=Part3!$E$47</t>
  </si>
  <si>
    <t>_999PCSC</t>
  </si>
  <si>
    <t>='Parts5-6'!$F$51</t>
  </si>
  <si>
    <t>_999PCSI</t>
  </si>
  <si>
    <t>='Parts5-6'!$F$52</t>
  </si>
  <si>
    <t>_999PCSO</t>
  </si>
  <si>
    <t>='Parts5-6'!$F$53</t>
  </si>
  <si>
    <t>_999PCSW</t>
  </si>
  <si>
    <t>='Parts5-6'!$F$50</t>
  </si>
  <si>
    <t>_999PCTS</t>
  </si>
  <si>
    <t>=Part7!$E$19</t>
  </si>
  <si>
    <t>_999US</t>
  </si>
  <si>
    <t>=Part3!$J$47</t>
  </si>
  <si>
    <t>_CHK_246</t>
  </si>
  <si>
    <t>='Parts5-6'!$D$62</t>
  </si>
  <si>
    <t>_P2US</t>
  </si>
  <si>
    <t>=Part3!$F$11:$F$45</t>
  </si>
  <si>
    <t>_P3US</t>
  </si>
  <si>
    <t>=Part3!$G$11:$G$45</t>
  </si>
  <si>
    <t>_P4US</t>
  </si>
  <si>
    <t>=Part3!$H$11:$H$45</t>
  </si>
  <si>
    <t>_P5US</t>
  </si>
  <si>
    <t>=Part3!$I$11:$I$45</t>
  </si>
  <si>
    <t>_PAUS</t>
  </si>
  <si>
    <t>=Part3!$C$11:$C$45</t>
  </si>
  <si>
    <t>_PBUS</t>
  </si>
  <si>
    <t>=Part3!$D$11:$D$45</t>
  </si>
  <si>
    <t>_PCITY</t>
  </si>
  <si>
    <t>='Parts1-2'!$C$24</t>
  </si>
  <si>
    <t>_PCUS</t>
  </si>
  <si>
    <t>=Part3!$E$11:$E$45</t>
  </si>
  <si>
    <t>_PSTAT</t>
  </si>
  <si>
    <t>='Parts1-2'!$L$24</t>
  </si>
  <si>
    <t>_PSTRE</t>
  </si>
  <si>
    <t>='Parts1-2'!$B$23</t>
  </si>
  <si>
    <t>_PZIP</t>
  </si>
  <si>
    <t>='Parts1-2'!$O$24</t>
  </si>
  <si>
    <t>_PZIP4</t>
  </si>
  <si>
    <t>='Parts1-2'!$R$24</t>
  </si>
  <si>
    <t>_SC131</t>
  </si>
  <si>
    <t>='Parts5-6'!$K$31</t>
  </si>
  <si>
    <t>_SC141</t>
  </si>
  <si>
    <t>='Parts5-6'!$K$16</t>
  </si>
  <si>
    <t>_SC242</t>
  </si>
  <si>
    <t>='Parts5-6'!$K$21</t>
  </si>
  <si>
    <t>_SC246</t>
  </si>
  <si>
    <t>='Parts5-6'!$K$26</t>
  </si>
  <si>
    <t>_SC308</t>
  </si>
  <si>
    <t>='Parts5-6'!$K$41</t>
  </si>
  <si>
    <t>_SC334</t>
  </si>
  <si>
    <t>='Parts5-6'!$K$46</t>
  </si>
  <si>
    <t>_SC411</t>
  </si>
  <si>
    <t>='Parts5-6'!$K$36</t>
  </si>
  <si>
    <t>_SC999</t>
  </si>
  <si>
    <t>='Parts5-6'!$K$51</t>
  </si>
  <si>
    <t>_SI131</t>
  </si>
  <si>
    <t>='Parts5-6'!$K$32</t>
  </si>
  <si>
    <t>_SI141</t>
  </si>
  <si>
    <t>='Parts5-6'!$K$17</t>
  </si>
  <si>
    <t>_SI242</t>
  </si>
  <si>
    <t>='Parts5-6'!$K$22</t>
  </si>
  <si>
    <t>_SI246</t>
  </si>
  <si>
    <t>='Parts5-6'!$K$27</t>
  </si>
  <si>
    <t>_SI308</t>
  </si>
  <si>
    <t>='Parts5-6'!$K$42</t>
  </si>
  <si>
    <t>_SI334</t>
  </si>
  <si>
    <t>='Parts5-6'!$K$47</t>
  </si>
  <si>
    <t>_SI411</t>
  </si>
  <si>
    <t>='Parts5-6'!$K$37</t>
  </si>
  <si>
    <t>_SI999</t>
  </si>
  <si>
    <t>='Parts5-6'!$K$52</t>
  </si>
  <si>
    <t>_SO131</t>
  </si>
  <si>
    <t>='Parts5-6'!$K$33</t>
  </si>
  <si>
    <t>_SO141</t>
  </si>
  <si>
    <t>='Parts5-6'!$K$18</t>
  </si>
  <si>
    <t>_SO242</t>
  </si>
  <si>
    <t>='Parts5-6'!$K$23</t>
  </si>
  <si>
    <t>_SO246</t>
  </si>
  <si>
    <t>='Parts5-6'!$K$28</t>
  </si>
  <si>
    <t>_SO308</t>
  </si>
  <si>
    <t>='Parts5-6'!$K$43</t>
  </si>
  <si>
    <t>_SO334</t>
  </si>
  <si>
    <t>='Parts5-6'!$K$48</t>
  </si>
  <si>
    <t>_SO411</t>
  </si>
  <si>
    <t>='Parts5-6'!$K$38</t>
  </si>
  <si>
    <t>_SO999</t>
  </si>
  <si>
    <t>='Parts5-6'!$K$53</t>
  </si>
  <si>
    <t>_SW131</t>
  </si>
  <si>
    <t>='Parts5-6'!$K$30</t>
  </si>
  <si>
    <t>_SW141</t>
  </si>
  <si>
    <t>='Parts5-6'!$K$15</t>
  </si>
  <si>
    <t>_SW242</t>
  </si>
  <si>
    <t>='Parts5-6'!$K$20</t>
  </si>
  <si>
    <t>_SW246</t>
  </si>
  <si>
    <t>='Parts5-6'!$K$25</t>
  </si>
  <si>
    <t>_SW308</t>
  </si>
  <si>
    <t>='Parts5-6'!$K$40</t>
  </si>
  <si>
    <t>_SW334</t>
  </si>
  <si>
    <t>='Parts5-6'!$K$45</t>
  </si>
  <si>
    <t>_SW411</t>
  </si>
  <si>
    <t>='Parts5-6'!$K$35</t>
  </si>
  <si>
    <t>_SW999</t>
  </si>
  <si>
    <t>='Parts5-6'!$K$50</t>
  </si>
  <si>
    <t>_TS131</t>
  </si>
  <si>
    <t>=Part7!$J$15</t>
  </si>
  <si>
    <t>_TS141</t>
  </si>
  <si>
    <t>=Part7!$J$12</t>
  </si>
  <si>
    <t>_TS242</t>
  </si>
  <si>
    <t>=Part7!$J$13</t>
  </si>
  <si>
    <t>_TS246</t>
  </si>
  <si>
    <t>=Part7!$J$14</t>
  </si>
  <si>
    <t>_TS308</t>
  </si>
  <si>
    <t>=Part7!$J$17</t>
  </si>
  <si>
    <t>_TS334</t>
  </si>
  <si>
    <t>=Part7!$J$18</t>
  </si>
  <si>
    <t>_TS411</t>
  </si>
  <si>
    <t>=Part7!$J$16</t>
  </si>
  <si>
    <t>_TS999</t>
  </si>
  <si>
    <t>=Part7!$J$19</t>
  </si>
  <si>
    <t>_US</t>
  </si>
  <si>
    <t>=Part3!$J$11:$J$45</t>
  </si>
  <si>
    <t>_VFORM</t>
  </si>
  <si>
    <t>='Parts1-2'!$A$7</t>
  </si>
  <si>
    <t>cext</t>
  </si>
  <si>
    <t>='Parts1-2'!$R$30</t>
  </si>
  <si>
    <t>CHK_246Stocks</t>
  </si>
  <si>
    <t>=Part7!$D$21</t>
  </si>
  <si>
    <t>CHK131CapStocks</t>
  </si>
  <si>
    <t>=Part7!$J$26</t>
  </si>
  <si>
    <t>CHK131StocksStocks</t>
  </si>
  <si>
    <t>=Part7!$J$35</t>
  </si>
  <si>
    <t>CHK141CapStocks</t>
  </si>
  <si>
    <t>=Part7!$J$23</t>
  </si>
  <si>
    <t>CHK141StocksStocks</t>
  </si>
  <si>
    <t>=Part7!$J$32</t>
  </si>
  <si>
    <t>CHK242CapStocks</t>
  </si>
  <si>
    <t>=Part7!$J$24</t>
  </si>
  <si>
    <t>CHK242StocksStocks</t>
  </si>
  <si>
    <t>=Part7!$J$33</t>
  </si>
  <si>
    <t>CHK246CapStocks</t>
  </si>
  <si>
    <t>=Part7!$J$25</t>
  </si>
  <si>
    <t>CHK246StocksStocks</t>
  </si>
  <si>
    <t>=Part7!$J$34</t>
  </si>
  <si>
    <t>CHK308CapStocks</t>
  </si>
  <si>
    <t>=Part7!$J$28</t>
  </si>
  <si>
    <t>CHK308StocksStocks</t>
  </si>
  <si>
    <t>=Part7!$J$37</t>
  </si>
  <si>
    <t>CHK334CapStocks</t>
  </si>
  <si>
    <t>=Part7!$J$29</t>
  </si>
  <si>
    <t>CHK334StocksStocks</t>
  </si>
  <si>
    <t>=Part7!$J$38</t>
  </si>
  <si>
    <t>CHK411CapStocks</t>
  </si>
  <si>
    <t>=Part7!$J$27</t>
  </si>
  <si>
    <t>CHK411StocksStocks</t>
  </si>
  <si>
    <t>=Part7!$J$36</t>
  </si>
  <si>
    <t>CHKCapvsStocks</t>
  </si>
  <si>
    <t>=Part7!$I$30</t>
  </si>
  <si>
    <t>CHKPart6</t>
  </si>
  <si>
    <t>='Parts5-6'!$K$8</t>
  </si>
  <si>
    <t>CHKStocksvsStocks</t>
  </si>
  <si>
    <t>=Part7!$I$39</t>
  </si>
  <si>
    <t>CHKSvsW131</t>
  </si>
  <si>
    <t>='Parts5-6'!$H$58</t>
  </si>
  <si>
    <t>CHKSvsW141</t>
  </si>
  <si>
    <t>='Parts5-6'!$H$55</t>
  </si>
  <si>
    <t>CHKSvsW242</t>
  </si>
  <si>
    <t>='Parts5-6'!$H$56</t>
  </si>
  <si>
    <t>CHKSvsW246</t>
  </si>
  <si>
    <t>='Parts5-6'!$H$57</t>
  </si>
  <si>
    <t>CHKSvsW308</t>
  </si>
  <si>
    <t>='Parts5-6'!$H$60</t>
  </si>
  <si>
    <t>CHKSvsW334</t>
  </si>
  <si>
    <t>='Parts5-6'!$H$61</t>
  </si>
  <si>
    <t>CHKSvsW411</t>
  </si>
  <si>
    <t>='Parts5-6'!$H$59</t>
  </si>
  <si>
    <t>CHKSW131</t>
  </si>
  <si>
    <t>='Parts5-6'!$D$58</t>
  </si>
  <si>
    <t>CHKSW141</t>
  </si>
  <si>
    <t>='Parts5-6'!$D$55</t>
  </si>
  <si>
    <t>CHKSW242</t>
  </si>
  <si>
    <t>='Parts5-6'!$D$56</t>
  </si>
  <si>
    <t>CHKSW246</t>
  </si>
  <si>
    <t>='Parts5-6'!$D$57</t>
  </si>
  <si>
    <t>CHKSW308</t>
  </si>
  <si>
    <t>='Parts5-6'!$D$60</t>
  </si>
  <si>
    <t>CHKSW334</t>
  </si>
  <si>
    <t>='Parts5-6'!$D$61</t>
  </si>
  <si>
    <t>CHKSW411</t>
  </si>
  <si>
    <t>='Parts5-6'!$D$59</t>
  </si>
  <si>
    <t>CHKWvsS131</t>
  </si>
  <si>
    <t>='Parts5-6'!$F$58</t>
  </si>
  <si>
    <t>CHKWvsS141</t>
  </si>
  <si>
    <t>='Parts5-6'!$F$55</t>
  </si>
  <si>
    <t>CHKWvsS242</t>
  </si>
  <si>
    <t>='Parts5-6'!$F$56</t>
  </si>
  <si>
    <t>CHKWvsS246</t>
  </si>
  <si>
    <t>='Parts5-6'!$F$57</t>
  </si>
  <si>
    <t>CHKWvsS308</t>
  </si>
  <si>
    <t>='Parts5-6'!$F$60</t>
  </si>
  <si>
    <t>CHKWvsS334</t>
  </si>
  <si>
    <t>='Parts5-6'!$F$61</t>
  </si>
  <si>
    <t>CHKWvsS411</t>
  </si>
  <si>
    <t>='Parts5-6'!$F$59</t>
  </si>
  <si>
    <t>city</t>
  </si>
  <si>
    <t>='Parts1-2'!$C$28</t>
  </si>
  <si>
    <t>contnm</t>
  </si>
  <si>
    <t>='Parts1-2'!$G$29</t>
  </si>
  <si>
    <t>DBA</t>
  </si>
  <si>
    <t>='Parts1-2'!$H$21</t>
  </si>
  <si>
    <t>fax</t>
  </si>
  <si>
    <t>='Parts1-2'!$G$31</t>
  </si>
  <si>
    <t>ID</t>
  </si>
  <si>
    <t>='Parts1-2'!$H$16</t>
  </si>
  <si>
    <t>IDChngChk</t>
  </si>
  <si>
    <t>='Parts1-2'!$J$19</t>
  </si>
  <si>
    <t>intnet</t>
  </si>
  <si>
    <t>='Parts1-2'!$G$32</t>
  </si>
  <si>
    <t>Month</t>
  </si>
  <si>
    <t>='Parts1-2'!$K$14</t>
  </si>
  <si>
    <t>Name1</t>
  </si>
  <si>
    <t>='Parts1-2'!$H$20</t>
  </si>
  <si>
    <t>Notes</t>
  </si>
  <si>
    <t>='Parts1-2'!$A$35</t>
  </si>
  <si>
    <t>phone</t>
  </si>
  <si>
    <t>='Parts1-2'!$G$30</t>
  </si>
  <si>
    <t>PSTA2</t>
  </si>
  <si>
    <t>='Parts5-6'!$G$10</t>
  </si>
  <si>
    <t>PSTA3</t>
  </si>
  <si>
    <t>='Parts5-6'!$H$10</t>
  </si>
  <si>
    <t>PSTA4</t>
  </si>
  <si>
    <t>='Parts5-6'!$I$10</t>
  </si>
  <si>
    <t>PSTA5</t>
  </si>
  <si>
    <t>='Parts5-6'!$J$10</t>
  </si>
  <si>
    <t>PSTAA</t>
  </si>
  <si>
    <t>='Parts5-6'!$D$10</t>
  </si>
  <si>
    <t>PSTAB</t>
  </si>
  <si>
    <t>='Parts5-6'!$E$10</t>
  </si>
  <si>
    <t>PSTAC</t>
  </si>
  <si>
    <t>='Parts5-6'!$F$10</t>
  </si>
  <si>
    <t>ResubChk</t>
  </si>
  <si>
    <t>='Parts1-2'!$X$14</t>
  </si>
  <si>
    <t>state</t>
  </si>
  <si>
    <t>='Parts1-2'!$L$28</t>
  </si>
  <si>
    <t>STCodes</t>
  </si>
  <si>
    <t>='Parts1-2'!$AA$1:$AA$54</t>
  </si>
  <si>
    <t>Street</t>
  </si>
  <si>
    <t>='Parts1-2'!$B$27</t>
  </si>
  <si>
    <t>Version</t>
  </si>
  <si>
    <t>='Parts1-2'!$Y$6</t>
  </si>
  <si>
    <t>Year</t>
  </si>
  <si>
    <t>='Parts1-2'!$O$14</t>
  </si>
  <si>
    <t>zip</t>
  </si>
  <si>
    <t>='Parts1-2'!$O$28</t>
  </si>
  <si>
    <t>zip4</t>
  </si>
  <si>
    <t>='Parts1-2'!$R$28</t>
  </si>
  <si>
    <t xml:space="preserve">State </t>
  </si>
  <si>
    <t>AL</t>
  </si>
  <si>
    <t xml:space="preserve">Alabama </t>
  </si>
  <si>
    <t>AK</t>
  </si>
  <si>
    <t xml:space="preserve">Alaska </t>
  </si>
  <si>
    <t>OMB No. 1905-0165</t>
  </si>
  <si>
    <t>AZ</t>
  </si>
  <si>
    <t xml:space="preserve">Arizona </t>
  </si>
  <si>
    <t>Expiration Date: mm/dd/yyyy</t>
  </si>
  <si>
    <t>AR</t>
  </si>
  <si>
    <t xml:space="preserve">Arkansas </t>
  </si>
  <si>
    <t>Product No.:yyyy.xx</t>
  </si>
  <si>
    <t>CA</t>
  </si>
  <si>
    <t xml:space="preserve">California </t>
  </si>
  <si>
    <t>Burden: 3 hours</t>
  </si>
  <si>
    <t>CN</t>
  </si>
  <si>
    <t>Canada</t>
  </si>
  <si>
    <t>FORM EIA-812</t>
  </si>
  <si>
    <t>CO</t>
  </si>
  <si>
    <t xml:space="preserve">Colorado </t>
  </si>
  <si>
    <t>MONTHLY PRODUCT PIPELINE REPORT</t>
  </si>
  <si>
    <t>CT</t>
  </si>
  <si>
    <t xml:space="preserve">Connecticut </t>
  </si>
  <si>
    <r>
      <t xml:space="preserve">This report is </t>
    </r>
    <r>
      <rPr>
        <b/>
        <sz val="12"/>
        <color indexed="8"/>
        <rFont val="Arial"/>
        <family val="2"/>
      </rPr>
      <t>mandatory</t>
    </r>
    <r>
      <rPr>
        <sz val="12"/>
        <color indexed="8"/>
        <rFont val="Arial"/>
        <family val="2"/>
      </rPr>
      <t xml:space="preserve"> under 15 U.S.C §772(b).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18 U.S.C. §1001 makes it a criminal offense for any person knowingly and willingly makes to any Agency or Department of the United States any false, fictitious, or fraudulent statements as to any matter within its jurisdiction.</t>
    </r>
  </si>
  <si>
    <t>DE</t>
  </si>
  <si>
    <t xml:space="preserve">Delaware </t>
  </si>
  <si>
    <t>DC</t>
  </si>
  <si>
    <t>District of Columbia</t>
  </si>
  <si>
    <t>FL</t>
  </si>
  <si>
    <t xml:space="preserve">Florida </t>
  </si>
  <si>
    <t>PART 1.  RESPONDENT IDENTIFICATION DATA</t>
  </si>
  <si>
    <t>PART 2.   SUBMISSION/RESUBMISSION INFORMATION</t>
  </si>
  <si>
    <t>GA</t>
  </si>
  <si>
    <t xml:space="preserve">Georgia </t>
  </si>
  <si>
    <t>Please provide a comment below regarding the resubmission.</t>
  </si>
  <si>
    <t>HI</t>
  </si>
  <si>
    <t xml:space="preserve">Hawaii </t>
  </si>
  <si>
    <t>REPORT PERIOD:</t>
  </si>
  <si>
    <t>If this is a resubmission, enter an "X" in the box:</t>
  </si>
  <si>
    <t xml:space="preserve">Idaho </t>
  </si>
  <si>
    <t>IL</t>
  </si>
  <si>
    <t xml:space="preserve">Illinois </t>
  </si>
  <si>
    <t>EIA ID NUMBER:</t>
  </si>
  <si>
    <t>A completed form must be received by the 20th calendar day following the end of the report month.</t>
  </si>
  <si>
    <t>IN</t>
  </si>
  <si>
    <t xml:space="preserve">Indiana </t>
  </si>
  <si>
    <t>IA</t>
  </si>
  <si>
    <t xml:space="preserve">Iowa </t>
  </si>
  <si>
    <t xml:space="preserve">If any Respondent Identification Data has changed since the last report, </t>
  </si>
  <si>
    <t>KS</t>
  </si>
  <si>
    <t xml:space="preserve">Kansas </t>
  </si>
  <si>
    <t>enter an "X" in the box:</t>
  </si>
  <si>
    <t>Forms may be submitted using one of the following
methods:</t>
  </si>
  <si>
    <t>KY</t>
  </si>
  <si>
    <t xml:space="preserve">Kentucky </t>
  </si>
  <si>
    <t>Company Name:</t>
  </si>
  <si>
    <t>LA</t>
  </si>
  <si>
    <t xml:space="preserve">Louisiana </t>
  </si>
  <si>
    <t>Doing Business As:</t>
  </si>
  <si>
    <t>ME</t>
  </si>
  <si>
    <t xml:space="preserve">Maine </t>
  </si>
  <si>
    <t>Physical Address (e.g., Street Address, Building Number, Floor, Suite):</t>
  </si>
  <si>
    <t>Secure File Transfer:</t>
  </si>
  <si>
    <t>MD</t>
  </si>
  <si>
    <t xml:space="preserve">Maryland </t>
  </si>
  <si>
    <t>MA</t>
  </si>
  <si>
    <t xml:space="preserve">Massachusetts </t>
  </si>
  <si>
    <t>City:</t>
  </si>
  <si>
    <t>State:</t>
  </si>
  <si>
    <t>Zip:</t>
  </si>
  <si>
    <t>-</t>
  </si>
  <si>
    <t>MI</t>
  </si>
  <si>
    <t xml:space="preserve">Michigan </t>
  </si>
  <si>
    <t>MN</t>
  </si>
  <si>
    <t xml:space="preserve">Minnesota </t>
  </si>
  <si>
    <t>Mailing Address of Contact (e.g., PO Box, RR):  If the physical and 
mailing addresses are the same, only complete the physical address.</t>
  </si>
  <si>
    <t>MS</t>
  </si>
  <si>
    <t xml:space="preserve">Mississippi </t>
  </si>
  <si>
    <t>Electronic Transmission:</t>
  </si>
  <si>
    <t>MO</t>
  </si>
  <si>
    <t xml:space="preserve">Missouri </t>
  </si>
  <si>
    <t>For the PC Electronic Data Reporting Option (PEDRO) software, call (202) 586-9659.  
(See Form instructions, pg 1)</t>
  </si>
  <si>
    <t>MT</t>
  </si>
  <si>
    <t xml:space="preserve">Montana </t>
  </si>
  <si>
    <t>Contact Name:</t>
  </si>
  <si>
    <t>NE</t>
  </si>
  <si>
    <t xml:space="preserve">Nebraska </t>
  </si>
  <si>
    <t>Phone No.:</t>
  </si>
  <si>
    <t>Ext:</t>
  </si>
  <si>
    <t>NV</t>
  </si>
  <si>
    <t xml:space="preserve">Nevada </t>
  </si>
  <si>
    <t>Fax No.:</t>
  </si>
  <si>
    <t>NH</t>
  </si>
  <si>
    <t xml:space="preserve">New Hampshire </t>
  </si>
  <si>
    <t>Email address:</t>
  </si>
  <si>
    <t>Questions?</t>
  </si>
  <si>
    <t>Call:   202-287-6323</t>
  </si>
  <si>
    <t>NJ</t>
  </si>
  <si>
    <t xml:space="preserve">New Jersey </t>
  </si>
  <si>
    <t>NM</t>
  </si>
  <si>
    <t xml:space="preserve">New Mexico </t>
  </si>
  <si>
    <t>Comments: Identify any unusual aspects of your reporting month's operations. (To separate one comment from another, press ALT+ENTER.)</t>
  </si>
  <si>
    <t>NY</t>
  </si>
  <si>
    <t xml:space="preserve">New York </t>
  </si>
  <si>
    <t>NC</t>
  </si>
  <si>
    <t xml:space="preserve">North Carolina </t>
  </si>
  <si>
    <t>ND</t>
  </si>
  <si>
    <t xml:space="preserve">North Dakota </t>
  </si>
  <si>
    <t>OH</t>
  </si>
  <si>
    <t xml:space="preserve">Ohio </t>
  </si>
  <si>
    <t>OK</t>
  </si>
  <si>
    <t xml:space="preserve">Oklahoma </t>
  </si>
  <si>
    <t>OR</t>
  </si>
  <si>
    <t xml:space="preserve">Oregon </t>
  </si>
  <si>
    <t>PA</t>
  </si>
  <si>
    <t xml:space="preserve">Pennsylvania </t>
  </si>
  <si>
    <t>PR</t>
  </si>
  <si>
    <t>Puerto Rico</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</si>
  <si>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</si>
  <si>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</si>
  <si>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</si>
  <si>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</si>
  <si>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</si>
  <si>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</si>
  <si>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</si>
  <si>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</si>
  <si>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</si>
  <si>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</si>
  <si>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</si>
  <si>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</si>
  <si>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VT</t>
  </si>
  <si>
    <t xml:space="preserve">Vermont </t>
  </si>
  <si>
    <t>VA</t>
  </si>
  <si>
    <t xml:space="preserve">Virginia </t>
  </si>
  <si>
    <t>WA</t>
  </si>
  <si>
    <t xml:space="preserve">Washington </t>
  </si>
  <si>
    <t>WV</t>
  </si>
  <si>
    <t xml:space="preserve">West Virginia </t>
  </si>
  <si>
    <t>WI</t>
  </si>
  <si>
    <t xml:space="preserve">Wisconsin </t>
  </si>
  <si>
    <t>WY</t>
  </si>
  <si>
    <t xml:space="preserve">Wyoming </t>
  </si>
  <si>
    <t>PART 3.  PRODUCT PIPELINE STOCKS (Thousand Barrels)</t>
  </si>
  <si>
    <t>Item Description</t>
  </si>
  <si>
    <t>Product Code</t>
  </si>
  <si>
    <t>PADD 1</t>
  </si>
  <si>
    <t>PADD 2</t>
  </si>
  <si>
    <t>PADD 3</t>
  </si>
  <si>
    <t>PADD 4</t>
  </si>
  <si>
    <t>PADD 5</t>
  </si>
  <si>
    <t>U.S.</t>
  </si>
  <si>
    <t>A</t>
  </si>
  <si>
    <t>B</t>
  </si>
  <si>
    <t>C</t>
  </si>
  <si>
    <t>Biofuels and Fuels from Non-Biogenic Waste</t>
  </si>
  <si>
    <t>Pipeline stocks must be greater than or equal to stocks in tanks and underground storage in Part 7.</t>
  </si>
  <si>
    <t>Fuel Ethanol</t>
  </si>
  <si>
    <t>Natural Gas Liquids:</t>
  </si>
  <si>
    <t>Ethane</t>
  </si>
  <si>
    <t>Propane</t>
  </si>
  <si>
    <t>Normal Butane</t>
  </si>
  <si>
    <t>Isobutane</t>
  </si>
  <si>
    <t>Natural Gasoline</t>
  </si>
  <si>
    <t>Finished Motor Gasoline:</t>
  </si>
  <si>
    <t>Finished Motor Gasoline Pipeline Stocks +</t>
  </si>
  <si>
    <t>Reformulated, Blended with Fuel Ethanol</t>
  </si>
  <si>
    <t>Reformulated, Other</t>
  </si>
  <si>
    <t>Conventional, Blended with Fuel Ethanol:</t>
  </si>
  <si>
    <t xml:space="preserve">Motor Gasoline Blending Components Pipeline Stocks </t>
  </si>
  <si>
    <t>Ed55 and Lower</t>
  </si>
  <si>
    <t>Greater than Ed55</t>
  </si>
  <si>
    <t>Conventional, Other</t>
  </si>
  <si>
    <t>Motor Gasoline Blending Components:</t>
  </si>
  <si>
    <t>must be greater than or equal to stocks in tanks and underground storage in Part 7.</t>
  </si>
  <si>
    <t>Reformulated Blendstock for Oxygenate Blending (RBOB)</t>
  </si>
  <si>
    <t>Conventional Blendstock for Oxygenate Blending (CBOB)</t>
  </si>
  <si>
    <t>Gasoline Treated as Blendstock (GTAB)</t>
  </si>
  <si>
    <t>All Other Motor Gasoline Blending Components</t>
  </si>
  <si>
    <t>Finished Aviation Gasoline</t>
  </si>
  <si>
    <t>Kerosene-Type Jet Fuel</t>
  </si>
  <si>
    <t>Kerosene</t>
  </si>
  <si>
    <t>Distillate Fuel Oil:</t>
  </si>
  <si>
    <t>15 ppm sulfur and under</t>
  </si>
  <si>
    <t>Greater than 15 ppm to 500 ppm sulfur (incl.)</t>
  </si>
  <si>
    <t>Greater than 500 ppm sulfur</t>
  </si>
  <si>
    <t>Miscellaneous Products</t>
  </si>
  <si>
    <t>Total</t>
  </si>
  <si>
    <t>PART 4.  PRODUCT PIPELINE MOVEMENTS BETWEEN PAD DISTRICTS (Thousand Barrels)</t>
  </si>
  <si>
    <t>Shipping PADD</t>
  </si>
  <si>
    <t>Receiving PADD</t>
  </si>
  <si>
    <t>Kerosene-type Jet Fuel</t>
  </si>
  <si>
    <t>TOTAL</t>
  </si>
  <si>
    <t>Biodiesel (do not report)</t>
  </si>
  <si>
    <t>Renewable Diesel Fuel (do not report)</t>
  </si>
  <si>
    <t>Other (do not report)</t>
  </si>
  <si>
    <t>Oxygenates (excluding Fuel Ethanol)(do not report)</t>
  </si>
  <si>
    <t>Ethyl Tertiary Butyl Ether (ETBE) (do not report)</t>
  </si>
  <si>
    <t>Methyl Tertiary Butyl Ether (MTBE) (do not report)</t>
  </si>
  <si>
    <t>Other Oxygenates (do not report)</t>
  </si>
  <si>
    <t>Residual Fuel Oil (do not report)</t>
  </si>
  <si>
    <t>Biodiesel Fuel (do not report)</t>
  </si>
  <si>
    <t>Other Renewable Fuels (do not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</si>
</sst>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lt;=9999999]###\-####;\(###\)\ ###\-####"/>
    <numFmt numFmtId="165" formatCode="[$-F800]dddd\,\ mmmm\ dd\,\ yyyy"/>
    <numFmt numFmtId="166" formatCode="_(* #,##0_);_(* \(#,##0\);_(* &quot;-&quot;??_);_(@_)"/>
  </numFmts>
  <fonts count="27">
    <font>
      <sz val="10"/>
      <name val="Arial"/>
    </font>
    <font>
      <sz val="10"/>
      <name val="Arial"/>
      <family val="2"/>
    </font>
    <font>
      <u/>
      <sz val="10"/>
      <color indexed="12"/>
      <name val="Arial"/>
      <family val="2"/>
    </font>
    <font>
      <sz val="12"/>
      <name val="Arial"/>
      <family val="2"/>
    </font>
    <font>
      <sz val="16"/>
      <name val="Arial"/>
      <family val="2"/>
    </font>
    <font>
      <b/>
      <sz val="16"/>
      <name val="Arial"/>
      <family val="2"/>
    </font>
    <font>
      <b/>
      <sz val="14"/>
      <name val="Arial"/>
      <family val="2"/>
    </font>
    <font>
      <b/>
      <sz val="12"/>
      <name val="Arial"/>
      <family val="2"/>
    </font>
    <font>
      <b/>
      <sz val="13"/>
      <name val="Arial"/>
      <family val="2"/>
    </font>
    <font>
      <sz val="14"/>
      <name val="Arial"/>
      <family val="2"/>
    </font>
    <font>
      <sz val="12"/>
      <color indexed="8"/>
      <name val="Arial"/>
      <family val="2"/>
    </font>
    <font>
      <sz val="14"/>
      <color indexed="8"/>
      <name val="Arial"/>
      <family val="2"/>
    </font>
    <font>
      <sz val="10"/>
      <name val="Arial"/>
      <family val="2"/>
    </font>
    <font>
      <b/>
      <u/>
      <sz val="13"/>
      <color indexed="12"/>
      <name val="Arial"/>
      <family val="2"/>
    </font>
    <font>
      <u/>
      <sz val="14"/>
      <color indexed="12"/>
      <name val="Arial"/>
      <family val="2"/>
    </font>
    <font>
      <sz val="13"/>
      <name val="Arial"/>
      <family val="2"/>
    </font>
    <font>
      <sz val="12"/>
      <name val="StCodes"/>
    </font>
    <font>
      <b/>
      <u/>
      <sz val="13"/>
      <name val="Arial"/>
      <family val="2"/>
    </font>
    <font>
      <sz val="10"/>
      <color indexed="9"/>
      <name val="Arial"/>
      <family val="2"/>
    </font>
    <font>
      <b/>
      <sz val="12"/>
      <color indexed="8"/>
      <name val="Arial"/>
      <family val="2"/>
    </font>
    <font>
      <sz val="13"/>
      <color indexed="8"/>
      <name val="Arial"/>
      <family val="2"/>
    </font>
    <font>
      <sz val="12"/>
      <color indexed="22"/>
      <name val="Arial"/>
      <family val="2"/>
    </font>
    <font>
      <sz val="10"/>
      <color theme="0"/>
      <name val="Arial"/>
      <family val="2"/>
    </font>
    <font>
      <sz val="10"/>
      <color rgb="FFFF0000"/>
      <name val="Arial"/>
      <family val="2"/>
    </font>
    <font>
      <sz val="12"/>
      <color rgb="FFFF0000"/>
      <name val="Arial"/>
      <family val="2"/>
    </font>
    <font>
      <sz val="12"/>
      <color theme="0"/>
      <name val="Arial"/>
      <family val="2"/>
    </font>
    <font>
      <b/>
      <sz val="12"/>
      <color rgb="FFCCFFFF"/>
      <name val="Arial"/>
      <family val="2"/>
    </font>
  </fonts>
  <fills count="8">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theme="0" tint="-0.249977111117893"/>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327">
    <xf numFmtId="0" fontId="0" fillId="0" borderId="0" xfId="0"/>
    <xf numFmtId="0" fontId="3" fillId="2" borderId="1"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0" xfId="0" applyFill="1" applyBorder="1" applyProtection="1"/>
    <xf numFmtId="0" fontId="6" fillId="2" borderId="0" xfId="0" applyFont="1" applyFill="1" applyBorder="1" applyAlignment="1" applyProtection="1">
      <alignment horizontal="center"/>
    </xf>
    <xf numFmtId="0" fontId="0" fillId="0" borderId="0" xfId="0" applyFill="1" applyProtection="1"/>
    <xf numFmtId="0" fontId="0" fillId="0" borderId="0" xfId="0" applyProtection="1"/>
    <xf numFmtId="0" fontId="4" fillId="2" borderId="0" xfId="0" applyFont="1" applyFill="1" applyBorder="1" applyProtection="1"/>
    <xf numFmtId="0" fontId="6" fillId="2" borderId="4" xfId="0" applyFont="1" applyFill="1" applyBorder="1" applyAlignment="1" applyProtection="1">
      <alignment horizontal="left"/>
    </xf>
    <xf numFmtId="0" fontId="6" fillId="2" borderId="0" xfId="0" applyFont="1" applyFill="1" applyBorder="1" applyAlignment="1" applyProtection="1">
      <alignment horizontal="left"/>
    </xf>
    <xf numFmtId="49" fontId="5" fillId="2" borderId="0" xfId="0" applyNumberFormat="1" applyFont="1" applyFill="1" applyBorder="1" applyAlignment="1" applyProtection="1">
      <alignment horizontal="center" vertical="center"/>
    </xf>
    <xf numFmtId="0" fontId="8" fillId="2" borderId="0" xfId="0" applyFont="1" applyFill="1" applyBorder="1" applyProtection="1"/>
    <xf numFmtId="0" fontId="6" fillId="2" borderId="0" xfId="0" applyFont="1" applyFill="1" applyBorder="1" applyProtection="1"/>
    <xf numFmtId="0" fontId="8" fillId="2" borderId="0" xfId="0" applyFont="1" applyFill="1" applyBorder="1" applyAlignment="1" applyProtection="1"/>
    <xf numFmtId="0" fontId="0" fillId="0" borderId="0" xfId="0" applyFill="1" applyBorder="1" applyProtection="1"/>
    <xf numFmtId="0" fontId="9" fillId="0" borderId="0" xfId="0" applyFont="1" applyFill="1" applyBorder="1" applyProtection="1"/>
    <xf numFmtId="0" fontId="9" fillId="0" borderId="0" xfId="0" applyFont="1" applyProtection="1"/>
    <xf numFmtId="0" fontId="9" fillId="2" borderId="4" xfId="0" applyFont="1" applyFill="1" applyBorder="1" applyAlignment="1" applyProtection="1">
      <alignment horizontal="left"/>
    </xf>
    <xf numFmtId="0" fontId="5" fillId="2" borderId="5" xfId="0" applyNumberFormat="1" applyFont="1" applyFill="1" applyBorder="1" applyAlignment="1" applyProtection="1">
      <alignment horizontal="center" vertical="center"/>
    </xf>
    <xf numFmtId="0" fontId="15" fillId="2" borderId="0" xfId="0" applyFont="1" applyFill="1" applyBorder="1" applyProtection="1"/>
    <xf numFmtId="0" fontId="1" fillId="3" borderId="0" xfId="0" applyFont="1" applyFill="1" applyBorder="1" applyAlignment="1" applyProtection="1">
      <alignment vertical="center" wrapText="1"/>
    </xf>
    <xf numFmtId="0" fontId="3" fillId="2" borderId="2"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9" fillId="2" borderId="5" xfId="0" applyFont="1" applyFill="1" applyBorder="1" applyAlignment="1" applyProtection="1">
      <alignment horizontal="left"/>
    </xf>
    <xf numFmtId="0" fontId="0" fillId="2" borderId="5" xfId="0" applyFill="1" applyBorder="1" applyProtection="1"/>
    <xf numFmtId="0" fontId="9" fillId="2" borderId="5" xfId="0" applyFont="1" applyFill="1" applyBorder="1" applyAlignment="1" applyProtection="1"/>
    <xf numFmtId="0" fontId="6" fillId="2" borderId="5" xfId="0" applyFont="1" applyFill="1" applyBorder="1" applyAlignment="1" applyProtection="1">
      <alignment horizontal="center"/>
    </xf>
    <xf numFmtId="0" fontId="6" fillId="2" borderId="9" xfId="0" applyFont="1" applyFill="1" applyBorder="1" applyAlignment="1" applyProtection="1">
      <alignment vertical="center"/>
    </xf>
    <xf numFmtId="0" fontId="6" fillId="2" borderId="3" xfId="0" applyNumberFormat="1" applyFont="1" applyFill="1" applyBorder="1" applyAlignment="1" applyProtection="1">
      <alignment horizontal="left" vertical="center"/>
    </xf>
    <xf numFmtId="1" fontId="9" fillId="2" borderId="5" xfId="0" applyNumberFormat="1" applyFont="1" applyFill="1" applyBorder="1" applyAlignment="1" applyProtection="1">
      <alignment horizontal="left" vertical="center"/>
    </xf>
    <xf numFmtId="0" fontId="6" fillId="2" borderId="5" xfId="0" applyFont="1" applyFill="1" applyBorder="1" applyAlignment="1" applyProtection="1">
      <alignment vertical="center"/>
    </xf>
    <xf numFmtId="0" fontId="6" fillId="2" borderId="5" xfId="0" applyFont="1" applyFill="1" applyBorder="1" applyAlignment="1" applyProtection="1">
      <alignment horizontal="left" vertical="center"/>
    </xf>
    <xf numFmtId="0" fontId="9" fillId="2" borderId="5" xfId="0" applyFont="1" applyFill="1" applyBorder="1" applyAlignment="1" applyProtection="1">
      <alignment horizontal="left" vertical="center"/>
    </xf>
    <xf numFmtId="0" fontId="8" fillId="2" borderId="0" xfId="0" applyFont="1" applyFill="1" applyBorder="1" applyAlignment="1" applyProtection="1">
      <alignment horizontal="left"/>
    </xf>
    <xf numFmtId="0" fontId="4" fillId="2" borderId="0" xfId="0" applyFont="1" applyFill="1" applyBorder="1" applyAlignment="1" applyProtection="1">
      <alignment horizontal="right"/>
    </xf>
    <xf numFmtId="0" fontId="8" fillId="2" borderId="0" xfId="0" applyFont="1" applyFill="1" applyBorder="1" applyAlignment="1" applyProtection="1">
      <alignment horizontal="right"/>
    </xf>
    <xf numFmtId="0" fontId="1" fillId="5" borderId="0" xfId="0" applyFont="1" applyFill="1" applyProtection="1"/>
    <xf numFmtId="0" fontId="16" fillId="5" borderId="0" xfId="0" applyFont="1" applyFill="1" applyProtection="1"/>
    <xf numFmtId="0" fontId="3" fillId="5" borderId="0" xfId="0" applyFont="1" applyFill="1" applyProtection="1"/>
    <xf numFmtId="0" fontId="0" fillId="5" borderId="0" xfId="0" applyFill="1" applyProtection="1"/>
    <xf numFmtId="0" fontId="4" fillId="2" borderId="2" xfId="0" applyFont="1" applyFill="1" applyBorder="1" applyProtection="1"/>
    <xf numFmtId="0" fontId="4" fillId="2" borderId="2" xfId="0" applyFont="1" applyFill="1" applyBorder="1" applyAlignment="1" applyProtection="1">
      <alignment horizontal="right"/>
    </xf>
    <xf numFmtId="0" fontId="8" fillId="2" borderId="0" xfId="0" applyFont="1" applyFill="1" applyBorder="1" applyAlignment="1" applyProtection="1">
      <alignment horizontal="left" vertical="center"/>
    </xf>
    <xf numFmtId="0" fontId="8" fillId="5" borderId="0" xfId="0" applyFont="1" applyFill="1" applyBorder="1" applyAlignment="1" applyProtection="1">
      <alignment vertical="top" wrapText="1"/>
    </xf>
    <xf numFmtId="0" fontId="15" fillId="2" borderId="0" xfId="0" applyFont="1" applyFill="1" applyBorder="1" applyAlignment="1" applyProtection="1"/>
    <xf numFmtId="0" fontId="17" fillId="5" borderId="0" xfId="2" applyFont="1" applyFill="1" applyBorder="1" applyAlignment="1" applyProtection="1">
      <alignment vertical="top" wrapText="1"/>
    </xf>
    <xf numFmtId="0" fontId="15" fillId="2" borderId="0" xfId="0" applyFont="1" applyFill="1" applyBorder="1" applyAlignment="1" applyProtection="1">
      <alignment horizontal="left"/>
    </xf>
    <xf numFmtId="0" fontId="8" fillId="2" borderId="10" xfId="0" applyFont="1" applyFill="1" applyBorder="1" applyAlignment="1" applyProtection="1">
      <alignment horizontal="left" indent="2"/>
    </xf>
    <xf numFmtId="49" fontId="15" fillId="2" borderId="0" xfId="0" applyNumberFormat="1" applyFont="1" applyFill="1" applyBorder="1" applyAlignment="1" applyProtection="1">
      <alignment horizontal="center"/>
    </xf>
    <xf numFmtId="49" fontId="15" fillId="2" borderId="0" xfId="0" applyNumberFormat="1" applyFont="1" applyFill="1" applyBorder="1" applyAlignment="1" applyProtection="1">
      <alignment horizontal="left"/>
    </xf>
    <xf numFmtId="0" fontId="15" fillId="2" borderId="0" xfId="0" applyFont="1" applyFill="1" applyBorder="1" applyAlignment="1" applyProtection="1">
      <alignment horizontal="center"/>
    </xf>
    <xf numFmtId="0" fontId="0" fillId="5" borderId="0" xfId="0" applyFill="1" applyBorder="1" applyProtection="1"/>
    <xf numFmtId="49" fontId="15" fillId="2" borderId="0" xfId="0" applyNumberFormat="1" applyFont="1" applyFill="1" applyBorder="1" applyAlignment="1" applyProtection="1">
      <alignment vertical="center"/>
    </xf>
    <xf numFmtId="0" fontId="2" fillId="5" borderId="0" xfId="2" applyFill="1" applyBorder="1" applyAlignment="1" applyProtection="1">
      <alignment horizontal="center"/>
    </xf>
    <xf numFmtId="0" fontId="0" fillId="2" borderId="11" xfId="0" applyFill="1" applyBorder="1" applyProtection="1"/>
    <xf numFmtId="0" fontId="18" fillId="5" borderId="0" xfId="0" applyFont="1" applyFill="1" applyBorder="1" applyProtection="1"/>
    <xf numFmtId="0" fontId="18" fillId="0" borderId="0" xfId="0" applyFont="1" applyBorder="1" applyProtection="1"/>
    <xf numFmtId="0" fontId="7" fillId="0" borderId="0" xfId="0" applyFont="1" applyFill="1" applyBorder="1" applyAlignment="1" applyProtection="1"/>
    <xf numFmtId="0" fontId="12" fillId="0" borderId="0" xfId="0" applyFont="1" applyFill="1" applyBorder="1" applyProtection="1"/>
    <xf numFmtId="0" fontId="6" fillId="2" borderId="0" xfId="0" applyFont="1" applyFill="1" applyBorder="1" applyAlignment="1" applyProtection="1">
      <alignment horizontal="center" vertical="center"/>
    </xf>
    <xf numFmtId="0" fontId="0" fillId="0" borderId="0" xfId="0" applyBorder="1" applyProtection="1"/>
    <xf numFmtId="0" fontId="0" fillId="0" borderId="0" xfId="0" applyAlignment="1" applyProtection="1">
      <alignment vertical="center"/>
    </xf>
    <xf numFmtId="165" fontId="4" fillId="2" borderId="0" xfId="0" applyNumberFormat="1" applyFont="1" applyFill="1" applyBorder="1" applyAlignment="1" applyProtection="1"/>
    <xf numFmtId="0" fontId="9"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8" fillId="5" borderId="0" xfId="0" applyFont="1" applyFill="1" applyBorder="1" applyAlignment="1" applyProtection="1"/>
    <xf numFmtId="0" fontId="15" fillId="5" borderId="0" xfId="0" applyFont="1" applyFill="1" applyBorder="1" applyAlignment="1" applyProtection="1"/>
    <xf numFmtId="49" fontId="8" fillId="2" borderId="0" xfId="0" applyNumberFormat="1" applyFont="1" applyFill="1" applyBorder="1" applyAlignment="1" applyProtection="1">
      <alignment horizontal="right" vertical="center"/>
    </xf>
    <xf numFmtId="0" fontId="0" fillId="0" borderId="0" xfId="0" applyNumberFormat="1" applyProtection="1"/>
    <xf numFmtId="0" fontId="0" fillId="0" borderId="0" xfId="0" applyNumberFormat="1" applyBorder="1" applyProtection="1"/>
    <xf numFmtId="0" fontId="0" fillId="0" borderId="0" xfId="0" applyNumberFormat="1" applyAlignment="1" applyProtection="1">
      <alignment vertical="center"/>
    </xf>
    <xf numFmtId="0" fontId="0" fillId="0" borderId="0" xfId="0" applyNumberFormat="1"/>
    <xf numFmtId="11" fontId="6" fillId="2" borderId="0" xfId="0" applyNumberFormat="1" applyFont="1" applyFill="1" applyBorder="1" applyProtection="1"/>
    <xf numFmtId="0" fontId="6" fillId="2" borderId="0" xfId="0" applyFont="1" applyFill="1" applyBorder="1" applyAlignment="1" applyProtection="1">
      <alignment horizontal="left" vertical="center"/>
    </xf>
    <xf numFmtId="0" fontId="6" fillId="4" borderId="14" xfId="0" applyFont="1" applyFill="1" applyBorder="1" applyAlignment="1" applyProtection="1">
      <alignment horizontal="left" vertical="center"/>
    </xf>
    <xf numFmtId="0" fontId="3" fillId="0" borderId="6" xfId="0" applyFont="1" applyFill="1" applyBorder="1" applyAlignment="1" applyProtection="1"/>
    <xf numFmtId="41" fontId="9" fillId="4" borderId="11" xfId="1" applyNumberFormat="1" applyFont="1" applyFill="1" applyBorder="1" applyAlignment="1" applyProtection="1">
      <alignment horizontal="center"/>
    </xf>
    <xf numFmtId="41" fontId="9" fillId="4" borderId="15" xfId="1" applyNumberFormat="1" applyFont="1" applyFill="1" applyBorder="1" applyAlignment="1" applyProtection="1">
      <alignment horizontal="center"/>
    </xf>
    <xf numFmtId="1" fontId="0" fillId="0" borderId="0" xfId="0" applyNumberFormat="1" applyProtection="1"/>
    <xf numFmtId="0" fontId="6" fillId="2" borderId="5" xfId="0" applyFont="1" applyFill="1" applyBorder="1" applyAlignment="1" applyProtection="1">
      <alignment horizontal="right" vertical="center"/>
    </xf>
    <xf numFmtId="0" fontId="6" fillId="2" borderId="17" xfId="0" applyFont="1" applyFill="1" applyBorder="1" applyAlignment="1" applyProtection="1">
      <alignment horizontal="right" vertical="center"/>
    </xf>
    <xf numFmtId="0" fontId="1" fillId="3" borderId="1" xfId="0" applyFont="1" applyFill="1" applyBorder="1" applyAlignment="1" applyProtection="1">
      <alignment vertical="center" wrapText="1"/>
    </xf>
    <xf numFmtId="0" fontId="1" fillId="3" borderId="2" xfId="0" applyFont="1" applyFill="1" applyBorder="1" applyAlignment="1" applyProtection="1">
      <alignment vertical="center" wrapText="1"/>
    </xf>
    <xf numFmtId="0" fontId="1" fillId="3" borderId="18" xfId="0" applyFont="1" applyFill="1" applyBorder="1" applyAlignment="1" applyProtection="1">
      <alignment vertical="center" wrapText="1"/>
    </xf>
    <xf numFmtId="0" fontId="1" fillId="3" borderId="3" xfId="0" applyFont="1" applyFill="1" applyBorder="1" applyAlignment="1" applyProtection="1">
      <alignment vertical="center" wrapText="1"/>
    </xf>
    <xf numFmtId="0" fontId="1" fillId="3" borderId="19" xfId="0" applyFont="1" applyFill="1" applyBorder="1" applyAlignment="1" applyProtection="1">
      <alignment vertical="center" wrapText="1"/>
    </xf>
    <xf numFmtId="0" fontId="4" fillId="2" borderId="1" xfId="0" applyFont="1" applyFill="1" applyBorder="1" applyProtection="1"/>
    <xf numFmtId="0" fontId="4" fillId="2" borderId="3" xfId="0" applyFont="1" applyFill="1" applyBorder="1" applyProtection="1"/>
    <xf numFmtId="0" fontId="6" fillId="4" borderId="8" xfId="0" applyFont="1" applyFill="1" applyBorder="1" applyAlignment="1" applyProtection="1">
      <alignment horizontal="left" vertical="center"/>
    </xf>
    <xf numFmtId="0" fontId="6" fillId="2" borderId="20" xfId="0" applyFont="1" applyFill="1" applyBorder="1" applyAlignment="1" applyProtection="1">
      <alignment horizontal="left"/>
    </xf>
    <xf numFmtId="0" fontId="6" fillId="2" borderId="3" xfId="0" applyFont="1" applyFill="1" applyBorder="1" applyAlignment="1" applyProtection="1">
      <alignment horizontal="left" vertical="center"/>
    </xf>
    <xf numFmtId="0" fontId="6" fillId="2" borderId="3" xfId="0" applyFont="1" applyFill="1" applyBorder="1" applyAlignment="1" applyProtection="1">
      <alignment horizontal="left"/>
    </xf>
    <xf numFmtId="0" fontId="0" fillId="2" borderId="3" xfId="0" applyFill="1" applyBorder="1" applyProtection="1"/>
    <xf numFmtId="0" fontId="8" fillId="2" borderId="3" xfId="0" applyFont="1" applyFill="1" applyBorder="1" applyAlignment="1" applyProtection="1">
      <alignment horizontal="left"/>
    </xf>
    <xf numFmtId="0" fontId="15" fillId="2" borderId="3" xfId="0" applyFont="1" applyFill="1" applyBorder="1" applyProtection="1"/>
    <xf numFmtId="0" fontId="8" fillId="2" borderId="3" xfId="0" applyFont="1" applyFill="1" applyBorder="1" applyAlignment="1" applyProtection="1"/>
    <xf numFmtId="0" fontId="8" fillId="2" borderId="3" xfId="0" applyFont="1" applyFill="1" applyBorder="1" applyAlignment="1" applyProtection="1">
      <alignment horizontal="left" indent="1"/>
    </xf>
    <xf numFmtId="0" fontId="0" fillId="2" borderId="16" xfId="0" applyFill="1" applyBorder="1" applyProtection="1"/>
    <xf numFmtId="0" fontId="0" fillId="2" borderId="21" xfId="0" applyFill="1" applyBorder="1" applyProtection="1"/>
    <xf numFmtId="0" fontId="0" fillId="0" borderId="0" xfId="0" applyFill="1" applyBorder="1" applyAlignment="1" applyProtection="1"/>
    <xf numFmtId="0" fontId="0" fillId="0" borderId="0" xfId="0" applyBorder="1" applyAlignment="1" applyProtection="1"/>
    <xf numFmtId="1" fontId="3" fillId="0" borderId="27" xfId="0" applyNumberFormat="1" applyFont="1" applyBorder="1" applyAlignment="1" applyProtection="1">
      <alignment horizontal="right"/>
    </xf>
    <xf numFmtId="1" fontId="3" fillId="0" borderId="28" xfId="0" applyNumberFormat="1" applyFont="1" applyBorder="1" applyAlignment="1" applyProtection="1">
      <alignment horizontal="right"/>
    </xf>
    <xf numFmtId="0" fontId="8" fillId="2" borderId="0" xfId="0" applyFont="1" applyFill="1" applyBorder="1" applyAlignment="1" applyProtection="1">
      <alignment horizontal="left" indent="2"/>
    </xf>
    <xf numFmtId="0" fontId="6" fillId="2" borderId="10" xfId="0" applyFont="1" applyFill="1" applyBorder="1" applyAlignment="1" applyProtection="1">
      <alignment horizontal="left" indent="2"/>
    </xf>
    <xf numFmtId="0" fontId="6" fillId="2" borderId="19" xfId="0" applyFont="1" applyFill="1" applyBorder="1" applyAlignment="1" applyProtection="1">
      <alignment horizontal="left" vertical="center" wrapText="1" indent="2"/>
    </xf>
    <xf numFmtId="0" fontId="8" fillId="2" borderId="10" xfId="0" applyFont="1" applyFill="1" applyBorder="1" applyAlignment="1" applyProtection="1">
      <alignment horizontal="left" vertical="center" indent="2"/>
    </xf>
    <xf numFmtId="0" fontId="8" fillId="2" borderId="0" xfId="0" applyFont="1" applyFill="1" applyBorder="1" applyAlignment="1" applyProtection="1">
      <alignment horizontal="left" vertical="center" indent="2"/>
    </xf>
    <xf numFmtId="0" fontId="0" fillId="2" borderId="10" xfId="0" applyFill="1" applyBorder="1" applyAlignment="1" applyProtection="1">
      <alignment horizontal="left" indent="2"/>
    </xf>
    <xf numFmtId="0" fontId="15" fillId="2" borderId="19" xfId="0" applyFont="1" applyFill="1" applyBorder="1" applyAlignment="1" applyProtection="1">
      <alignment horizontal="left" vertical="top" wrapText="1" indent="2"/>
    </xf>
    <xf numFmtId="0" fontId="0" fillId="2" borderId="0" xfId="0" applyFill="1" applyBorder="1" applyAlignment="1" applyProtection="1">
      <alignment horizontal="left" indent="2"/>
    </xf>
    <xf numFmtId="0" fontId="0" fillId="2" borderId="19" xfId="0" applyFill="1" applyBorder="1" applyAlignment="1" applyProtection="1">
      <alignment horizontal="left" indent="2"/>
    </xf>
    <xf numFmtId="0" fontId="8" fillId="2" borderId="10" xfId="0" applyFont="1" applyFill="1" applyBorder="1" applyAlignment="1" applyProtection="1">
      <alignment horizontal="left" indent="4"/>
    </xf>
    <xf numFmtId="0" fontId="8" fillId="2" borderId="0" xfId="0" applyFont="1" applyFill="1" applyBorder="1" applyAlignment="1" applyProtection="1">
      <alignment horizontal="left" indent="3"/>
    </xf>
    <xf numFmtId="0" fontId="15" fillId="2" borderId="0" xfId="0" applyFont="1" applyFill="1" applyBorder="1" applyAlignment="1" applyProtection="1">
      <alignment horizontal="left" indent="2"/>
    </xf>
    <xf numFmtId="0" fontId="16" fillId="5" borderId="0" xfId="0" applyFont="1" applyFill="1" applyBorder="1" applyProtection="1"/>
    <xf numFmtId="0" fontId="3" fillId="5" borderId="0" xfId="0" applyFont="1" applyFill="1" applyBorder="1" applyProtection="1"/>
    <xf numFmtId="1" fontId="3" fillId="4" borderId="12" xfId="0" applyNumberFormat="1" applyFont="1" applyFill="1" applyBorder="1" applyAlignment="1" applyProtection="1">
      <alignment horizontal="right"/>
    </xf>
    <xf numFmtId="0" fontId="3" fillId="0" borderId="6" xfId="0" applyFont="1" applyFill="1" applyBorder="1" applyAlignment="1" applyProtection="1">
      <alignment horizontal="left" indent="2"/>
    </xf>
    <xf numFmtId="0" fontId="3" fillId="0" borderId="6" xfId="0" quotePrefix="1" applyFont="1" applyFill="1" applyBorder="1" applyAlignment="1" applyProtection="1">
      <alignment horizontal="left" indent="2"/>
    </xf>
    <xf numFmtId="0" fontId="3" fillId="0" borderId="6" xfId="0" applyFont="1" applyFill="1" applyBorder="1" applyAlignment="1" applyProtection="1">
      <alignment horizontal="left" indent="4"/>
    </xf>
    <xf numFmtId="0" fontId="3" fillId="0" borderId="6" xfId="0" quotePrefix="1" applyFont="1" applyFill="1" applyBorder="1" applyAlignment="1" applyProtection="1">
      <alignment horizontal="left" wrapText="1" indent="2"/>
    </xf>
    <xf numFmtId="0" fontId="3" fillId="0" borderId="6" xfId="0" applyFont="1" applyFill="1" applyBorder="1" applyAlignment="1" applyProtection="1">
      <alignment horizontal="left" wrapText="1" indent="2"/>
    </xf>
    <xf numFmtId="0" fontId="8" fillId="2" borderId="3" xfId="0" quotePrefix="1" applyFont="1" applyFill="1" applyBorder="1" applyAlignment="1" applyProtection="1">
      <alignment horizontal="left"/>
    </xf>
    <xf numFmtId="0" fontId="4" fillId="2" borderId="18" xfId="0" quotePrefix="1" applyFont="1" applyFill="1" applyBorder="1" applyAlignment="1" applyProtection="1">
      <alignment horizontal="right"/>
    </xf>
    <xf numFmtId="0" fontId="4" fillId="2" borderId="19" xfId="0" quotePrefix="1" applyFont="1" applyFill="1" applyBorder="1" applyAlignment="1" applyProtection="1">
      <alignment horizontal="right"/>
    </xf>
    <xf numFmtId="0" fontId="0" fillId="0" borderId="0" xfId="0" quotePrefix="1" applyNumberFormat="1" applyAlignment="1">
      <alignment horizontal="left"/>
    </xf>
    <xf numFmtId="0" fontId="23" fillId="0" borderId="0" xfId="0" applyFont="1" applyProtection="1"/>
    <xf numFmtId="0" fontId="23" fillId="0" borderId="0" xfId="0" applyNumberFormat="1" applyFont="1" applyProtection="1"/>
    <xf numFmtId="0" fontId="24" fillId="0" borderId="0" xfId="0" applyFont="1" applyFill="1" applyBorder="1" applyAlignment="1" applyProtection="1"/>
    <xf numFmtId="1" fontId="25" fillId="0" borderId="0" xfId="0" applyNumberFormat="1" applyFont="1" applyFill="1" applyBorder="1" applyAlignment="1" applyProtection="1">
      <alignment horizontal="right" wrapText="1"/>
    </xf>
    <xf numFmtId="0" fontId="13" fillId="2" borderId="0" xfId="2" applyFont="1" applyFill="1" applyBorder="1" applyAlignment="1" applyProtection="1">
      <alignment horizontal="left" vertical="top"/>
    </xf>
    <xf numFmtId="0" fontId="13" fillId="2" borderId="19" xfId="2" applyFont="1" applyFill="1" applyBorder="1" applyAlignment="1" applyProtection="1">
      <alignment horizontal="left" vertical="top"/>
    </xf>
    <xf numFmtId="0" fontId="9" fillId="2" borderId="12" xfId="0" applyFont="1" applyFill="1" applyBorder="1" applyAlignment="1" applyProtection="1">
      <alignment horizontal="center" vertical="center"/>
    </xf>
    <xf numFmtId="0" fontId="8" fillId="6" borderId="12" xfId="0" applyFont="1" applyFill="1" applyBorder="1" applyAlignment="1" applyProtection="1">
      <alignment horizontal="center" vertical="center"/>
    </xf>
    <xf numFmtId="0" fontId="15" fillId="2" borderId="5" xfId="0" applyFont="1" applyFill="1" applyBorder="1" applyAlignment="1" applyProtection="1"/>
    <xf numFmtId="49" fontId="15" fillId="2" borderId="5" xfId="0" applyNumberFormat="1" applyFont="1" applyFill="1" applyBorder="1" applyAlignment="1" applyProtection="1">
      <alignment vertical="center"/>
    </xf>
    <xf numFmtId="0" fontId="0" fillId="2" borderId="2" xfId="0" applyFill="1" applyBorder="1" applyProtection="1"/>
    <xf numFmtId="0" fontId="6" fillId="4" borderId="6" xfId="0" applyFont="1" applyFill="1" applyBorder="1" applyAlignment="1" applyProtection="1"/>
    <xf numFmtId="0" fontId="6" fillId="4" borderId="7" xfId="0" applyFont="1" applyFill="1" applyBorder="1" applyAlignment="1" applyProtection="1">
      <alignment horizontal="center"/>
    </xf>
    <xf numFmtId="0" fontId="6" fillId="4" borderId="7" xfId="0" applyFont="1" applyFill="1" applyBorder="1" applyAlignment="1" applyProtection="1"/>
    <xf numFmtId="0" fontId="6" fillId="4" borderId="8" xfId="0" applyFont="1" applyFill="1" applyBorder="1" applyAlignment="1" applyProtection="1"/>
    <xf numFmtId="0" fontId="8" fillId="0" borderId="12" xfId="0"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wrapText="1"/>
    </xf>
    <xf numFmtId="166" fontId="10" fillId="0" borderId="14" xfId="1" applyNumberFormat="1" applyFont="1" applyFill="1" applyBorder="1" applyAlignment="1" applyProtection="1">
      <alignment horizontal="right" wrapText="1"/>
    </xf>
    <xf numFmtId="0" fontId="10" fillId="0" borderId="23" xfId="0" applyNumberFormat="1" applyFont="1" applyFill="1" applyBorder="1" applyAlignment="1" applyProtection="1">
      <alignment horizontal="center" wrapText="1"/>
    </xf>
    <xf numFmtId="0" fontId="23" fillId="0" borderId="0" xfId="0" applyFont="1" applyAlignment="1" applyProtection="1">
      <alignment horizontal="center"/>
    </xf>
    <xf numFmtId="0" fontId="23" fillId="0" borderId="0" xfId="0" applyFont="1" applyFill="1" applyBorder="1" applyProtection="1"/>
    <xf numFmtId="0" fontId="23" fillId="0" borderId="0" xfId="0" applyFont="1" applyFill="1" applyBorder="1" applyAlignment="1" applyProtection="1">
      <alignment horizontal="center"/>
    </xf>
    <xf numFmtId="0" fontId="25" fillId="0" borderId="0" xfId="0" applyNumberFormat="1" applyFont="1" applyFill="1" applyBorder="1" applyAlignment="1" applyProtection="1">
      <alignment horizontal="center" vertical="center" wrapText="1"/>
    </xf>
    <xf numFmtId="1" fontId="25" fillId="0" borderId="0" xfId="0" applyNumberFormat="1" applyFont="1" applyFill="1" applyBorder="1" applyAlignment="1" applyProtection="1">
      <alignment horizontal="right" vertical="center" wrapText="1"/>
    </xf>
    <xf numFmtId="0" fontId="25" fillId="0" borderId="0" xfId="0" applyNumberFormat="1" applyFont="1" applyFill="1" applyBorder="1" applyAlignment="1" applyProtection="1">
      <alignment horizontal="center" wrapText="1"/>
    </xf>
    <xf numFmtId="0" fontId="25" fillId="0" borderId="0" xfId="0" applyNumberFormat="1" applyFont="1" applyFill="1" applyBorder="1" applyAlignment="1" applyProtection="1">
      <alignment horizontal="right" wrapText="1"/>
    </xf>
    <xf numFmtId="1" fontId="25" fillId="0" borderId="0" xfId="0" applyNumberFormat="1" applyFont="1" applyFill="1" applyBorder="1" applyAlignment="1" applyProtection="1">
      <alignment horizontal="center" wrapText="1"/>
    </xf>
    <xf numFmtId="0" fontId="22" fillId="0" borderId="0" xfId="0" applyFont="1" applyAlignment="1" applyProtection="1">
      <alignment horizontal="center"/>
    </xf>
    <xf numFmtId="0" fontId="22" fillId="0" borderId="0" xfId="0" applyFont="1" applyAlignment="1" applyProtection="1">
      <alignment horizontal="right"/>
    </xf>
    <xf numFmtId="0" fontId="22" fillId="0" borderId="0" xfId="0" applyFont="1" applyFill="1" applyBorder="1" applyAlignment="1" applyProtection="1">
      <alignment horizontal="right"/>
    </xf>
    <xf numFmtId="0" fontId="22" fillId="0" borderId="0" xfId="0" applyFont="1" applyProtection="1"/>
    <xf numFmtId="0" fontId="0" fillId="0" borderId="0" xfId="0" applyAlignment="1" applyProtection="1">
      <alignment horizontal="center"/>
    </xf>
    <xf numFmtId="0" fontId="6" fillId="0" borderId="6" xfId="0" applyFont="1" applyFill="1" applyBorder="1" applyAlignment="1" applyProtection="1"/>
    <xf numFmtId="0" fontId="8" fillId="0" borderId="24" xfId="0" applyFont="1" applyFill="1" applyBorder="1" applyAlignment="1" applyProtection="1">
      <alignment horizontal="right" vertical="center"/>
    </xf>
    <xf numFmtId="0" fontId="8" fillId="0" borderId="16" xfId="0" applyFont="1" applyBorder="1" applyAlignment="1" applyProtection="1">
      <alignment horizontal="center"/>
    </xf>
    <xf numFmtId="0" fontId="8" fillId="0" borderId="25" xfId="0" applyFont="1" applyBorder="1" applyAlignment="1" applyProtection="1">
      <alignment horizontal="right" vertical="center"/>
    </xf>
    <xf numFmtId="0" fontId="8" fillId="0" borderId="24" xfId="0" applyFont="1" applyFill="1" applyBorder="1" applyAlignment="1" applyProtection="1">
      <alignment horizontal="center" vertical="center" wrapText="1"/>
    </xf>
    <xf numFmtId="0" fontId="8" fillId="0" borderId="3" xfId="0" applyFont="1" applyBorder="1" applyAlignment="1" applyProtection="1">
      <alignment horizontal="center"/>
    </xf>
    <xf numFmtId="0" fontId="8" fillId="0" borderId="10" xfId="0" applyFont="1" applyBorder="1" applyAlignment="1" applyProtection="1">
      <alignment horizontal="center" vertical="center" wrapText="1"/>
    </xf>
    <xf numFmtId="49" fontId="20" fillId="4" borderId="14" xfId="0" applyNumberFormat="1" applyFont="1" applyFill="1" applyBorder="1" applyAlignment="1" applyProtection="1">
      <alignment horizontal="center" wrapText="1"/>
    </xf>
    <xf numFmtId="0" fontId="15" fillId="0" borderId="29" xfId="0" applyFont="1" applyBorder="1" applyAlignment="1" applyProtection="1">
      <alignment horizontal="left" indent="1"/>
    </xf>
    <xf numFmtId="0" fontId="15" fillId="0" borderId="14" xfId="0" applyFont="1" applyBorder="1" applyAlignment="1" applyProtection="1">
      <alignment horizontal="center"/>
    </xf>
    <xf numFmtId="1" fontId="3" fillId="0" borderId="12" xfId="0" applyNumberFormat="1" applyFont="1" applyBorder="1" applyAlignment="1" applyProtection="1">
      <alignment horizontal="right"/>
    </xf>
    <xf numFmtId="0" fontId="15" fillId="0" borderId="29" xfId="0" quotePrefix="1" applyFont="1" applyBorder="1" applyAlignment="1" applyProtection="1">
      <alignment horizontal="left" wrapText="1"/>
    </xf>
    <xf numFmtId="0" fontId="15" fillId="4" borderId="14" xfId="0" applyFont="1" applyFill="1" applyBorder="1" applyAlignment="1" applyProtection="1">
      <alignment horizontal="center"/>
    </xf>
    <xf numFmtId="0" fontId="15" fillId="0" borderId="29" xfId="0" applyFont="1" applyBorder="1" applyAlignment="1" applyProtection="1"/>
    <xf numFmtId="0" fontId="15" fillId="0" borderId="29" xfId="0" quotePrefix="1" applyFont="1" applyBorder="1" applyAlignment="1" applyProtection="1">
      <alignment horizontal="left" wrapText="1" indent="1"/>
    </xf>
    <xf numFmtId="0" fontId="15" fillId="0" borderId="29" xfId="0" applyFont="1" applyBorder="1" applyAlignment="1" applyProtection="1">
      <alignment horizontal="left" wrapText="1" indent="1"/>
    </xf>
    <xf numFmtId="0" fontId="15" fillId="0" borderId="29" xfId="0" quotePrefix="1" applyFont="1" applyBorder="1" applyAlignment="1" applyProtection="1">
      <alignment horizontal="left" indent="1"/>
    </xf>
    <xf numFmtId="0" fontId="15" fillId="0" borderId="14" xfId="0" applyFont="1" applyFill="1" applyBorder="1" applyAlignment="1" applyProtection="1">
      <alignment horizontal="center"/>
    </xf>
    <xf numFmtId="1" fontId="3" fillId="0" borderId="12" xfId="0" applyNumberFormat="1" applyFont="1" applyFill="1" applyBorder="1" applyAlignment="1" applyProtection="1">
      <alignment horizontal="right"/>
    </xf>
    <xf numFmtId="0" fontId="15" fillId="0" borderId="29" xfId="0" applyFont="1" applyBorder="1" applyAlignment="1" applyProtection="1">
      <alignment horizontal="left" indent="2"/>
    </xf>
    <xf numFmtId="0" fontId="8" fillId="0" borderId="22" xfId="0" applyFont="1" applyBorder="1" applyAlignment="1" applyProtection="1">
      <alignment horizontal="left" indent="15"/>
    </xf>
    <xf numFmtId="0" fontId="15" fillId="0" borderId="23" xfId="0" applyFont="1" applyBorder="1" applyAlignment="1" applyProtection="1">
      <alignment horizontal="center"/>
    </xf>
    <xf numFmtId="49" fontId="11" fillId="0" borderId="0" xfId="0" applyNumberFormat="1" applyFont="1" applyFill="1" applyBorder="1" applyAlignment="1" applyProtection="1">
      <alignment horizontal="center" vertical="center" wrapText="1"/>
    </xf>
    <xf numFmtId="1" fontId="3" fillId="0" borderId="26" xfId="0" applyNumberFormat="1" applyFont="1" applyBorder="1" applyAlignment="1" applyProtection="1">
      <alignment horizontal="right"/>
    </xf>
    <xf numFmtId="1" fontId="3" fillId="4" borderId="26" xfId="0" applyNumberFormat="1" applyFont="1" applyFill="1" applyBorder="1" applyAlignment="1" applyProtection="1">
      <alignment horizontal="right"/>
    </xf>
    <xf numFmtId="1" fontId="3" fillId="0" borderId="26" xfId="0" applyNumberFormat="1" applyFont="1" applyFill="1" applyBorder="1" applyAlignment="1" applyProtection="1">
      <alignment horizontal="right"/>
    </xf>
    <xf numFmtId="0" fontId="8" fillId="2" borderId="0" xfId="0" applyFont="1" applyFill="1" applyBorder="1" applyAlignment="1" applyProtection="1">
      <alignment vertical="center" wrapText="1"/>
    </xf>
    <xf numFmtId="0" fontId="8" fillId="2" borderId="19" xfId="0" applyFont="1" applyFill="1" applyBorder="1" applyAlignment="1" applyProtection="1">
      <alignment vertical="center" wrapText="1"/>
    </xf>
    <xf numFmtId="0" fontId="14" fillId="2" borderId="10" xfId="2" applyFont="1" applyFill="1" applyBorder="1" applyAlignment="1" applyProtection="1">
      <alignment horizontal="left" vertical="top"/>
    </xf>
    <xf numFmtId="0" fontId="2" fillId="2" borderId="0" xfId="2" applyFill="1" applyBorder="1" applyAlignment="1" applyProtection="1">
      <alignment horizontal="left" vertical="top"/>
    </xf>
    <xf numFmtId="0" fontId="8" fillId="2" borderId="10" xfId="0" applyFont="1" applyFill="1" applyBorder="1" applyAlignment="1" applyProtection="1">
      <alignment horizontal="left" vertical="top" indent="4"/>
    </xf>
    <xf numFmtId="0" fontId="6" fillId="2" borderId="0" xfId="0" applyFont="1" applyFill="1" applyBorder="1" applyAlignment="1" applyProtection="1">
      <alignment horizontal="left" vertical="top" wrapText="1"/>
    </xf>
    <xf numFmtId="0" fontId="13" fillId="2" borderId="19" xfId="2" applyFont="1" applyFill="1" applyBorder="1" applyAlignment="1" applyProtection="1">
      <alignment vertical="top" wrapText="1"/>
    </xf>
    <xf numFmtId="0" fontId="6" fillId="2" borderId="19" xfId="0" applyFont="1" applyFill="1" applyBorder="1" applyAlignment="1" applyProtection="1">
      <alignment horizontal="left" vertical="top" wrapText="1"/>
    </xf>
    <xf numFmtId="0" fontId="8" fillId="2" borderId="10" xfId="0" applyFont="1" applyFill="1" applyBorder="1" applyAlignment="1" applyProtection="1">
      <alignment horizontal="left" vertical="center" wrapText="1" indent="4"/>
    </xf>
    <xf numFmtId="0" fontId="8" fillId="2" borderId="0" xfId="0" applyFont="1" applyFill="1" applyBorder="1" applyAlignment="1" applyProtection="1">
      <alignment horizontal="left" vertical="center" indent="1"/>
    </xf>
    <xf numFmtId="0" fontId="9" fillId="2" borderId="0" xfId="0" applyFont="1" applyFill="1" applyBorder="1" applyAlignment="1" applyProtection="1">
      <alignment vertical="top" wrapText="1"/>
    </xf>
    <xf numFmtId="0" fontId="15" fillId="2" borderId="5" xfId="0" applyNumberFormat="1" applyFont="1" applyFill="1" applyBorder="1" applyAlignment="1" applyProtection="1">
      <alignment horizontal="center"/>
    </xf>
    <xf numFmtId="166" fontId="15" fillId="7" borderId="14" xfId="1" applyNumberFormat="1" applyFont="1" applyFill="1" applyBorder="1" applyAlignment="1" applyProtection="1">
      <alignment horizontal="right" wrapText="1"/>
    </xf>
    <xf numFmtId="166" fontId="15" fillId="7" borderId="26" xfId="1" applyNumberFormat="1" applyFont="1" applyFill="1" applyBorder="1" applyAlignment="1" applyProtection="1"/>
    <xf numFmtId="166" fontId="15" fillId="7" borderId="14" xfId="1" applyNumberFormat="1" applyFont="1" applyFill="1" applyBorder="1" applyAlignment="1" applyProtection="1">
      <alignment horizontal="right"/>
    </xf>
    <xf numFmtId="0" fontId="3" fillId="7" borderId="6" xfId="0" applyFont="1" applyFill="1" applyBorder="1" applyAlignment="1" applyProtection="1">
      <alignment horizontal="left" indent="2"/>
    </xf>
    <xf numFmtId="0" fontId="3" fillId="7" borderId="6" xfId="0" applyFont="1" applyFill="1" applyBorder="1" applyAlignment="1" applyProtection="1">
      <alignment horizontal="left"/>
    </xf>
    <xf numFmtId="0" fontId="15" fillId="7" borderId="29" xfId="0" applyFont="1" applyFill="1" applyBorder="1" applyAlignment="1" applyProtection="1">
      <alignment horizontal="left" indent="1"/>
    </xf>
    <xf numFmtId="0" fontId="15" fillId="7" borderId="14" xfId="0" applyFont="1" applyFill="1" applyBorder="1" applyAlignment="1" applyProtection="1">
      <alignment horizontal="center"/>
    </xf>
    <xf numFmtId="1" fontId="3" fillId="7" borderId="12" xfId="0" applyNumberFormat="1" applyFont="1" applyFill="1" applyBorder="1" applyAlignment="1" applyProtection="1">
      <alignment horizontal="right"/>
    </xf>
    <xf numFmtId="1" fontId="3" fillId="7" borderId="26" xfId="0" applyNumberFormat="1" applyFont="1" applyFill="1" applyBorder="1" applyAlignment="1" applyProtection="1">
      <alignment horizontal="right"/>
    </xf>
    <xf numFmtId="0" fontId="3" fillId="7" borderId="6" xfId="0" applyFont="1" applyFill="1" applyBorder="1" applyAlignment="1" applyProtection="1"/>
    <xf numFmtId="0" fontId="10" fillId="7" borderId="14" xfId="0" applyNumberFormat="1" applyFont="1" applyFill="1" applyBorder="1" applyAlignment="1" applyProtection="1">
      <alignment horizontal="center" wrapText="1"/>
    </xf>
    <xf numFmtId="0" fontId="3" fillId="7" borderId="14" xfId="1" applyNumberFormat="1" applyFont="1" applyFill="1" applyBorder="1" applyAlignment="1" applyProtection="1">
      <alignment horizontal="center"/>
    </xf>
    <xf numFmtId="0" fontId="9" fillId="5" borderId="0" xfId="0" applyFont="1" applyFill="1" applyBorder="1" applyAlignment="1" applyProtection="1">
      <alignment vertical="top" wrapText="1"/>
    </xf>
    <xf numFmtId="0" fontId="9" fillId="5" borderId="0" xfId="0" applyFont="1" applyFill="1" applyBorder="1" applyAlignment="1" applyProtection="1"/>
    <xf numFmtId="0" fontId="9" fillId="2" borderId="19" xfId="0" applyFont="1" applyFill="1" applyBorder="1" applyAlignment="1" applyProtection="1">
      <alignment horizontal="left" vertical="top" wrapText="1" indent="2"/>
    </xf>
    <xf numFmtId="0" fontId="9" fillId="5" borderId="0" xfId="0" applyFont="1" applyFill="1" applyBorder="1" applyProtection="1"/>
    <xf numFmtId="0" fontId="3" fillId="0" borderId="0" xfId="0" applyFont="1" applyFill="1" applyBorder="1" applyAlignment="1" applyProtection="1">
      <alignment vertical="top" wrapText="1"/>
    </xf>
    <xf numFmtId="0" fontId="1" fillId="0" borderId="0" xfId="0" applyNumberFormat="1" applyFont="1" applyFill="1" applyBorder="1" applyProtection="1"/>
    <xf numFmtId="0" fontId="1" fillId="0" borderId="0" xfId="0" applyFont="1" applyFill="1" applyBorder="1" applyProtection="1"/>
    <xf numFmtId="0" fontId="3" fillId="0" borderId="0" xfId="0" applyFont="1" applyBorder="1" applyAlignment="1" applyProtection="1">
      <alignment vertical="top"/>
    </xf>
    <xf numFmtId="166" fontId="3" fillId="0" borderId="14" xfId="1" applyNumberFormat="1" applyFont="1" applyFill="1" applyBorder="1" applyAlignment="1" applyProtection="1">
      <alignment horizontal="right"/>
    </xf>
    <xf numFmtId="166" fontId="3" fillId="0" borderId="14" xfId="1" applyNumberFormat="1" applyFont="1" applyFill="1" applyBorder="1" applyAlignment="1" applyProtection="1">
      <alignment horizontal="right" wrapText="1"/>
    </xf>
    <xf numFmtId="166" fontId="3" fillId="0" borderId="26" xfId="1" applyNumberFormat="1" applyFont="1" applyFill="1" applyBorder="1" applyAlignment="1" applyProtection="1"/>
    <xf numFmtId="0" fontId="3" fillId="0" borderId="14" xfId="1" applyNumberFormat="1" applyFont="1" applyFill="1" applyBorder="1" applyAlignment="1" applyProtection="1">
      <alignment horizontal="center"/>
    </xf>
    <xf numFmtId="0" fontId="7" fillId="0" borderId="22" xfId="0" applyFont="1" applyBorder="1" applyAlignment="1" applyProtection="1">
      <alignment horizontal="left" indent="15"/>
    </xf>
    <xf numFmtId="166" fontId="3" fillId="0" borderId="23" xfId="1" applyNumberFormat="1" applyFont="1" applyFill="1" applyBorder="1" applyAlignment="1" applyProtection="1">
      <alignment horizontal="right"/>
    </xf>
    <xf numFmtId="166" fontId="3" fillId="0" borderId="28" xfId="1" applyNumberFormat="1" applyFont="1" applyFill="1" applyBorder="1" applyAlignment="1" applyProtection="1">
      <alignment horizontal="right"/>
    </xf>
    <xf numFmtId="0" fontId="5" fillId="2" borderId="0" xfId="0" applyFont="1" applyFill="1" applyBorder="1" applyAlignment="1" applyProtection="1">
      <alignment horizontal="center"/>
    </xf>
    <xf numFmtId="0" fontId="6" fillId="4" borderId="7" xfId="0" applyFont="1" applyFill="1" applyBorder="1" applyAlignment="1" applyProtection="1">
      <alignment horizontal="left" vertical="center"/>
    </xf>
    <xf numFmtId="0" fontId="8" fillId="2" borderId="0" xfId="0" applyFont="1" applyFill="1" applyBorder="1" applyAlignment="1" applyProtection="1">
      <alignment horizontal="left" vertical="center" wrapText="1" indent="2"/>
    </xf>
    <xf numFmtId="0" fontId="8" fillId="2" borderId="19" xfId="0" applyFont="1" applyFill="1" applyBorder="1" applyAlignment="1" applyProtection="1">
      <alignment horizontal="left" vertical="center" wrapText="1" indent="2"/>
    </xf>
    <xf numFmtId="0" fontId="13" fillId="2" borderId="0" xfId="2" applyFont="1" applyFill="1" applyBorder="1" applyAlignment="1" applyProtection="1">
      <alignment horizontal="left" vertical="top" wrapText="1" indent="2"/>
    </xf>
    <xf numFmtId="0" fontId="8" fillId="2" borderId="0" xfId="0" applyFont="1" applyFill="1" applyBorder="1" applyAlignment="1" applyProtection="1">
      <alignment horizontal="left" vertical="top" wrapText="1" indent="2"/>
    </xf>
    <xf numFmtId="0" fontId="8" fillId="2" borderId="0" xfId="0" applyFont="1" applyFill="1" applyBorder="1" applyAlignment="1" applyProtection="1">
      <alignment horizontal="center"/>
    </xf>
    <xf numFmtId="0" fontId="8" fillId="0" borderId="12" xfId="0" applyFont="1" applyBorder="1" applyAlignment="1" applyProtection="1">
      <alignment horizontal="center" vertical="center" wrapText="1"/>
    </xf>
    <xf numFmtId="0" fontId="8" fillId="0" borderId="26" xfId="0" applyFont="1" applyBorder="1" applyAlignment="1" applyProtection="1">
      <alignment horizontal="center" vertical="center" wrapText="1"/>
    </xf>
    <xf numFmtId="0" fontId="0" fillId="4" borderId="6" xfId="0" applyFill="1" applyBorder="1" applyProtection="1"/>
    <xf numFmtId="0" fontId="3" fillId="0" borderId="20"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32" xfId="0" applyFont="1" applyBorder="1" applyAlignment="1" applyProtection="1">
      <alignment horizontal="left" vertical="top" wrapText="1"/>
    </xf>
    <xf numFmtId="0" fontId="3" fillId="0" borderId="3"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3" fillId="0" borderId="33" xfId="0" applyFont="1" applyBorder="1" applyAlignment="1" applyProtection="1">
      <alignment horizontal="left" vertical="top" wrapText="1"/>
    </xf>
    <xf numFmtId="0" fontId="3" fillId="0" borderId="34" xfId="0" applyFont="1" applyBorder="1" applyAlignment="1" applyProtection="1">
      <alignment horizontal="left" vertical="top" wrapText="1"/>
    </xf>
    <xf numFmtId="0" fontId="3" fillId="0" borderId="35" xfId="0" applyFont="1" applyBorder="1" applyAlignment="1" applyProtection="1">
      <alignment horizontal="left" vertical="top" wrapText="1"/>
    </xf>
    <xf numFmtId="0" fontId="5" fillId="2" borderId="3"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19" xfId="0" applyFont="1" applyFill="1" applyBorder="1" applyAlignment="1" applyProtection="1">
      <alignment horizontal="center"/>
    </xf>
    <xf numFmtId="0" fontId="5" fillId="2" borderId="36" xfId="0" applyFont="1" applyFill="1" applyBorder="1" applyAlignment="1" applyProtection="1">
      <alignment horizontal="center"/>
    </xf>
    <xf numFmtId="0" fontId="5" fillId="2" borderId="37" xfId="0" applyFont="1" applyFill="1" applyBorder="1" applyAlignment="1" applyProtection="1">
      <alignment horizontal="center"/>
    </xf>
    <xf numFmtId="0" fontId="5" fillId="2" borderId="38" xfId="0" applyFont="1" applyFill="1" applyBorder="1" applyAlignment="1" applyProtection="1">
      <alignment horizontal="center"/>
    </xf>
    <xf numFmtId="0" fontId="7" fillId="4" borderId="6" xfId="0" applyFont="1" applyFill="1" applyBorder="1" applyAlignment="1" applyProtection="1">
      <alignment horizontal="left"/>
    </xf>
    <xf numFmtId="0" fontId="7" fillId="4" borderId="7" xfId="0" applyFont="1" applyFill="1" applyBorder="1" applyAlignment="1" applyProtection="1">
      <alignment horizontal="left"/>
    </xf>
    <xf numFmtId="0" fontId="7" fillId="4" borderId="8" xfId="0" applyFont="1" applyFill="1" applyBorder="1" applyAlignment="1" applyProtection="1">
      <alignment horizontal="left"/>
    </xf>
    <xf numFmtId="164" fontId="15" fillId="2" borderId="7" xfId="0" applyNumberFormat="1" applyFont="1" applyFill="1" applyBorder="1" applyAlignment="1" applyProtection="1">
      <alignment horizontal="center"/>
    </xf>
    <xf numFmtId="164" fontId="15" fillId="2" borderId="5" xfId="0" applyNumberFormat="1" applyFont="1" applyFill="1" applyBorder="1" applyAlignment="1" applyProtection="1">
      <alignment horizontal="center"/>
    </xf>
    <xf numFmtId="0" fontId="10" fillId="2" borderId="39" xfId="0" applyFont="1" applyFill="1" applyBorder="1" applyAlignment="1" applyProtection="1">
      <alignment horizontal="left" vertical="center" wrapText="1"/>
    </xf>
    <xf numFmtId="0" fontId="10" fillId="2" borderId="40" xfId="0" applyFont="1" applyFill="1" applyBorder="1" applyAlignment="1" applyProtection="1">
      <alignment horizontal="left" vertical="center" wrapText="1"/>
    </xf>
    <xf numFmtId="0" fontId="10" fillId="2" borderId="41"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6" fillId="4" borderId="6" xfId="0" applyFont="1" applyFill="1" applyBorder="1" applyAlignment="1" applyProtection="1">
      <alignment horizontal="left" vertical="center"/>
    </xf>
    <xf numFmtId="0" fontId="6" fillId="4" borderId="7" xfId="0" applyFont="1" applyFill="1" applyBorder="1" applyAlignment="1" applyProtection="1">
      <alignment horizontal="left" vertical="center"/>
    </xf>
    <xf numFmtId="0" fontId="6" fillId="2" borderId="4" xfId="0" applyFont="1" applyFill="1" applyBorder="1" applyAlignment="1" applyProtection="1">
      <alignment horizontal="center"/>
    </xf>
    <xf numFmtId="0" fontId="15" fillId="2" borderId="5" xfId="0" applyFont="1" applyFill="1" applyBorder="1" applyAlignment="1" applyProtection="1">
      <alignment horizontal="left"/>
    </xf>
    <xf numFmtId="0" fontId="8" fillId="2" borderId="10" xfId="0" applyFont="1" applyFill="1" applyBorder="1" applyAlignment="1" applyProtection="1">
      <alignment horizontal="left" vertical="top" wrapText="1" indent="5"/>
    </xf>
    <xf numFmtId="0" fontId="8" fillId="2" borderId="0" xfId="0" applyFont="1" applyFill="1" applyBorder="1" applyAlignment="1" applyProtection="1">
      <alignment horizontal="left" vertical="top" wrapText="1" indent="5"/>
    </xf>
    <xf numFmtId="0" fontId="8" fillId="2" borderId="19" xfId="0" applyFont="1" applyFill="1" applyBorder="1" applyAlignment="1" applyProtection="1">
      <alignment horizontal="left" vertical="top" wrapText="1" indent="5"/>
    </xf>
    <xf numFmtId="0" fontId="15" fillId="2" borderId="7" xfId="0" applyFont="1" applyFill="1" applyBorder="1" applyAlignment="1" applyProtection="1">
      <alignment horizontal="left"/>
    </xf>
    <xf numFmtId="0" fontId="15" fillId="2" borderId="7" xfId="0" applyNumberFormat="1" applyFont="1" applyFill="1" applyBorder="1" applyAlignment="1" applyProtection="1">
      <alignment horizontal="center"/>
    </xf>
    <xf numFmtId="0" fontId="8" fillId="2" borderId="10" xfId="0" applyFont="1" applyFill="1" applyBorder="1" applyAlignment="1" applyProtection="1">
      <alignment horizontal="left" vertical="center" wrapText="1" indent="2"/>
    </xf>
    <xf numFmtId="0" fontId="8" fillId="2" borderId="0" xfId="0" applyFont="1" applyFill="1" applyBorder="1" applyAlignment="1" applyProtection="1">
      <alignment horizontal="left" vertical="center" wrapText="1" indent="2"/>
    </xf>
    <xf numFmtId="0" fontId="8" fillId="2" borderId="19" xfId="0" applyFont="1" applyFill="1" applyBorder="1" applyAlignment="1" applyProtection="1">
      <alignment horizontal="left" vertical="center" wrapText="1" indent="2"/>
    </xf>
    <xf numFmtId="0" fontId="15" fillId="5" borderId="0" xfId="0" applyFont="1" applyFill="1" applyBorder="1" applyAlignment="1" applyProtection="1">
      <alignment horizontal="center"/>
    </xf>
    <xf numFmtId="0" fontId="15" fillId="2" borderId="5" xfId="0" applyFont="1" applyFill="1" applyBorder="1" applyAlignment="1" applyProtection="1">
      <alignment horizontal="left" indent="2"/>
    </xf>
    <xf numFmtId="0" fontId="13" fillId="2" borderId="0" xfId="2" applyFont="1" applyFill="1" applyBorder="1" applyAlignment="1" applyProtection="1">
      <alignment horizontal="left" vertical="top" wrapText="1" indent="2"/>
    </xf>
    <xf numFmtId="0" fontId="8" fillId="2" borderId="3" xfId="0" quotePrefix="1" applyFont="1" applyFill="1" applyBorder="1" applyAlignment="1" applyProtection="1">
      <alignment horizontal="left" wrapText="1"/>
    </xf>
    <xf numFmtId="0" fontId="8" fillId="2" borderId="0" xfId="0" quotePrefix="1" applyFont="1" applyFill="1" applyBorder="1" applyAlignment="1" applyProtection="1">
      <alignment horizontal="left" wrapText="1"/>
    </xf>
    <xf numFmtId="0" fontId="8" fillId="2" borderId="13" xfId="0" quotePrefix="1" applyFont="1" applyFill="1" applyBorder="1" applyAlignment="1" applyProtection="1">
      <alignment horizontal="left" wrapText="1"/>
    </xf>
    <xf numFmtId="0" fontId="8" fillId="2" borderId="10" xfId="0" applyFont="1" applyFill="1" applyBorder="1" applyAlignment="1" applyProtection="1">
      <alignment horizontal="left" vertical="top" wrapText="1" indent="2"/>
    </xf>
    <xf numFmtId="0" fontId="8" fillId="2" borderId="0" xfId="0" applyFont="1" applyFill="1" applyBorder="1" applyAlignment="1" applyProtection="1">
      <alignment horizontal="left" vertical="top" wrapText="1" indent="2"/>
    </xf>
    <xf numFmtId="0" fontId="8" fillId="2" borderId="19" xfId="0" applyFont="1" applyFill="1" applyBorder="1" applyAlignment="1" applyProtection="1">
      <alignment horizontal="left" vertical="top" wrapText="1" indent="2"/>
    </xf>
    <xf numFmtId="0" fontId="5" fillId="2" borderId="0" xfId="0" applyFont="1" applyFill="1" applyBorder="1" applyAlignment="1" applyProtection="1">
      <alignment horizontal="left" vertical="center"/>
    </xf>
    <xf numFmtId="0" fontId="5" fillId="2" borderId="13" xfId="0" applyFont="1" applyFill="1" applyBorder="1" applyAlignment="1" applyProtection="1">
      <alignment horizontal="left" vertical="center"/>
    </xf>
    <xf numFmtId="49" fontId="9" fillId="2" borderId="14" xfId="0" applyNumberFormat="1" applyFont="1" applyFill="1" applyBorder="1" applyAlignment="1" applyProtection="1">
      <alignment horizontal="center" vertical="center"/>
    </xf>
    <xf numFmtId="49" fontId="9" fillId="2" borderId="7" xfId="0" applyNumberFormat="1" applyFont="1" applyFill="1" applyBorder="1" applyAlignment="1" applyProtection="1">
      <alignment horizontal="center" vertical="center"/>
    </xf>
    <xf numFmtId="49" fontId="9" fillId="2" borderId="24" xfId="0" applyNumberFormat="1" applyFont="1" applyFill="1" applyBorder="1" applyAlignment="1" applyProtection="1">
      <alignment horizontal="center" vertical="center"/>
    </xf>
    <xf numFmtId="0" fontId="26" fillId="2" borderId="44" xfId="0" applyFont="1" applyFill="1" applyBorder="1" applyAlignment="1" applyProtection="1">
      <alignment horizontal="center" vertical="center"/>
    </xf>
    <xf numFmtId="0" fontId="26" fillId="2" borderId="4" xfId="0" applyFont="1" applyFill="1" applyBorder="1" applyAlignment="1" applyProtection="1">
      <alignment horizontal="center" vertical="center"/>
    </xf>
    <xf numFmtId="0" fontId="26" fillId="2" borderId="32" xfId="0" applyFont="1" applyFill="1" applyBorder="1" applyAlignment="1" applyProtection="1">
      <alignment horizontal="center" vertical="center"/>
    </xf>
    <xf numFmtId="0" fontId="8" fillId="2" borderId="3" xfId="0" applyFont="1" applyFill="1" applyBorder="1" applyAlignment="1" applyProtection="1">
      <alignment horizontal="center"/>
    </xf>
    <xf numFmtId="0" fontId="8" fillId="2" borderId="0" xfId="0" applyFont="1" applyFill="1" applyBorder="1" applyAlignment="1" applyProtection="1">
      <alignment horizontal="center"/>
    </xf>
    <xf numFmtId="0" fontId="8" fillId="2" borderId="13" xfId="0" applyFont="1" applyFill="1" applyBorder="1" applyAlignment="1" applyProtection="1">
      <alignment horizontal="center"/>
    </xf>
    <xf numFmtId="0" fontId="9" fillId="2" borderId="14" xfId="0" applyNumberFormat="1" applyFont="1" applyFill="1" applyBorder="1" applyAlignment="1" applyProtection="1">
      <alignment horizontal="center" vertical="center"/>
    </xf>
    <xf numFmtId="0" fontId="9" fillId="2" borderId="7" xfId="0" applyNumberFormat="1" applyFont="1" applyFill="1" applyBorder="1" applyAlignment="1" applyProtection="1">
      <alignment horizontal="center" vertical="center"/>
    </xf>
    <xf numFmtId="0" fontId="9" fillId="2" borderId="24" xfId="0" applyNumberFormat="1" applyFont="1" applyFill="1" applyBorder="1" applyAlignment="1" applyProtection="1">
      <alignment horizontal="center" vertical="center"/>
    </xf>
    <xf numFmtId="0" fontId="21" fillId="4" borderId="14" xfId="0" applyNumberFormat="1" applyFont="1" applyFill="1" applyBorder="1" applyAlignment="1" applyProtection="1">
      <alignment horizontal="center" vertical="center" wrapText="1"/>
    </xf>
    <xf numFmtId="0" fontId="21" fillId="4" borderId="7" xfId="0" applyNumberFormat="1" applyFont="1" applyFill="1" applyBorder="1" applyAlignment="1" applyProtection="1">
      <alignment horizontal="center" vertical="center" wrapText="1"/>
    </xf>
    <xf numFmtId="0" fontId="21" fillId="4" borderId="8" xfId="0" applyNumberFormat="1" applyFont="1" applyFill="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21" fillId="4" borderId="14" xfId="0" quotePrefix="1" applyNumberFormat="1" applyFont="1" applyFill="1" applyBorder="1" applyAlignment="1" applyProtection="1">
      <alignment horizontal="center" vertical="center" wrapText="1"/>
    </xf>
    <xf numFmtId="0" fontId="21" fillId="4" borderId="7" xfId="0" quotePrefix="1" applyNumberFormat="1" applyFont="1" applyFill="1" applyBorder="1" applyAlignment="1" applyProtection="1">
      <alignment horizontal="center" vertical="center" wrapText="1"/>
    </xf>
    <xf numFmtId="0" fontId="20" fillId="4" borderId="14" xfId="0" applyNumberFormat="1" applyFont="1" applyFill="1" applyBorder="1" applyAlignment="1" applyProtection="1">
      <alignment horizontal="center" wrapText="1"/>
    </xf>
    <xf numFmtId="0" fontId="20" fillId="4" borderId="7" xfId="0" applyNumberFormat="1" applyFont="1" applyFill="1" applyBorder="1" applyAlignment="1" applyProtection="1">
      <alignment horizontal="center" wrapText="1"/>
    </xf>
    <xf numFmtId="0" fontId="20" fillId="4" borderId="8" xfId="0" applyNumberFormat="1" applyFont="1" applyFill="1" applyBorder="1" applyAlignment="1" applyProtection="1">
      <alignment horizontal="center" wrapText="1"/>
    </xf>
    <xf numFmtId="0" fontId="8" fillId="0" borderId="26" xfId="0" applyFont="1" applyBorder="1" applyAlignment="1" applyProtection="1">
      <alignment horizontal="center" vertical="center" wrapText="1"/>
    </xf>
    <xf numFmtId="0" fontId="8" fillId="0" borderId="14" xfId="0" applyFont="1" applyFill="1" applyBorder="1" applyAlignment="1" applyProtection="1">
      <alignment horizontal="center"/>
    </xf>
    <xf numFmtId="0" fontId="8" fillId="0" borderId="7" xfId="0" applyFont="1" applyFill="1" applyBorder="1" applyAlignment="1" applyProtection="1">
      <alignment horizontal="center"/>
    </xf>
    <xf numFmtId="0" fontId="8" fillId="0" borderId="24" xfId="0" applyFont="1" applyFill="1" applyBorder="1" applyAlignment="1" applyProtection="1">
      <alignment horizontal="center"/>
    </xf>
    <xf numFmtId="0" fontId="8" fillId="0" borderId="42" xfId="0" applyFont="1" applyBorder="1" applyAlignment="1" applyProtection="1">
      <alignment horizontal="center"/>
    </xf>
    <xf numFmtId="0" fontId="8" fillId="0" borderId="43" xfId="0" applyFont="1" applyBorder="1" applyAlignment="1" applyProtection="1">
      <alignment horizontal="center"/>
    </xf>
    <xf numFmtId="0" fontId="8" fillId="0" borderId="3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12" xfId="0" applyFont="1" applyBorder="1" applyAlignment="1" applyProtection="1">
      <alignment horizontal="center"/>
    </xf>
    <xf numFmtId="0" fontId="8" fillId="0" borderId="26" xfId="0" applyFont="1" applyBorder="1" applyAlignment="1" applyProtection="1">
      <alignment horizontal="center"/>
    </xf>
    <xf numFmtId="0" fontId="6" fillId="4" borderId="6" xfId="0" quotePrefix="1" applyFont="1" applyFill="1" applyBorder="1" applyAlignment="1" applyProtection="1">
      <alignment horizontal="left"/>
    </xf>
    <xf numFmtId="0" fontId="6" fillId="4" borderId="7" xfId="0" applyFont="1" applyFill="1" applyBorder="1" applyAlignment="1" applyProtection="1">
      <alignment horizontal="left"/>
    </xf>
    <xf numFmtId="0" fontId="6" fillId="4" borderId="8" xfId="0" applyFont="1" applyFill="1" applyBorder="1" applyAlignment="1" applyProtection="1">
      <alignment horizontal="left"/>
    </xf>
    <xf numFmtId="0" fontId="8" fillId="0" borderId="12" xfId="0" applyFont="1" applyFill="1" applyBorder="1" applyAlignment="1" applyProtection="1">
      <alignment horizontal="center"/>
    </xf>
  </cellXfs>
  <cellStyles count="3">
    <cellStyle name="Comma" xfId="1" builtinId="3"/>
    <cellStyle name="Hyperlink" xfId="2" builtinId="8"/>
    <cellStyle name="Normal" xfId="0" builtinId="0"/>
  </cellStyles>
  <dxfs count="16">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ont>
        <b/>
        <i val="0"/>
        <condense val="0"/>
        <extend val="0"/>
        <color indexed="57"/>
      </font>
      <fill>
        <patternFill>
          <bgColor indexed="42"/>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0</xdr:colOff>
      <xdr:row>34</xdr:row>
      <xdr:rowOff>0</xdr:rowOff>
    </xdr:from>
    <xdr:to>
      <xdr:col>26</xdr:col>
      <xdr:colOff>0</xdr:colOff>
      <xdr:row>34</xdr:row>
      <xdr:rowOff>0</xdr:rowOff>
    </xdr:to>
    <xdr:sp macro="" textlink="">
      <xdr:nvSpPr>
        <xdr:cNvPr id="6376" name="Line 1">
          <a:extLst>
            <a:ext uri="{FF2B5EF4-FFF2-40B4-BE49-F238E27FC236}">
              <a16:creationId xmlns:a16="http://schemas.microsoft.com/office/drawing/2014/main" xmlns="" id="{00000000-0008-0000-0100-0000E8180000}"/>
            </a:ext>
          </a:extLst>
        </xdr:cNvPr>
        <xdr:cNvSpPr>
          <a:spLocks noChangeShapeType="1"/>
        </xdr:cNvSpPr>
      </xdr:nvSpPr>
      <xdr:spPr bwMode="auto">
        <a:xfrm>
          <a:off x="11010900" y="9534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6377" name="Line 7">
          <a:extLst>
            <a:ext uri="{FF2B5EF4-FFF2-40B4-BE49-F238E27FC236}">
              <a16:creationId xmlns:a16="http://schemas.microsoft.com/office/drawing/2014/main" xmlns="" id="{00000000-0008-0000-0100-0000E9180000}"/>
            </a:ext>
          </a:extLst>
        </xdr:cNvPr>
        <xdr:cNvSpPr>
          <a:spLocks noChangeShapeType="1"/>
        </xdr:cNvSpPr>
      </xdr:nvSpPr>
      <xdr:spPr bwMode="auto">
        <a:xfrm>
          <a:off x="11010900" y="9534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6378" name="Line 11">
          <a:extLst>
            <a:ext uri="{FF2B5EF4-FFF2-40B4-BE49-F238E27FC236}">
              <a16:creationId xmlns:a16="http://schemas.microsoft.com/office/drawing/2014/main" xmlns="" id="{00000000-0008-0000-0100-0000EA180000}"/>
            </a:ext>
          </a:extLst>
        </xdr:cNvPr>
        <xdr:cNvSpPr>
          <a:spLocks noChangeShapeType="1"/>
        </xdr:cNvSpPr>
      </xdr:nvSpPr>
      <xdr:spPr bwMode="auto">
        <a:xfrm>
          <a:off x="11010900" y="9534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34</xdr:row>
      <xdr:rowOff>0</xdr:rowOff>
    </xdr:from>
    <xdr:to>
      <xdr:col>26</xdr:col>
      <xdr:colOff>0</xdr:colOff>
      <xdr:row>34</xdr:row>
      <xdr:rowOff>0</xdr:rowOff>
    </xdr:to>
    <xdr:sp macro="" textlink="">
      <xdr:nvSpPr>
        <xdr:cNvPr id="6379" name="Line 14">
          <a:extLst>
            <a:ext uri="{FF2B5EF4-FFF2-40B4-BE49-F238E27FC236}">
              <a16:creationId xmlns:a16="http://schemas.microsoft.com/office/drawing/2014/main" xmlns="" id="{00000000-0008-0000-0100-0000EB180000}"/>
            </a:ext>
          </a:extLst>
        </xdr:cNvPr>
        <xdr:cNvSpPr>
          <a:spLocks noChangeShapeType="1"/>
        </xdr:cNvSpPr>
      </xdr:nvSpPr>
      <xdr:spPr bwMode="auto">
        <a:xfrm>
          <a:off x="11010900" y="9534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6380" name="Line 15">
          <a:extLst>
            <a:ext uri="{FF2B5EF4-FFF2-40B4-BE49-F238E27FC236}">
              <a16:creationId xmlns:a16="http://schemas.microsoft.com/office/drawing/2014/main" xmlns="" id="{00000000-0008-0000-0100-0000EC180000}"/>
            </a:ext>
          </a:extLst>
        </xdr:cNvPr>
        <xdr:cNvSpPr>
          <a:spLocks noChangeShapeType="1"/>
        </xdr:cNvSpPr>
      </xdr:nvSpPr>
      <xdr:spPr bwMode="auto">
        <a:xfrm>
          <a:off x="11010900" y="9534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25</xdr:col>
      <xdr:colOff>0</xdr:colOff>
      <xdr:row>3</xdr:row>
      <xdr:rowOff>11206</xdr:rowOff>
    </xdr:to>
    <xdr:sp macro="" textlink="">
      <xdr:nvSpPr>
        <xdr:cNvPr id="6183" name="Text Box 39">
          <a:extLst>
            <a:ext uri="{FF2B5EF4-FFF2-40B4-BE49-F238E27FC236}">
              <a16:creationId xmlns:a16="http://schemas.microsoft.com/office/drawing/2014/main" xmlns="" id="{00000000-0008-0000-0100-000027180000}"/>
            </a:ext>
          </a:extLst>
        </xdr:cNvPr>
        <xdr:cNvSpPr txBox="1">
          <a:spLocks noChangeArrowheads="1"/>
        </xdr:cNvSpPr>
      </xdr:nvSpPr>
      <xdr:spPr bwMode="auto">
        <a:xfrm>
          <a:off x="0" y="0"/>
          <a:ext cx="10959353" cy="829235"/>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ccompromised.</a:t>
          </a:r>
          <a:endParaRPr lang="en-US" sz="1000" b="0" i="0" u="sng" strike="noStrike" baseline="0">
            <a:solidFill>
              <a:srgbClr val="FF0000"/>
            </a:solidFill>
            <a:latin typeface="Arial"/>
            <a:cs typeface="Arial"/>
          </a:endParaRPr>
        </a:p>
      </xdr:txBody>
    </xdr:sp>
    <xdr:clientData fPrintsWithSheet="0"/>
  </xdr:twoCellAnchor>
  <xdr:twoCellAnchor editAs="oneCell">
    <xdr:from>
      <xdr:col>0</xdr:col>
      <xdr:colOff>0</xdr:colOff>
      <xdr:row>3</xdr:row>
      <xdr:rowOff>76200</xdr:rowOff>
    </xdr:from>
    <xdr:to>
      <xdr:col>12</xdr:col>
      <xdr:colOff>161925</xdr:colOff>
      <xdr:row>5</xdr:row>
      <xdr:rowOff>228599</xdr:rowOff>
    </xdr:to>
    <xdr:pic>
      <xdr:nvPicPr>
        <xdr:cNvPr id="6382" name="Picture 2" descr="eialogo_Nancy">
          <a:extLst>
            <a:ext uri="{FF2B5EF4-FFF2-40B4-BE49-F238E27FC236}">
              <a16:creationId xmlns:a16="http://schemas.microsoft.com/office/drawing/2014/main" xmlns="" id="{00000000-0008-0000-0100-0000EE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90600"/>
          <a:ext cx="3295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142875</xdr:colOff>
      <xdr:row>23</xdr:row>
      <xdr:rowOff>0</xdr:rowOff>
    </xdr:from>
    <xdr:to>
      <xdr:col>25</xdr:col>
      <xdr:colOff>123825</xdr:colOff>
      <xdr:row>24</xdr:row>
      <xdr:rowOff>85725</xdr:rowOff>
    </xdr:to>
    <xdr:sp macro="" textlink="">
      <xdr:nvSpPr>
        <xdr:cNvPr id="9" name="Text Box 39">
          <a:hlinkClick xmlns:r="http://schemas.openxmlformats.org/officeDocument/2006/relationships" r:id="rId2"/>
          <a:extLst>
            <a:ext uri="{FF2B5EF4-FFF2-40B4-BE49-F238E27FC236}">
              <a16:creationId xmlns:a16="http://schemas.microsoft.com/office/drawing/2014/main" xmlns="" id="{00000000-0008-0000-0100-000009000000}"/>
            </a:ext>
          </a:extLst>
        </xdr:cNvPr>
        <xdr:cNvSpPr txBox="1">
          <a:spLocks noChangeArrowheads="1"/>
        </xdr:cNvSpPr>
      </xdr:nvSpPr>
      <xdr:spPr bwMode="auto">
        <a:xfrm>
          <a:off x="6838950" y="6429375"/>
          <a:ext cx="4048125"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7</xdr:row>
      <xdr:rowOff>0</xdr:rowOff>
    </xdr:from>
    <xdr:to>
      <xdr:col>9</xdr:col>
      <xdr:colOff>0</xdr:colOff>
      <xdr:row>7</xdr:row>
      <xdr:rowOff>0</xdr:rowOff>
    </xdr:to>
    <xdr:sp macro="" textlink="">
      <xdr:nvSpPr>
        <xdr:cNvPr id="2050" name="Text Box 2">
          <a:extLst>
            <a:ext uri="{FF2B5EF4-FFF2-40B4-BE49-F238E27FC236}">
              <a16:creationId xmlns:a16="http://schemas.microsoft.com/office/drawing/2014/main" xmlns="" id="{00000000-0008-0000-0200-000002080000}"/>
            </a:ext>
          </a:extLst>
        </xdr:cNvPr>
        <xdr:cNvSpPr txBox="1">
          <a:spLocks noChangeArrowheads="1"/>
        </xdr:cNvSpPr>
      </xdr:nvSpPr>
      <xdr:spPr bwMode="auto">
        <a:xfrm>
          <a:off x="10296525" y="1981200"/>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0</xdr:colOff>
      <xdr:row>0</xdr:row>
      <xdr:rowOff>0</xdr:rowOff>
    </xdr:from>
    <xdr:to>
      <xdr:col>0</xdr:col>
      <xdr:colOff>3362325</xdr:colOff>
      <xdr:row>2</xdr:row>
      <xdr:rowOff>76200</xdr:rowOff>
    </xdr:to>
    <xdr:pic>
      <xdr:nvPicPr>
        <xdr:cNvPr id="2112" name="Picture 2" descr="eialogo_Nancy">
          <a:extLst>
            <a:ext uri="{FF2B5EF4-FFF2-40B4-BE49-F238E27FC236}">
              <a16:creationId xmlns:a16="http://schemas.microsoft.com/office/drawing/2014/main" xmlns="" id="{00000000-0008-0000-0200-000040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7</xdr:row>
      <xdr:rowOff>0</xdr:rowOff>
    </xdr:from>
    <xdr:to>
      <xdr:col>8</xdr:col>
      <xdr:colOff>0</xdr:colOff>
      <xdr:row>7</xdr:row>
      <xdr:rowOff>0</xdr:rowOff>
    </xdr:to>
    <xdr:sp macro="" textlink="">
      <xdr:nvSpPr>
        <xdr:cNvPr id="4098" name="Text Box 2">
          <a:extLst>
            <a:ext uri="{FF2B5EF4-FFF2-40B4-BE49-F238E27FC236}">
              <a16:creationId xmlns:a16="http://schemas.microsoft.com/office/drawing/2014/main" xmlns="" id="{00000000-0008-0000-0300-000002100000}"/>
            </a:ext>
          </a:extLst>
        </xdr:cNvPr>
        <xdr:cNvSpPr txBox="1">
          <a:spLocks noChangeArrowheads="1"/>
        </xdr:cNvSpPr>
      </xdr:nvSpPr>
      <xdr:spPr bwMode="auto">
        <a:xfrm>
          <a:off x="8953500" y="1743075"/>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xdr:from>
      <xdr:col>0</xdr:col>
      <xdr:colOff>9525</xdr:colOff>
      <xdr:row>8</xdr:row>
      <xdr:rowOff>0</xdr:rowOff>
    </xdr:from>
    <xdr:to>
      <xdr:col>0</xdr:col>
      <xdr:colOff>2705100</xdr:colOff>
      <xdr:row>10</xdr:row>
      <xdr:rowOff>0</xdr:rowOff>
    </xdr:to>
    <xdr:sp macro="" textlink="">
      <xdr:nvSpPr>
        <xdr:cNvPr id="4184" name="Rectangle 7">
          <a:extLst>
            <a:ext uri="{FF2B5EF4-FFF2-40B4-BE49-F238E27FC236}">
              <a16:creationId xmlns:a16="http://schemas.microsoft.com/office/drawing/2014/main" xmlns="" id="{00000000-0008-0000-0300-000058100000}"/>
            </a:ext>
          </a:extLst>
        </xdr:cNvPr>
        <xdr:cNvSpPr>
          <a:spLocks noChangeArrowheads="1"/>
        </xdr:cNvSpPr>
      </xdr:nvSpPr>
      <xdr:spPr bwMode="auto">
        <a:xfrm>
          <a:off x="9525" y="1971675"/>
          <a:ext cx="2695575" cy="485775"/>
        </a:xfrm>
        <a:prstGeom prst="rect">
          <a:avLst/>
        </a:prstGeom>
        <a:solidFill>
          <a:srgbClr val="C0C0C0"/>
        </a:solidFill>
        <a:ln w="9525">
          <a:solidFill>
            <a:srgbClr val="000000"/>
          </a:solidFill>
          <a:miter lim="800000"/>
          <a:headEnd/>
          <a:tailEnd/>
        </a:ln>
      </xdr:spPr>
    </xdr:sp>
    <xdr:clientData/>
  </xdr:twoCellAnchor>
  <xdr:twoCellAnchor editAs="oneCell">
    <xdr:from>
      <xdr:col>0</xdr:col>
      <xdr:colOff>0</xdr:colOff>
      <xdr:row>0</xdr:row>
      <xdr:rowOff>0</xdr:rowOff>
    </xdr:from>
    <xdr:to>
      <xdr:col>0</xdr:col>
      <xdr:colOff>3362325</xdr:colOff>
      <xdr:row>2</xdr:row>
      <xdr:rowOff>180975</xdr:rowOff>
    </xdr:to>
    <xdr:pic>
      <xdr:nvPicPr>
        <xdr:cNvPr id="4185" name="Picture 2" descr="eialogo_Nancy">
          <a:extLst>
            <a:ext uri="{FF2B5EF4-FFF2-40B4-BE49-F238E27FC236}">
              <a16:creationId xmlns:a16="http://schemas.microsoft.com/office/drawing/2014/main" xmlns="" id="{00000000-0008-0000-0300-000059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signon.eia.doe.gov/upload/noticeoog.jsp" TargetMode="External"/><Relationship Id="rId2" Type="http://schemas.openxmlformats.org/officeDocument/2006/relationships/hyperlink" Target="https://idc.eia.doe.gov/upload/noticeoog.jsp" TargetMode="External"/><Relationship Id="rId1" Type="http://schemas.openxmlformats.org/officeDocument/2006/relationships/hyperlink" Target="mailto:OOG.SURVEYS@ei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103"/>
  <sheetViews>
    <sheetView workbookViewId="0"/>
  </sheetViews>
  <sheetFormatPr defaultRowHeight="12.75"/>
  <cols>
    <col min="1" max="1" width="18.85546875" bestFit="1" customWidth="1"/>
    <col min="2" max="2" width="23" bestFit="1" customWidth="1"/>
  </cols>
  <sheetData>
    <row r="1" spans="1:2">
      <c r="A1" s="77" t="s">
        <v>0</v>
      </c>
      <c r="B1" s="77" t="s">
        <v>1</v>
      </c>
    </row>
    <row r="2" spans="1:2">
      <c r="A2" s="77" t="s">
        <v>2</v>
      </c>
      <c r="B2" s="77" t="s">
        <v>3</v>
      </c>
    </row>
    <row r="3" spans="1:2">
      <c r="A3" s="77" t="s">
        <v>4</v>
      </c>
      <c r="B3" s="77" t="s">
        <v>5</v>
      </c>
    </row>
    <row r="4" spans="1:2">
      <c r="A4" s="77" t="s">
        <v>6</v>
      </c>
      <c r="B4" s="77" t="s">
        <v>7</v>
      </c>
    </row>
    <row r="5" spans="1:2">
      <c r="A5" s="77" t="s">
        <v>8</v>
      </c>
      <c r="B5" s="77" t="s">
        <v>9</v>
      </c>
    </row>
    <row r="6" spans="1:2">
      <c r="A6" s="77" t="s">
        <v>10</v>
      </c>
      <c r="B6" s="77" t="s">
        <v>11</v>
      </c>
    </row>
    <row r="7" spans="1:2">
      <c r="A7" s="77" t="s">
        <v>12</v>
      </c>
      <c r="B7" s="77" t="s">
        <v>13</v>
      </c>
    </row>
    <row r="8" spans="1:2">
      <c r="A8" s="77" t="s">
        <v>14</v>
      </c>
      <c r="B8" s="77" t="s">
        <v>15</v>
      </c>
    </row>
    <row r="9" spans="1:2">
      <c r="A9" s="77" t="s">
        <v>16</v>
      </c>
      <c r="B9" s="77" t="s">
        <v>17</v>
      </c>
    </row>
    <row r="10" spans="1:2">
      <c r="A10" s="77" t="s">
        <v>18</v>
      </c>
      <c r="B10" s="77" t="s">
        <v>19</v>
      </c>
    </row>
    <row r="11" spans="1:2">
      <c r="A11" s="77" t="s">
        <v>20</v>
      </c>
      <c r="B11" s="77" t="s">
        <v>21</v>
      </c>
    </row>
    <row r="12" spans="1:2">
      <c r="A12" s="77" t="s">
        <v>22</v>
      </c>
      <c r="B12" s="77" t="s">
        <v>23</v>
      </c>
    </row>
    <row r="13" spans="1:2">
      <c r="A13" s="77" t="s">
        <v>24</v>
      </c>
      <c r="B13" s="77" t="s">
        <v>25</v>
      </c>
    </row>
    <row r="14" spans="1:2">
      <c r="A14" s="77" t="s">
        <v>26</v>
      </c>
      <c r="B14" s="77" t="s">
        <v>27</v>
      </c>
    </row>
    <row r="15" spans="1:2">
      <c r="A15" s="77" t="s">
        <v>28</v>
      </c>
      <c r="B15" s="77" t="s">
        <v>29</v>
      </c>
    </row>
    <row r="16" spans="1:2">
      <c r="A16" s="77" t="s">
        <v>30</v>
      </c>
      <c r="B16" s="77" t="s">
        <v>31</v>
      </c>
    </row>
    <row r="17" spans="1:2">
      <c r="A17" s="77" t="s">
        <v>32</v>
      </c>
      <c r="B17" s="77" t="s">
        <v>33</v>
      </c>
    </row>
    <row r="18" spans="1:2">
      <c r="A18" s="77" t="s">
        <v>34</v>
      </c>
      <c r="B18" s="77" t="s">
        <v>35</v>
      </c>
    </row>
    <row r="19" spans="1:2">
      <c r="A19" s="77" t="s">
        <v>36</v>
      </c>
      <c r="B19" s="77" t="s">
        <v>37</v>
      </c>
    </row>
    <row r="20" spans="1:2">
      <c r="A20" s="77" t="s">
        <v>38</v>
      </c>
      <c r="B20" s="77" t="s">
        <v>39</v>
      </c>
    </row>
    <row r="21" spans="1:2">
      <c r="A21" s="77" t="s">
        <v>40</v>
      </c>
      <c r="B21" s="77" t="s">
        <v>41</v>
      </c>
    </row>
    <row r="22" spans="1:2">
      <c r="A22" s="77" t="s">
        <v>42</v>
      </c>
      <c r="B22" s="77" t="s">
        <v>43</v>
      </c>
    </row>
    <row r="23" spans="1:2">
      <c r="A23" s="77" t="s">
        <v>44</v>
      </c>
      <c r="B23" s="77" t="s">
        <v>45</v>
      </c>
    </row>
    <row r="24" spans="1:2">
      <c r="A24" s="77" t="s">
        <v>46</v>
      </c>
      <c r="B24" s="77" t="s">
        <v>47</v>
      </c>
    </row>
    <row r="25" spans="1:2">
      <c r="A25" s="77" t="s">
        <v>48</v>
      </c>
      <c r="B25" s="77" t="s">
        <v>49</v>
      </c>
    </row>
    <row r="26" spans="1:2">
      <c r="A26" s="77" t="s">
        <v>50</v>
      </c>
      <c r="B26" s="77" t="s">
        <v>51</v>
      </c>
    </row>
    <row r="27" spans="1:2">
      <c r="A27" s="77" t="s">
        <v>52</v>
      </c>
      <c r="B27" s="77" t="s">
        <v>53</v>
      </c>
    </row>
    <row r="28" spans="1:2">
      <c r="A28" s="77" t="s">
        <v>54</v>
      </c>
      <c r="B28" s="77" t="s">
        <v>55</v>
      </c>
    </row>
    <row r="29" spans="1:2">
      <c r="A29" s="77" t="s">
        <v>56</v>
      </c>
      <c r="B29" s="77" t="s">
        <v>57</v>
      </c>
    </row>
    <row r="30" spans="1:2">
      <c r="A30" s="77" t="s">
        <v>58</v>
      </c>
      <c r="B30" s="77" t="s">
        <v>59</v>
      </c>
    </row>
    <row r="31" spans="1:2">
      <c r="A31" s="77" t="s">
        <v>60</v>
      </c>
      <c r="B31" s="77" t="s">
        <v>61</v>
      </c>
    </row>
    <row r="32" spans="1:2">
      <c r="A32" s="77" t="s">
        <v>62</v>
      </c>
      <c r="B32" s="77" t="s">
        <v>63</v>
      </c>
    </row>
    <row r="33" spans="1:2">
      <c r="A33" s="77" t="s">
        <v>64</v>
      </c>
      <c r="B33" s="77" t="s">
        <v>65</v>
      </c>
    </row>
    <row r="34" spans="1:2">
      <c r="A34" s="77" t="s">
        <v>66</v>
      </c>
      <c r="B34" s="77" t="s">
        <v>67</v>
      </c>
    </row>
    <row r="35" spans="1:2">
      <c r="A35" s="77" t="s">
        <v>68</v>
      </c>
      <c r="B35" s="77" t="s">
        <v>69</v>
      </c>
    </row>
    <row r="36" spans="1:2">
      <c r="A36" s="77" t="s">
        <v>70</v>
      </c>
      <c r="B36" s="77" t="s">
        <v>71</v>
      </c>
    </row>
    <row r="37" spans="1:2">
      <c r="A37" s="77" t="s">
        <v>72</v>
      </c>
      <c r="B37" s="77" t="s">
        <v>73</v>
      </c>
    </row>
    <row r="38" spans="1:2">
      <c r="A38" s="77" t="s">
        <v>74</v>
      </c>
      <c r="B38" s="77" t="s">
        <v>75</v>
      </c>
    </row>
    <row r="39" spans="1:2">
      <c r="A39" s="77" t="s">
        <v>76</v>
      </c>
      <c r="B39" s="77" t="s">
        <v>77</v>
      </c>
    </row>
    <row r="40" spans="1:2">
      <c r="A40" s="77" t="s">
        <v>78</v>
      </c>
      <c r="B40" s="77" t="s">
        <v>79</v>
      </c>
    </row>
    <row r="41" spans="1:2">
      <c r="A41" s="77" t="s">
        <v>80</v>
      </c>
      <c r="B41" s="77" t="s">
        <v>81</v>
      </c>
    </row>
    <row r="42" spans="1:2">
      <c r="A42" s="77" t="s">
        <v>82</v>
      </c>
      <c r="B42" s="77" t="s">
        <v>83</v>
      </c>
    </row>
    <row r="43" spans="1:2">
      <c r="A43" s="77" t="s">
        <v>84</v>
      </c>
      <c r="B43" s="77" t="s">
        <v>85</v>
      </c>
    </row>
    <row r="44" spans="1:2">
      <c r="A44" s="77" t="s">
        <v>86</v>
      </c>
      <c r="B44" s="77" t="s">
        <v>87</v>
      </c>
    </row>
    <row r="45" spans="1:2">
      <c r="A45" s="77" t="s">
        <v>88</v>
      </c>
      <c r="B45" s="77" t="s">
        <v>89</v>
      </c>
    </row>
    <row r="46" spans="1:2">
      <c r="A46" s="77" t="s">
        <v>90</v>
      </c>
      <c r="B46" s="77" t="s">
        <v>91</v>
      </c>
    </row>
    <row r="47" spans="1:2">
      <c r="A47" s="77" t="s">
        <v>92</v>
      </c>
      <c r="B47" s="77" t="s">
        <v>93</v>
      </c>
    </row>
    <row r="48" spans="1:2">
      <c r="A48" s="77" t="s">
        <v>94</v>
      </c>
      <c r="B48" s="77" t="s">
        <v>95</v>
      </c>
    </row>
    <row r="49" spans="1:2">
      <c r="A49" s="77" t="s">
        <v>96</v>
      </c>
      <c r="B49" s="77" t="s">
        <v>97</v>
      </c>
    </row>
    <row r="50" spans="1:2">
      <c r="A50" s="77" t="s">
        <v>98</v>
      </c>
      <c r="B50" s="77" t="s">
        <v>99</v>
      </c>
    </row>
    <row r="51" spans="1:2">
      <c r="A51" s="77" t="s">
        <v>100</v>
      </c>
      <c r="B51" s="77" t="s">
        <v>101</v>
      </c>
    </row>
    <row r="52" spans="1:2">
      <c r="A52" s="77" t="s">
        <v>102</v>
      </c>
      <c r="B52" s="77" t="s">
        <v>103</v>
      </c>
    </row>
    <row r="53" spans="1:2">
      <c r="A53" s="77" t="s">
        <v>104</v>
      </c>
      <c r="B53" s="77" t="s">
        <v>105</v>
      </c>
    </row>
    <row r="54" spans="1:2">
      <c r="A54" s="77" t="s">
        <v>106</v>
      </c>
      <c r="B54" s="77" t="s">
        <v>107</v>
      </c>
    </row>
    <row r="55" spans="1:2">
      <c r="A55" s="77" t="s">
        <v>108</v>
      </c>
      <c r="B55" s="77" t="s">
        <v>109</v>
      </c>
    </row>
    <row r="56" spans="1:2">
      <c r="A56" s="77" t="s">
        <v>110</v>
      </c>
      <c r="B56" s="77" t="s">
        <v>111</v>
      </c>
    </row>
    <row r="57" spans="1:2">
      <c r="A57" s="77" t="s">
        <v>112</v>
      </c>
      <c r="B57" s="77" t="s">
        <v>113</v>
      </c>
    </row>
    <row r="58" spans="1:2">
      <c r="A58" s="77" t="s">
        <v>114</v>
      </c>
      <c r="B58" s="77" t="s">
        <v>115</v>
      </c>
    </row>
    <row r="59" spans="1:2">
      <c r="A59" s="77" t="s">
        <v>116</v>
      </c>
      <c r="B59" s="77" t="s">
        <v>117</v>
      </c>
    </row>
    <row r="60" spans="1:2">
      <c r="A60" s="77" t="s">
        <v>118</v>
      </c>
      <c r="B60" s="77" t="s">
        <v>119</v>
      </c>
    </row>
    <row r="61" spans="1:2">
      <c r="A61" s="77" t="s">
        <v>120</v>
      </c>
      <c r="B61" s="77" t="s">
        <v>121</v>
      </c>
    </row>
    <row r="62" spans="1:2">
      <c r="A62" s="77" t="s">
        <v>122</v>
      </c>
      <c r="B62" s="77" t="s">
        <v>123</v>
      </c>
    </row>
    <row r="63" spans="1:2">
      <c r="A63" s="77" t="s">
        <v>124</v>
      </c>
      <c r="B63" s="77" t="s">
        <v>125</v>
      </c>
    </row>
    <row r="64" spans="1:2">
      <c r="A64" s="77" t="s">
        <v>126</v>
      </c>
      <c r="B64" s="77" t="s">
        <v>127</v>
      </c>
    </row>
    <row r="65" spans="1:2">
      <c r="A65" s="77" t="s">
        <v>128</v>
      </c>
      <c r="B65" s="77" t="s">
        <v>129</v>
      </c>
    </row>
    <row r="66" spans="1:2">
      <c r="A66" s="77" t="s">
        <v>130</v>
      </c>
      <c r="B66" s="77" t="s">
        <v>131</v>
      </c>
    </row>
    <row r="67" spans="1:2">
      <c r="A67" s="77" t="s">
        <v>132</v>
      </c>
      <c r="B67" s="77" t="s">
        <v>133</v>
      </c>
    </row>
    <row r="68" spans="1:2">
      <c r="A68" s="77" t="s">
        <v>134</v>
      </c>
      <c r="B68" s="77" t="s">
        <v>135</v>
      </c>
    </row>
    <row r="69" spans="1:2">
      <c r="A69" s="77" t="s">
        <v>136</v>
      </c>
      <c r="B69" s="77" t="s">
        <v>137</v>
      </c>
    </row>
    <row r="70" spans="1:2">
      <c r="A70" s="77" t="s">
        <v>138</v>
      </c>
      <c r="B70" s="77" t="s">
        <v>139</v>
      </c>
    </row>
    <row r="71" spans="1:2">
      <c r="A71" s="77" t="s">
        <v>140</v>
      </c>
      <c r="B71" s="77" t="s">
        <v>141</v>
      </c>
    </row>
    <row r="72" spans="1:2">
      <c r="A72" s="77" t="s">
        <v>142</v>
      </c>
      <c r="B72" s="77" t="s">
        <v>143</v>
      </c>
    </row>
    <row r="73" spans="1:2">
      <c r="A73" s="77" t="s">
        <v>144</v>
      </c>
      <c r="B73" s="77" t="s">
        <v>145</v>
      </c>
    </row>
    <row r="74" spans="1:2">
      <c r="A74" s="77" t="s">
        <v>146</v>
      </c>
      <c r="B74" s="77" t="s">
        <v>147</v>
      </c>
    </row>
    <row r="75" spans="1:2">
      <c r="A75" s="77" t="s">
        <v>148</v>
      </c>
      <c r="B75" s="77" t="s">
        <v>149</v>
      </c>
    </row>
    <row r="76" spans="1:2">
      <c r="A76" s="77" t="s">
        <v>150</v>
      </c>
      <c r="B76" s="77" t="s">
        <v>151</v>
      </c>
    </row>
    <row r="77" spans="1:2">
      <c r="A77" s="77" t="s">
        <v>152</v>
      </c>
      <c r="B77" s="77" t="s">
        <v>153</v>
      </c>
    </row>
    <row r="78" spans="1:2">
      <c r="A78" s="77" t="s">
        <v>154</v>
      </c>
      <c r="B78" s="77" t="s">
        <v>155</v>
      </c>
    </row>
    <row r="79" spans="1:2">
      <c r="A79" s="77" t="s">
        <v>156</v>
      </c>
      <c r="B79" s="77" t="s">
        <v>157</v>
      </c>
    </row>
    <row r="80" spans="1:2">
      <c r="A80" s="77" t="s">
        <v>158</v>
      </c>
      <c r="B80" s="77" t="s">
        <v>159</v>
      </c>
    </row>
    <row r="81" spans="1:2">
      <c r="A81" s="77" t="s">
        <v>160</v>
      </c>
      <c r="B81" s="77" t="s">
        <v>161</v>
      </c>
    </row>
    <row r="82" spans="1:2">
      <c r="A82" s="77" t="s">
        <v>162</v>
      </c>
      <c r="B82" s="77" t="s">
        <v>163</v>
      </c>
    </row>
    <row r="83" spans="1:2">
      <c r="A83" s="77" t="s">
        <v>164</v>
      </c>
      <c r="B83" s="77" t="s">
        <v>165</v>
      </c>
    </row>
    <row r="84" spans="1:2">
      <c r="A84" s="77" t="s">
        <v>166</v>
      </c>
      <c r="B84" s="77" t="s">
        <v>167</v>
      </c>
    </row>
    <row r="85" spans="1:2">
      <c r="A85" s="77" t="s">
        <v>168</v>
      </c>
      <c r="B85" s="77" t="s">
        <v>169</v>
      </c>
    </row>
    <row r="86" spans="1:2">
      <c r="A86" s="77" t="s">
        <v>170</v>
      </c>
      <c r="B86" s="77" t="s">
        <v>171</v>
      </c>
    </row>
    <row r="87" spans="1:2">
      <c r="A87" s="77" t="s">
        <v>172</v>
      </c>
      <c r="B87" s="77" t="s">
        <v>173</v>
      </c>
    </row>
    <row r="88" spans="1:2">
      <c r="A88" s="77" t="s">
        <v>174</v>
      </c>
      <c r="B88" s="77" t="s">
        <v>175</v>
      </c>
    </row>
    <row r="89" spans="1:2">
      <c r="A89" s="77" t="s">
        <v>176</v>
      </c>
      <c r="B89" s="77" t="s">
        <v>177</v>
      </c>
    </row>
    <row r="90" spans="1:2">
      <c r="A90" s="77" t="s">
        <v>178</v>
      </c>
      <c r="B90" s="77" t="s">
        <v>179</v>
      </c>
    </row>
    <row r="91" spans="1:2">
      <c r="A91" s="77" t="s">
        <v>180</v>
      </c>
      <c r="B91" s="77" t="s">
        <v>181</v>
      </c>
    </row>
    <row r="92" spans="1:2">
      <c r="A92" s="77" t="s">
        <v>182</v>
      </c>
      <c r="B92" s="77" t="s">
        <v>183</v>
      </c>
    </row>
    <row r="93" spans="1:2">
      <c r="A93" s="77" t="s">
        <v>184</v>
      </c>
      <c r="B93" s="77" t="s">
        <v>185</v>
      </c>
    </row>
    <row r="94" spans="1:2">
      <c r="A94" s="77" t="s">
        <v>186</v>
      </c>
      <c r="B94" s="77" t="s">
        <v>187</v>
      </c>
    </row>
    <row r="95" spans="1:2">
      <c r="A95" s="77" t="s">
        <v>188</v>
      </c>
      <c r="B95" s="77" t="s">
        <v>189</v>
      </c>
    </row>
    <row r="96" spans="1:2">
      <c r="A96" s="77" t="s">
        <v>190</v>
      </c>
      <c r="B96" s="77" t="s">
        <v>191</v>
      </c>
    </row>
    <row r="97" spans="1:2">
      <c r="A97" s="77" t="s">
        <v>192</v>
      </c>
      <c r="B97" s="77" t="s">
        <v>193</v>
      </c>
    </row>
    <row r="98" spans="1:2">
      <c r="A98" s="77" t="s">
        <v>194</v>
      </c>
      <c r="B98" s="77" t="s">
        <v>195</v>
      </c>
    </row>
    <row r="99" spans="1:2">
      <c r="A99" s="77" t="s">
        <v>196</v>
      </c>
      <c r="B99" s="77" t="s">
        <v>197</v>
      </c>
    </row>
    <row r="100" spans="1:2">
      <c r="A100" s="77" t="s">
        <v>198</v>
      </c>
      <c r="B100" s="77" t="s">
        <v>199</v>
      </c>
    </row>
    <row r="101" spans="1:2">
      <c r="A101" s="77" t="s">
        <v>200</v>
      </c>
      <c r="B101" s="77" t="s">
        <v>201</v>
      </c>
    </row>
    <row r="102" spans="1:2">
      <c r="A102" s="77" t="s">
        <v>202</v>
      </c>
      <c r="B102" s="77" t="s">
        <v>203</v>
      </c>
    </row>
    <row r="103" spans="1:2">
      <c r="A103" s="77" t="s">
        <v>204</v>
      </c>
      <c r="B103" s="77" t="s">
        <v>205</v>
      </c>
    </row>
    <row r="104" spans="1:2">
      <c r="A104" s="77" t="s">
        <v>206</v>
      </c>
      <c r="B104" s="77" t="s">
        <v>207</v>
      </c>
    </row>
    <row r="105" spans="1:2">
      <c r="A105" s="77" t="s">
        <v>208</v>
      </c>
      <c r="B105" s="77" t="s">
        <v>209</v>
      </c>
    </row>
    <row r="106" spans="1:2">
      <c r="A106" s="77" t="s">
        <v>210</v>
      </c>
      <c r="B106" s="77" t="s">
        <v>211</v>
      </c>
    </row>
    <row r="107" spans="1:2">
      <c r="A107" s="77" t="s">
        <v>212</v>
      </c>
      <c r="B107" s="77" t="s">
        <v>213</v>
      </c>
    </row>
    <row r="108" spans="1:2">
      <c r="A108" s="77" t="s">
        <v>214</v>
      </c>
      <c r="B108" s="77" t="s">
        <v>215</v>
      </c>
    </row>
    <row r="109" spans="1:2">
      <c r="A109" s="77" t="s">
        <v>216</v>
      </c>
      <c r="B109" s="77" t="s">
        <v>217</v>
      </c>
    </row>
    <row r="110" spans="1:2">
      <c r="A110" s="77" t="s">
        <v>218</v>
      </c>
      <c r="B110" s="77" t="s">
        <v>219</v>
      </c>
    </row>
    <row r="111" spans="1:2">
      <c r="A111" s="77" t="s">
        <v>220</v>
      </c>
      <c r="B111" s="77" t="s">
        <v>221</v>
      </c>
    </row>
    <row r="112" spans="1:2">
      <c r="A112" s="77" t="s">
        <v>222</v>
      </c>
      <c r="B112" s="77" t="s">
        <v>223</v>
      </c>
    </row>
    <row r="113" spans="1:2">
      <c r="A113" s="77" t="s">
        <v>224</v>
      </c>
      <c r="B113" s="77" t="s">
        <v>225</v>
      </c>
    </row>
    <row r="114" spans="1:2">
      <c r="A114" s="77" t="s">
        <v>226</v>
      </c>
      <c r="B114" s="77" t="s">
        <v>227</v>
      </c>
    </row>
    <row r="115" spans="1:2">
      <c r="A115" s="77" t="s">
        <v>228</v>
      </c>
      <c r="B115" s="77" t="s">
        <v>229</v>
      </c>
    </row>
    <row r="116" spans="1:2">
      <c r="A116" s="77" t="s">
        <v>230</v>
      </c>
      <c r="B116" s="77" t="s">
        <v>231</v>
      </c>
    </row>
    <row r="117" spans="1:2">
      <c r="A117" s="77" t="s">
        <v>232</v>
      </c>
      <c r="B117" s="77" t="s">
        <v>233</v>
      </c>
    </row>
    <row r="118" spans="1:2">
      <c r="A118" s="77" t="s">
        <v>234</v>
      </c>
      <c r="B118" s="77" t="s">
        <v>235</v>
      </c>
    </row>
    <row r="119" spans="1:2">
      <c r="A119" s="77" t="s">
        <v>236</v>
      </c>
      <c r="B119" s="77" t="s">
        <v>237</v>
      </c>
    </row>
    <row r="120" spans="1:2">
      <c r="A120" s="77" t="s">
        <v>238</v>
      </c>
      <c r="B120" s="77" t="s">
        <v>239</v>
      </c>
    </row>
    <row r="121" spans="1:2">
      <c r="A121" s="77" t="s">
        <v>240</v>
      </c>
      <c r="B121" s="77" t="s">
        <v>241</v>
      </c>
    </row>
    <row r="122" spans="1:2">
      <c r="A122" s="77" t="s">
        <v>242</v>
      </c>
      <c r="B122" s="77" t="s">
        <v>243</v>
      </c>
    </row>
    <row r="123" spans="1:2">
      <c r="A123" s="77" t="s">
        <v>244</v>
      </c>
      <c r="B123" s="77" t="s">
        <v>245</v>
      </c>
    </row>
    <row r="124" spans="1:2">
      <c r="A124" s="77" t="s">
        <v>246</v>
      </c>
      <c r="B124" s="77" t="s">
        <v>247</v>
      </c>
    </row>
    <row r="125" spans="1:2">
      <c r="A125" s="77" t="s">
        <v>248</v>
      </c>
      <c r="B125" s="77" t="s">
        <v>249</v>
      </c>
    </row>
    <row r="126" spans="1:2">
      <c r="A126" s="77" t="s">
        <v>250</v>
      </c>
      <c r="B126" s="77" t="s">
        <v>251</v>
      </c>
    </row>
    <row r="127" spans="1:2">
      <c r="A127" s="77" t="s">
        <v>252</v>
      </c>
      <c r="B127" s="77" t="s">
        <v>253</v>
      </c>
    </row>
    <row r="128" spans="1:2">
      <c r="A128" s="77" t="s">
        <v>254</v>
      </c>
      <c r="B128" s="77" t="s">
        <v>255</v>
      </c>
    </row>
    <row r="129" spans="1:2">
      <c r="A129" s="77" t="s">
        <v>256</v>
      </c>
      <c r="B129" s="77" t="s">
        <v>257</v>
      </c>
    </row>
    <row r="130" spans="1:2">
      <c r="A130" s="77" t="s">
        <v>258</v>
      </c>
      <c r="B130" s="77" t="s">
        <v>259</v>
      </c>
    </row>
    <row r="131" spans="1:2">
      <c r="A131" s="77" t="s">
        <v>260</v>
      </c>
      <c r="B131" s="77" t="s">
        <v>261</v>
      </c>
    </row>
    <row r="132" spans="1:2">
      <c r="A132" s="77" t="s">
        <v>262</v>
      </c>
      <c r="B132" s="77" t="s">
        <v>263</v>
      </c>
    </row>
    <row r="133" spans="1:2">
      <c r="A133" s="77" t="s">
        <v>264</v>
      </c>
      <c r="B133" s="77" t="s">
        <v>265</v>
      </c>
    </row>
    <row r="134" spans="1:2">
      <c r="A134" s="77" t="s">
        <v>266</v>
      </c>
      <c r="B134" s="77" t="s">
        <v>267</v>
      </c>
    </row>
    <row r="135" spans="1:2">
      <c r="A135" s="77" t="s">
        <v>268</v>
      </c>
      <c r="B135" s="77" t="s">
        <v>269</v>
      </c>
    </row>
    <row r="136" spans="1:2">
      <c r="A136" s="77" t="s">
        <v>270</v>
      </c>
      <c r="B136" s="77" t="s">
        <v>271</v>
      </c>
    </row>
    <row r="137" spans="1:2">
      <c r="A137" s="77" t="s">
        <v>272</v>
      </c>
      <c r="B137" s="77" t="s">
        <v>273</v>
      </c>
    </row>
    <row r="138" spans="1:2">
      <c r="A138" s="77" t="s">
        <v>274</v>
      </c>
      <c r="B138" s="77" t="s">
        <v>275</v>
      </c>
    </row>
    <row r="139" spans="1:2">
      <c r="A139" s="77" t="s">
        <v>276</v>
      </c>
      <c r="B139" s="77" t="s">
        <v>277</v>
      </c>
    </row>
    <row r="140" spans="1:2">
      <c r="A140" s="77" t="s">
        <v>278</v>
      </c>
      <c r="B140" s="77" t="s">
        <v>279</v>
      </c>
    </row>
    <row r="141" spans="1:2">
      <c r="A141" s="77" t="s">
        <v>280</v>
      </c>
      <c r="B141" s="77" t="s">
        <v>281</v>
      </c>
    </row>
    <row r="142" spans="1:2">
      <c r="A142" s="77" t="s">
        <v>282</v>
      </c>
      <c r="B142" s="77" t="s">
        <v>283</v>
      </c>
    </row>
    <row r="143" spans="1:2">
      <c r="A143" s="77" t="s">
        <v>284</v>
      </c>
      <c r="B143" s="77" t="s">
        <v>285</v>
      </c>
    </row>
    <row r="144" spans="1:2">
      <c r="A144" s="77" t="s">
        <v>286</v>
      </c>
      <c r="B144" s="77" t="s">
        <v>287</v>
      </c>
    </row>
    <row r="145" spans="1:2">
      <c r="A145" s="77" t="s">
        <v>288</v>
      </c>
      <c r="B145" s="77" t="s">
        <v>289</v>
      </c>
    </row>
    <row r="146" spans="1:2">
      <c r="A146" s="77" t="s">
        <v>290</v>
      </c>
      <c r="B146" s="77" t="s">
        <v>291</v>
      </c>
    </row>
    <row r="147" spans="1:2">
      <c r="A147" s="77" t="s">
        <v>292</v>
      </c>
      <c r="B147" s="77" t="s">
        <v>293</v>
      </c>
    </row>
    <row r="148" spans="1:2">
      <c r="A148" s="77" t="s">
        <v>294</v>
      </c>
      <c r="B148" s="77" t="s">
        <v>295</v>
      </c>
    </row>
    <row r="149" spans="1:2">
      <c r="A149" s="77" t="s">
        <v>296</v>
      </c>
      <c r="B149" s="77" t="s">
        <v>297</v>
      </c>
    </row>
    <row r="150" spans="1:2">
      <c r="A150" s="77" t="s">
        <v>298</v>
      </c>
      <c r="B150" s="77" t="s">
        <v>299</v>
      </c>
    </row>
    <row r="151" spans="1:2">
      <c r="A151" s="77" t="s">
        <v>300</v>
      </c>
      <c r="B151" s="77" t="s">
        <v>301</v>
      </c>
    </row>
    <row r="152" spans="1:2">
      <c r="A152" s="77" t="s">
        <v>302</v>
      </c>
      <c r="B152" s="77" t="s">
        <v>303</v>
      </c>
    </row>
    <row r="153" spans="1:2">
      <c r="A153" s="77" t="s">
        <v>304</v>
      </c>
      <c r="B153" s="77" t="s">
        <v>305</v>
      </c>
    </row>
    <row r="154" spans="1:2">
      <c r="A154" s="77" t="s">
        <v>306</v>
      </c>
      <c r="B154" s="77" t="s">
        <v>307</v>
      </c>
    </row>
    <row r="155" spans="1:2">
      <c r="A155" s="77" t="s">
        <v>308</v>
      </c>
      <c r="B155" s="77" t="s">
        <v>309</v>
      </c>
    </row>
    <row r="156" spans="1:2">
      <c r="A156" s="77" t="s">
        <v>310</v>
      </c>
      <c r="B156" s="77" t="s">
        <v>311</v>
      </c>
    </row>
    <row r="157" spans="1:2">
      <c r="A157" s="77" t="s">
        <v>312</v>
      </c>
      <c r="B157" s="77" t="s">
        <v>313</v>
      </c>
    </row>
    <row r="158" spans="1:2">
      <c r="A158" s="77" t="s">
        <v>314</v>
      </c>
      <c r="B158" s="77" t="s">
        <v>315</v>
      </c>
    </row>
    <row r="159" spans="1:2">
      <c r="A159" s="77" t="s">
        <v>316</v>
      </c>
      <c r="B159" s="77" t="s">
        <v>317</v>
      </c>
    </row>
    <row r="160" spans="1:2">
      <c r="A160" s="77" t="s">
        <v>318</v>
      </c>
      <c r="B160" s="77" t="s">
        <v>319</v>
      </c>
    </row>
    <row r="161" spans="1:2">
      <c r="A161" s="77" t="s">
        <v>320</v>
      </c>
      <c r="B161" s="77" t="s">
        <v>321</v>
      </c>
    </row>
    <row r="162" spans="1:2">
      <c r="A162" s="77" t="s">
        <v>322</v>
      </c>
      <c r="B162" s="77" t="s">
        <v>323</v>
      </c>
    </row>
    <row r="163" spans="1:2">
      <c r="A163" s="77" t="s">
        <v>324</v>
      </c>
      <c r="B163" s="77" t="s">
        <v>325</v>
      </c>
    </row>
    <row r="164" spans="1:2">
      <c r="A164" s="77" t="s">
        <v>326</v>
      </c>
      <c r="B164" s="77" t="s">
        <v>327</v>
      </c>
    </row>
    <row r="165" spans="1:2">
      <c r="A165" s="77" t="s">
        <v>328</v>
      </c>
      <c r="B165" s="77" t="s">
        <v>329</v>
      </c>
    </row>
    <row r="166" spans="1:2">
      <c r="A166" s="77" t="s">
        <v>330</v>
      </c>
      <c r="B166" s="77" t="s">
        <v>331</v>
      </c>
    </row>
    <row r="167" spans="1:2">
      <c r="A167" s="77" t="s">
        <v>332</v>
      </c>
      <c r="B167" s="77" t="s">
        <v>333</v>
      </c>
    </row>
    <row r="168" spans="1:2">
      <c r="A168" s="77" t="s">
        <v>334</v>
      </c>
      <c r="B168" s="77" t="s">
        <v>335</v>
      </c>
    </row>
    <row r="169" spans="1:2">
      <c r="A169" s="77" t="s">
        <v>336</v>
      </c>
      <c r="B169" s="77" t="s">
        <v>337</v>
      </c>
    </row>
    <row r="170" spans="1:2">
      <c r="A170" s="77" t="s">
        <v>338</v>
      </c>
      <c r="B170" s="77" t="s">
        <v>339</v>
      </c>
    </row>
    <row r="171" spans="1:2">
      <c r="A171" s="77" t="s">
        <v>340</v>
      </c>
      <c r="B171" s="77" t="s">
        <v>341</v>
      </c>
    </row>
    <row r="172" spans="1:2">
      <c r="A172" s="77" t="s">
        <v>342</v>
      </c>
      <c r="B172" s="77" t="s">
        <v>343</v>
      </c>
    </row>
    <row r="173" spans="1:2">
      <c r="A173" s="77" t="s">
        <v>344</v>
      </c>
      <c r="B173" s="77" t="s">
        <v>345</v>
      </c>
    </row>
    <row r="174" spans="1:2">
      <c r="A174" s="77" t="s">
        <v>346</v>
      </c>
      <c r="B174" s="77" t="s">
        <v>347</v>
      </c>
    </row>
    <row r="175" spans="1:2">
      <c r="A175" s="77" t="s">
        <v>348</v>
      </c>
      <c r="B175" s="77" t="s">
        <v>349</v>
      </c>
    </row>
    <row r="176" spans="1:2">
      <c r="A176" s="77" t="s">
        <v>350</v>
      </c>
      <c r="B176" s="77" t="s">
        <v>351</v>
      </c>
    </row>
    <row r="177" spans="1:2">
      <c r="A177" s="77" t="s">
        <v>352</v>
      </c>
      <c r="B177" s="77" t="s">
        <v>353</v>
      </c>
    </row>
    <row r="178" spans="1:2">
      <c r="A178" s="77" t="s">
        <v>354</v>
      </c>
      <c r="B178" s="77" t="s">
        <v>355</v>
      </c>
    </row>
    <row r="179" spans="1:2">
      <c r="A179" s="77" t="s">
        <v>356</v>
      </c>
      <c r="B179" s="77" t="s">
        <v>357</v>
      </c>
    </row>
    <row r="180" spans="1:2">
      <c r="A180" s="77" t="s">
        <v>358</v>
      </c>
      <c r="B180" s="77" t="s">
        <v>359</v>
      </c>
    </row>
    <row r="181" spans="1:2">
      <c r="A181" s="77" t="s">
        <v>360</v>
      </c>
      <c r="B181" s="77" t="s">
        <v>361</v>
      </c>
    </row>
    <row r="182" spans="1:2">
      <c r="A182" s="77" t="s">
        <v>362</v>
      </c>
      <c r="B182" s="77" t="s">
        <v>363</v>
      </c>
    </row>
    <row r="183" spans="1:2">
      <c r="A183" s="77" t="s">
        <v>364</v>
      </c>
      <c r="B183" s="77" t="s">
        <v>365</v>
      </c>
    </row>
    <row r="184" spans="1:2">
      <c r="A184" s="77" t="s">
        <v>366</v>
      </c>
      <c r="B184" s="77" t="s">
        <v>367</v>
      </c>
    </row>
    <row r="185" spans="1:2">
      <c r="A185" s="77" t="s">
        <v>368</v>
      </c>
      <c r="B185" s="77" t="s">
        <v>369</v>
      </c>
    </row>
    <row r="186" spans="1:2">
      <c r="A186" s="77" t="s">
        <v>370</v>
      </c>
      <c r="B186" s="77" t="s">
        <v>371</v>
      </c>
    </row>
    <row r="187" spans="1:2">
      <c r="A187" s="77" t="s">
        <v>372</v>
      </c>
      <c r="B187" s="77" t="s">
        <v>373</v>
      </c>
    </row>
    <row r="188" spans="1:2">
      <c r="A188" s="77" t="s">
        <v>374</v>
      </c>
      <c r="B188" s="77" t="s">
        <v>375</v>
      </c>
    </row>
    <row r="189" spans="1:2">
      <c r="A189" s="77" t="s">
        <v>376</v>
      </c>
      <c r="B189" s="77" t="s">
        <v>377</v>
      </c>
    </row>
    <row r="190" spans="1:2">
      <c r="A190" s="77" t="s">
        <v>378</v>
      </c>
      <c r="B190" s="77" t="s">
        <v>379</v>
      </c>
    </row>
    <row r="191" spans="1:2">
      <c r="A191" s="77" t="s">
        <v>380</v>
      </c>
      <c r="B191" s="77" t="s">
        <v>381</v>
      </c>
    </row>
    <row r="192" spans="1:2">
      <c r="A192" s="77" t="s">
        <v>382</v>
      </c>
      <c r="B192" s="77" t="s">
        <v>383</v>
      </c>
    </row>
    <row r="193" spans="1:2">
      <c r="A193" s="77" t="s">
        <v>384</v>
      </c>
      <c r="B193" s="77" t="s">
        <v>385</v>
      </c>
    </row>
    <row r="194" spans="1:2">
      <c r="A194" s="77" t="s">
        <v>386</v>
      </c>
      <c r="B194" s="77" t="s">
        <v>387</v>
      </c>
    </row>
    <row r="195" spans="1:2">
      <c r="A195" s="77" t="s">
        <v>388</v>
      </c>
      <c r="B195" s="77" t="s">
        <v>389</v>
      </c>
    </row>
    <row r="196" spans="1:2">
      <c r="A196" s="77" t="s">
        <v>390</v>
      </c>
      <c r="B196" s="77" t="s">
        <v>391</v>
      </c>
    </row>
    <row r="197" spans="1:2">
      <c r="A197" s="77" t="s">
        <v>392</v>
      </c>
      <c r="B197" s="77" t="s">
        <v>393</v>
      </c>
    </row>
    <row r="198" spans="1:2">
      <c r="A198" s="77" t="s">
        <v>394</v>
      </c>
      <c r="B198" s="77" t="s">
        <v>395</v>
      </c>
    </row>
    <row r="199" spans="1:2">
      <c r="A199" s="77" t="s">
        <v>396</v>
      </c>
      <c r="B199" s="77" t="s">
        <v>397</v>
      </c>
    </row>
    <row r="200" spans="1:2">
      <c r="A200" s="77" t="s">
        <v>398</v>
      </c>
      <c r="B200" s="77" t="s">
        <v>399</v>
      </c>
    </row>
    <row r="201" spans="1:2">
      <c r="A201" s="77" t="s">
        <v>400</v>
      </c>
      <c r="B201" s="77" t="s">
        <v>401</v>
      </c>
    </row>
    <row r="202" spans="1:2">
      <c r="A202" s="77" t="s">
        <v>402</v>
      </c>
      <c r="B202" s="77" t="s">
        <v>403</v>
      </c>
    </row>
    <row r="203" spans="1:2">
      <c r="A203" s="77" t="s">
        <v>404</v>
      </c>
      <c r="B203" s="77" t="s">
        <v>405</v>
      </c>
    </row>
    <row r="204" spans="1:2">
      <c r="A204" s="77" t="s">
        <v>406</v>
      </c>
      <c r="B204" s="77" t="s">
        <v>407</v>
      </c>
    </row>
    <row r="205" spans="1:2">
      <c r="A205" s="77" t="s">
        <v>408</v>
      </c>
      <c r="B205" s="77" t="s">
        <v>409</v>
      </c>
    </row>
    <row r="206" spans="1:2">
      <c r="A206" s="77" t="s">
        <v>410</v>
      </c>
      <c r="B206" s="77" t="s">
        <v>411</v>
      </c>
    </row>
    <row r="207" spans="1:2">
      <c r="A207" s="77" t="s">
        <v>412</v>
      </c>
      <c r="B207" s="77" t="s">
        <v>413</v>
      </c>
    </row>
    <row r="208" spans="1:2">
      <c r="A208" s="77" t="s">
        <v>414</v>
      </c>
      <c r="B208" s="77" t="s">
        <v>415</v>
      </c>
    </row>
    <row r="209" spans="1:2">
      <c r="A209" s="77" t="s">
        <v>416</v>
      </c>
      <c r="B209" s="77" t="s">
        <v>417</v>
      </c>
    </row>
    <row r="210" spans="1:2">
      <c r="A210" s="77" t="s">
        <v>418</v>
      </c>
      <c r="B210" s="77" t="s">
        <v>419</v>
      </c>
    </row>
    <row r="211" spans="1:2">
      <c r="A211" s="77" t="s">
        <v>420</v>
      </c>
      <c r="B211" s="77" t="s">
        <v>421</v>
      </c>
    </row>
    <row r="212" spans="1:2">
      <c r="A212" s="77" t="s">
        <v>422</v>
      </c>
      <c r="B212" s="77" t="s">
        <v>423</v>
      </c>
    </row>
    <row r="213" spans="1:2">
      <c r="A213" s="77" t="s">
        <v>424</v>
      </c>
      <c r="B213" s="77" t="s">
        <v>425</v>
      </c>
    </row>
    <row r="214" spans="1:2">
      <c r="A214" s="77" t="s">
        <v>426</v>
      </c>
      <c r="B214" s="77" t="s">
        <v>427</v>
      </c>
    </row>
    <row r="215" spans="1:2">
      <c r="A215" s="77" t="s">
        <v>428</v>
      </c>
      <c r="B215" s="77" t="s">
        <v>429</v>
      </c>
    </row>
    <row r="216" spans="1:2">
      <c r="A216" s="77" t="s">
        <v>430</v>
      </c>
      <c r="B216" s="77" t="s">
        <v>431</v>
      </c>
    </row>
    <row r="217" spans="1:2">
      <c r="A217" s="77" t="s">
        <v>432</v>
      </c>
      <c r="B217" s="77" t="s">
        <v>433</v>
      </c>
    </row>
    <row r="218" spans="1:2">
      <c r="A218" s="77" t="s">
        <v>434</v>
      </c>
      <c r="B218" s="77" t="s">
        <v>435</v>
      </c>
    </row>
    <row r="219" spans="1:2">
      <c r="A219" s="77" t="s">
        <v>436</v>
      </c>
      <c r="B219" s="77" t="s">
        <v>437</v>
      </c>
    </row>
    <row r="220" spans="1:2">
      <c r="A220" s="77" t="s">
        <v>438</v>
      </c>
      <c r="B220" s="77" t="s">
        <v>439</v>
      </c>
    </row>
    <row r="221" spans="1:2">
      <c r="A221" s="77" t="s">
        <v>440</v>
      </c>
      <c r="B221" s="77" t="s">
        <v>441</v>
      </c>
    </row>
    <row r="222" spans="1:2">
      <c r="A222" s="77" t="s">
        <v>442</v>
      </c>
      <c r="B222" s="77" t="s">
        <v>443</v>
      </c>
    </row>
    <row r="223" spans="1:2">
      <c r="A223" s="77" t="s">
        <v>444</v>
      </c>
      <c r="B223" s="77" t="s">
        <v>445</v>
      </c>
    </row>
    <row r="224" spans="1:2">
      <c r="A224" s="77" t="s">
        <v>446</v>
      </c>
      <c r="B224" s="77" t="s">
        <v>447</v>
      </c>
    </row>
    <row r="225" spans="1:2">
      <c r="A225" s="77" t="s">
        <v>448</v>
      </c>
      <c r="B225" s="77" t="s">
        <v>449</v>
      </c>
    </row>
    <row r="226" spans="1:2">
      <c r="A226" s="77" t="s">
        <v>450</v>
      </c>
      <c r="B226" s="77" t="s">
        <v>451</v>
      </c>
    </row>
    <row r="227" spans="1:2">
      <c r="A227" s="77" t="s">
        <v>452</v>
      </c>
      <c r="B227" s="77" t="s">
        <v>453</v>
      </c>
    </row>
    <row r="228" spans="1:2">
      <c r="A228" s="77" t="s">
        <v>454</v>
      </c>
      <c r="B228" s="77" t="s">
        <v>455</v>
      </c>
    </row>
    <row r="229" spans="1:2">
      <c r="A229" s="77" t="s">
        <v>456</v>
      </c>
      <c r="B229" s="77" t="s">
        <v>457</v>
      </c>
    </row>
    <row r="230" spans="1:2">
      <c r="A230" s="77" t="s">
        <v>458</v>
      </c>
      <c r="B230" s="77" t="s">
        <v>459</v>
      </c>
    </row>
    <row r="231" spans="1:2">
      <c r="A231" s="77" t="s">
        <v>460</v>
      </c>
      <c r="B231" s="77" t="s">
        <v>461</v>
      </c>
    </row>
    <row r="232" spans="1:2">
      <c r="A232" s="77" t="s">
        <v>462</v>
      </c>
      <c r="B232" s="77" t="s">
        <v>463</v>
      </c>
    </row>
    <row r="233" spans="1:2">
      <c r="A233" s="77" t="s">
        <v>464</v>
      </c>
      <c r="B233" s="77" t="s">
        <v>465</v>
      </c>
    </row>
    <row r="234" spans="1:2">
      <c r="A234" s="77" t="s">
        <v>466</v>
      </c>
      <c r="B234" s="77" t="s">
        <v>467</v>
      </c>
    </row>
    <row r="235" spans="1:2">
      <c r="A235" s="77" t="s">
        <v>468</v>
      </c>
      <c r="B235" s="77" t="s">
        <v>469</v>
      </c>
    </row>
    <row r="236" spans="1:2">
      <c r="A236" s="77" t="s">
        <v>470</v>
      </c>
      <c r="B236" s="77" t="s">
        <v>471</v>
      </c>
    </row>
    <row r="237" spans="1:2">
      <c r="A237" s="77" t="s">
        <v>472</v>
      </c>
      <c r="B237" s="77" t="s">
        <v>473</v>
      </c>
    </row>
    <row r="238" spans="1:2">
      <c r="A238" s="77" t="s">
        <v>474</v>
      </c>
      <c r="B238" s="77" t="s">
        <v>475</v>
      </c>
    </row>
    <row r="239" spans="1:2">
      <c r="A239" s="77" t="s">
        <v>476</v>
      </c>
      <c r="B239" s="77" t="s">
        <v>477</v>
      </c>
    </row>
    <row r="240" spans="1:2">
      <c r="A240" s="77" t="s">
        <v>478</v>
      </c>
      <c r="B240" s="77" t="s">
        <v>479</v>
      </c>
    </row>
    <row r="241" spans="1:2">
      <c r="A241" s="77" t="s">
        <v>480</v>
      </c>
      <c r="B241" s="77" t="s">
        <v>481</v>
      </c>
    </row>
    <row r="242" spans="1:2">
      <c r="A242" s="77" t="s">
        <v>482</v>
      </c>
      <c r="B242" s="77" t="s">
        <v>483</v>
      </c>
    </row>
    <row r="243" spans="1:2">
      <c r="A243" s="77" t="s">
        <v>484</v>
      </c>
      <c r="B243" s="77" t="s">
        <v>485</v>
      </c>
    </row>
    <row r="244" spans="1:2">
      <c r="A244" s="77" t="s">
        <v>486</v>
      </c>
      <c r="B244" s="77" t="s">
        <v>487</v>
      </c>
    </row>
    <row r="245" spans="1:2">
      <c r="A245" s="77" t="s">
        <v>488</v>
      </c>
      <c r="B245" s="77" t="s">
        <v>489</v>
      </c>
    </row>
    <row r="246" spans="1:2">
      <c r="A246" s="77" t="s">
        <v>490</v>
      </c>
      <c r="B246" s="77" t="s">
        <v>491</v>
      </c>
    </row>
    <row r="247" spans="1:2">
      <c r="A247" s="77" t="s">
        <v>492</v>
      </c>
      <c r="B247" s="77" t="s">
        <v>493</v>
      </c>
    </row>
    <row r="248" spans="1:2">
      <c r="A248" s="77" t="s">
        <v>494</v>
      </c>
      <c r="B248" s="77" t="s">
        <v>495</v>
      </c>
    </row>
    <row r="249" spans="1:2">
      <c r="A249" s="77" t="s">
        <v>496</v>
      </c>
      <c r="B249" s="77" t="s">
        <v>497</v>
      </c>
    </row>
    <row r="250" spans="1:2">
      <c r="A250" s="77" t="s">
        <v>498</v>
      </c>
      <c r="B250" s="77" t="s">
        <v>499</v>
      </c>
    </row>
    <row r="251" spans="1:2">
      <c r="A251" s="77" t="s">
        <v>500</v>
      </c>
      <c r="B251" s="77" t="s">
        <v>501</v>
      </c>
    </row>
    <row r="252" spans="1:2">
      <c r="A252" s="77" t="s">
        <v>502</v>
      </c>
      <c r="B252" s="77" t="s">
        <v>503</v>
      </c>
    </row>
    <row r="253" spans="1:2">
      <c r="A253" s="77" t="s">
        <v>504</v>
      </c>
      <c r="B253" s="77" t="s">
        <v>505</v>
      </c>
    </row>
    <row r="254" spans="1:2">
      <c r="A254" s="77" t="s">
        <v>506</v>
      </c>
      <c r="B254" s="77" t="s">
        <v>507</v>
      </c>
    </row>
    <row r="255" spans="1:2">
      <c r="A255" s="77" t="s">
        <v>508</v>
      </c>
      <c r="B255" s="77" t="s">
        <v>509</v>
      </c>
    </row>
    <row r="256" spans="1:2">
      <c r="A256" s="77" t="s">
        <v>510</v>
      </c>
      <c r="B256" s="77" t="s">
        <v>511</v>
      </c>
    </row>
    <row r="257" spans="1:2">
      <c r="A257" s="77" t="s">
        <v>512</v>
      </c>
      <c r="B257" s="77" t="s">
        <v>513</v>
      </c>
    </row>
    <row r="258" spans="1:2">
      <c r="A258" s="77" t="s">
        <v>514</v>
      </c>
      <c r="B258" s="77" t="s">
        <v>515</v>
      </c>
    </row>
    <row r="259" spans="1:2">
      <c r="A259" s="77" t="s">
        <v>516</v>
      </c>
      <c r="B259" s="77" t="s">
        <v>517</v>
      </c>
    </row>
    <row r="260" spans="1:2">
      <c r="A260" s="77" t="s">
        <v>518</v>
      </c>
      <c r="B260" s="77" t="s">
        <v>519</v>
      </c>
    </row>
    <row r="261" spans="1:2">
      <c r="A261" s="77" t="s">
        <v>520</v>
      </c>
      <c r="B261" s="77" t="s">
        <v>521</v>
      </c>
    </row>
    <row r="262" spans="1:2">
      <c r="A262" s="77" t="s">
        <v>522</v>
      </c>
      <c r="B262" s="77" t="s">
        <v>523</v>
      </c>
    </row>
    <row r="263" spans="1:2">
      <c r="A263" s="77" t="s">
        <v>524</v>
      </c>
      <c r="B263" s="77" t="s">
        <v>525</v>
      </c>
    </row>
    <row r="264" spans="1:2">
      <c r="A264" s="77" t="s">
        <v>526</v>
      </c>
      <c r="B264" s="77" t="s">
        <v>527</v>
      </c>
    </row>
    <row r="265" spans="1:2">
      <c r="A265" s="77" t="s">
        <v>528</v>
      </c>
      <c r="B265" s="77" t="s">
        <v>529</v>
      </c>
    </row>
    <row r="266" spans="1:2">
      <c r="A266" s="77" t="s">
        <v>530</v>
      </c>
      <c r="B266" s="77" t="s">
        <v>531</v>
      </c>
    </row>
    <row r="267" spans="1:2">
      <c r="A267" s="77" t="s">
        <v>532</v>
      </c>
      <c r="B267" s="77" t="s">
        <v>533</v>
      </c>
    </row>
    <row r="268" spans="1:2">
      <c r="A268" s="77" t="s">
        <v>534</v>
      </c>
      <c r="B268" s="77" t="s">
        <v>535</v>
      </c>
    </row>
    <row r="269" spans="1:2">
      <c r="A269" s="77" t="s">
        <v>536</v>
      </c>
      <c r="B269" s="77" t="s">
        <v>537</v>
      </c>
    </row>
    <row r="270" spans="1:2">
      <c r="A270" s="77" t="s">
        <v>538</v>
      </c>
      <c r="B270" s="77" t="s">
        <v>539</v>
      </c>
    </row>
    <row r="271" spans="1:2">
      <c r="A271" s="77" t="s">
        <v>540</v>
      </c>
      <c r="B271" s="77" t="s">
        <v>541</v>
      </c>
    </row>
    <row r="272" spans="1:2">
      <c r="A272" s="77" t="s">
        <v>542</v>
      </c>
      <c r="B272" s="77" t="s">
        <v>543</v>
      </c>
    </row>
    <row r="273" spans="1:2">
      <c r="A273" s="77" t="s">
        <v>544</v>
      </c>
      <c r="B273" s="77" t="s">
        <v>545</v>
      </c>
    </row>
    <row r="274" spans="1:2">
      <c r="A274" s="77" t="s">
        <v>546</v>
      </c>
      <c r="B274" s="77" t="s">
        <v>547</v>
      </c>
    </row>
    <row r="275" spans="1:2">
      <c r="A275" s="77" t="s">
        <v>548</v>
      </c>
      <c r="B275" s="77" t="s">
        <v>549</v>
      </c>
    </row>
    <row r="276" spans="1:2">
      <c r="A276" s="77" t="s">
        <v>550</v>
      </c>
      <c r="B276" s="77" t="s">
        <v>551</v>
      </c>
    </row>
    <row r="277" spans="1:2">
      <c r="A277" s="77" t="s">
        <v>552</v>
      </c>
      <c r="B277" s="77" t="s">
        <v>553</v>
      </c>
    </row>
    <row r="278" spans="1:2">
      <c r="A278" s="77" t="s">
        <v>554</v>
      </c>
      <c r="B278" s="77" t="s">
        <v>555</v>
      </c>
    </row>
    <row r="279" spans="1:2">
      <c r="A279" s="77" t="s">
        <v>556</v>
      </c>
      <c r="B279" s="77" t="s">
        <v>557</v>
      </c>
    </row>
    <row r="280" spans="1:2">
      <c r="A280" s="77" t="s">
        <v>558</v>
      </c>
      <c r="B280" s="77" t="s">
        <v>559</v>
      </c>
    </row>
    <row r="281" spans="1:2">
      <c r="A281" s="77" t="s">
        <v>560</v>
      </c>
      <c r="B281" s="77" t="s">
        <v>561</v>
      </c>
    </row>
    <row r="282" spans="1:2">
      <c r="A282" s="77" t="s">
        <v>562</v>
      </c>
      <c r="B282" s="77" t="s">
        <v>563</v>
      </c>
    </row>
    <row r="283" spans="1:2">
      <c r="A283" s="77" t="s">
        <v>564</v>
      </c>
      <c r="B283" s="77" t="s">
        <v>565</v>
      </c>
    </row>
    <row r="284" spans="1:2">
      <c r="A284" s="77" t="s">
        <v>566</v>
      </c>
      <c r="B284" s="77" t="s">
        <v>567</v>
      </c>
    </row>
    <row r="285" spans="1:2">
      <c r="A285" s="77" t="s">
        <v>568</v>
      </c>
      <c r="B285" s="77" t="s">
        <v>569</v>
      </c>
    </row>
    <row r="286" spans="1:2">
      <c r="A286" s="77" t="s">
        <v>570</v>
      </c>
      <c r="B286" s="77" t="s">
        <v>571</v>
      </c>
    </row>
    <row r="287" spans="1:2">
      <c r="A287" s="77" t="s">
        <v>572</v>
      </c>
      <c r="B287" s="77" t="s">
        <v>573</v>
      </c>
    </row>
    <row r="288" spans="1:2">
      <c r="A288" s="77" t="s">
        <v>574</v>
      </c>
      <c r="B288" s="77" t="s">
        <v>575</v>
      </c>
    </row>
    <row r="289" spans="1:2">
      <c r="A289" s="77" t="s">
        <v>576</v>
      </c>
      <c r="B289" s="77" t="s">
        <v>577</v>
      </c>
    </row>
    <row r="290" spans="1:2">
      <c r="A290" s="77" t="s">
        <v>578</v>
      </c>
      <c r="B290" s="77" t="s">
        <v>579</v>
      </c>
    </row>
    <row r="291" spans="1:2">
      <c r="A291" s="77" t="s">
        <v>580</v>
      </c>
      <c r="B291" s="77" t="s">
        <v>581</v>
      </c>
    </row>
    <row r="292" spans="1:2">
      <c r="A292" s="77" t="s">
        <v>582</v>
      </c>
      <c r="B292" s="77" t="s">
        <v>583</v>
      </c>
    </row>
    <row r="293" spans="1:2">
      <c r="A293" s="77" t="s">
        <v>584</v>
      </c>
      <c r="B293" s="77" t="s">
        <v>585</v>
      </c>
    </row>
    <row r="294" spans="1:2">
      <c r="A294" s="77" t="s">
        <v>586</v>
      </c>
      <c r="B294" s="77" t="s">
        <v>587</v>
      </c>
    </row>
    <row r="295" spans="1:2">
      <c r="A295" s="77" t="s">
        <v>588</v>
      </c>
      <c r="B295" s="77" t="s">
        <v>589</v>
      </c>
    </row>
    <row r="296" spans="1:2">
      <c r="A296" s="77" t="s">
        <v>590</v>
      </c>
      <c r="B296" s="77" t="s">
        <v>591</v>
      </c>
    </row>
    <row r="297" spans="1:2">
      <c r="A297" s="77" t="s">
        <v>592</v>
      </c>
      <c r="B297" s="77" t="s">
        <v>593</v>
      </c>
    </row>
    <row r="298" spans="1:2">
      <c r="A298" s="77" t="s">
        <v>594</v>
      </c>
      <c r="B298" s="77" t="s">
        <v>595</v>
      </c>
    </row>
    <row r="299" spans="1:2">
      <c r="A299" s="77" t="s">
        <v>596</v>
      </c>
      <c r="B299" s="77" t="s">
        <v>597</v>
      </c>
    </row>
    <row r="300" spans="1:2">
      <c r="A300" s="77" t="s">
        <v>598</v>
      </c>
      <c r="B300" s="77" t="s">
        <v>599</v>
      </c>
    </row>
    <row r="301" spans="1:2">
      <c r="A301" s="77" t="s">
        <v>600</v>
      </c>
      <c r="B301" s="77" t="s">
        <v>601</v>
      </c>
    </row>
    <row r="302" spans="1:2">
      <c r="A302" s="77" t="s">
        <v>602</v>
      </c>
      <c r="B302" s="77" t="s">
        <v>603</v>
      </c>
    </row>
    <row r="303" spans="1:2">
      <c r="A303" s="77" t="s">
        <v>604</v>
      </c>
      <c r="B303" s="77" t="s">
        <v>605</v>
      </c>
    </row>
    <row r="304" spans="1:2">
      <c r="A304" s="77" t="s">
        <v>606</v>
      </c>
      <c r="B304" s="77" t="s">
        <v>607</v>
      </c>
    </row>
    <row r="305" spans="1:2">
      <c r="A305" s="77" t="s">
        <v>608</v>
      </c>
      <c r="B305" s="77" t="s">
        <v>609</v>
      </c>
    </row>
    <row r="306" spans="1:2">
      <c r="A306" s="77" t="s">
        <v>610</v>
      </c>
      <c r="B306" s="77" t="s">
        <v>611</v>
      </c>
    </row>
    <row r="307" spans="1:2">
      <c r="A307" s="77" t="s">
        <v>612</v>
      </c>
      <c r="B307" s="77" t="s">
        <v>613</v>
      </c>
    </row>
    <row r="308" spans="1:2">
      <c r="A308" s="77" t="s">
        <v>614</v>
      </c>
      <c r="B308" s="77" t="s">
        <v>615</v>
      </c>
    </row>
    <row r="309" spans="1:2">
      <c r="A309" s="77" t="s">
        <v>616</v>
      </c>
      <c r="B309" s="77" t="s">
        <v>617</v>
      </c>
    </row>
    <row r="310" spans="1:2">
      <c r="A310" s="77" t="s">
        <v>618</v>
      </c>
      <c r="B310" s="77" t="s">
        <v>619</v>
      </c>
    </row>
    <row r="311" spans="1:2">
      <c r="A311" s="77" t="s">
        <v>620</v>
      </c>
      <c r="B311" s="77" t="s">
        <v>621</v>
      </c>
    </row>
    <row r="312" spans="1:2">
      <c r="A312" s="77" t="s">
        <v>622</v>
      </c>
      <c r="B312" s="77" t="s">
        <v>623</v>
      </c>
    </row>
    <row r="313" spans="1:2">
      <c r="A313" s="77" t="s">
        <v>624</v>
      </c>
      <c r="B313" s="77" t="s">
        <v>625</v>
      </c>
    </row>
    <row r="314" spans="1:2">
      <c r="A314" s="77" t="s">
        <v>626</v>
      </c>
      <c r="B314" s="77" t="s">
        <v>627</v>
      </c>
    </row>
    <row r="315" spans="1:2">
      <c r="A315" s="77" t="s">
        <v>628</v>
      </c>
      <c r="B315" s="77" t="s">
        <v>629</v>
      </c>
    </row>
    <row r="316" spans="1:2">
      <c r="A316" s="77" t="s">
        <v>630</v>
      </c>
      <c r="B316" s="77" t="s">
        <v>631</v>
      </c>
    </row>
    <row r="317" spans="1:2">
      <c r="A317" s="77" t="s">
        <v>632</v>
      </c>
      <c r="B317" s="77" t="s">
        <v>633</v>
      </c>
    </row>
    <row r="318" spans="1:2">
      <c r="A318" s="77" t="s">
        <v>634</v>
      </c>
      <c r="B318" s="77" t="s">
        <v>635</v>
      </c>
    </row>
    <row r="319" spans="1:2">
      <c r="A319" s="77" t="s">
        <v>636</v>
      </c>
      <c r="B319" s="77" t="s">
        <v>637</v>
      </c>
    </row>
    <row r="320" spans="1:2">
      <c r="A320" s="77" t="s">
        <v>638</v>
      </c>
      <c r="B320" s="77" t="s">
        <v>639</v>
      </c>
    </row>
    <row r="321" spans="1:2">
      <c r="A321" s="77" t="s">
        <v>640</v>
      </c>
      <c r="B321" s="77" t="s">
        <v>641</v>
      </c>
    </row>
    <row r="322" spans="1:2">
      <c r="A322" s="77" t="s">
        <v>642</v>
      </c>
      <c r="B322" s="77" t="s">
        <v>643</v>
      </c>
    </row>
    <row r="323" spans="1:2">
      <c r="A323" s="77" t="s">
        <v>644</v>
      </c>
      <c r="B323" s="77" t="s">
        <v>645</v>
      </c>
    </row>
    <row r="324" spans="1:2">
      <c r="A324" s="77" t="s">
        <v>646</v>
      </c>
      <c r="B324" s="77" t="s">
        <v>647</v>
      </c>
    </row>
    <row r="325" spans="1:2">
      <c r="A325" s="77" t="s">
        <v>648</v>
      </c>
      <c r="B325" s="77" t="s">
        <v>649</v>
      </c>
    </row>
    <row r="326" spans="1:2">
      <c r="A326" s="77" t="s">
        <v>650</v>
      </c>
      <c r="B326" s="77" t="s">
        <v>651</v>
      </c>
    </row>
    <row r="327" spans="1:2">
      <c r="A327" s="77" t="s">
        <v>652</v>
      </c>
      <c r="B327" s="77" t="s">
        <v>653</v>
      </c>
    </row>
    <row r="328" spans="1:2">
      <c r="A328" s="77" t="s">
        <v>654</v>
      </c>
      <c r="B328" s="77" t="s">
        <v>655</v>
      </c>
    </row>
    <row r="329" spans="1:2">
      <c r="A329" s="77" t="s">
        <v>656</v>
      </c>
      <c r="B329" s="77" t="s">
        <v>657</v>
      </c>
    </row>
    <row r="330" spans="1:2">
      <c r="A330" s="77" t="s">
        <v>658</v>
      </c>
      <c r="B330" s="77" t="s">
        <v>659</v>
      </c>
    </row>
    <row r="331" spans="1:2">
      <c r="A331" s="77" t="s">
        <v>660</v>
      </c>
      <c r="B331" s="77" t="s">
        <v>661</v>
      </c>
    </row>
    <row r="332" spans="1:2">
      <c r="A332" s="77" t="s">
        <v>662</v>
      </c>
      <c r="B332" s="77" t="s">
        <v>663</v>
      </c>
    </row>
    <row r="333" spans="1:2">
      <c r="A333" s="77" t="s">
        <v>664</v>
      </c>
      <c r="B333" s="77" t="s">
        <v>665</v>
      </c>
    </row>
    <row r="334" spans="1:2">
      <c r="A334" s="77" t="s">
        <v>666</v>
      </c>
      <c r="B334" s="77" t="s">
        <v>667</v>
      </c>
    </row>
    <row r="335" spans="1:2">
      <c r="A335" s="77" t="s">
        <v>668</v>
      </c>
      <c r="B335" s="77" t="s">
        <v>669</v>
      </c>
    </row>
    <row r="336" spans="1:2">
      <c r="A336" s="77" t="s">
        <v>670</v>
      </c>
      <c r="B336" s="77" t="s">
        <v>671</v>
      </c>
    </row>
    <row r="337" spans="1:2">
      <c r="A337" s="77" t="s">
        <v>672</v>
      </c>
      <c r="B337" s="77" t="s">
        <v>673</v>
      </c>
    </row>
    <row r="338" spans="1:2">
      <c r="A338" s="77" t="s">
        <v>674</v>
      </c>
      <c r="B338" s="77" t="s">
        <v>675</v>
      </c>
    </row>
    <row r="339" spans="1:2">
      <c r="A339" s="77" t="s">
        <v>676</v>
      </c>
      <c r="B339" s="77" t="s">
        <v>677</v>
      </c>
    </row>
    <row r="340" spans="1:2">
      <c r="A340" s="77" t="s">
        <v>678</v>
      </c>
      <c r="B340" s="77" t="s">
        <v>679</v>
      </c>
    </row>
    <row r="341" spans="1:2">
      <c r="A341" s="77" t="s">
        <v>680</v>
      </c>
      <c r="B341" s="77" t="s">
        <v>681</v>
      </c>
    </row>
    <row r="342" spans="1:2">
      <c r="A342" s="77" t="s">
        <v>682</v>
      </c>
      <c r="B342" s="77" t="s">
        <v>683</v>
      </c>
    </row>
    <row r="343" spans="1:2">
      <c r="A343" s="77" t="s">
        <v>684</v>
      </c>
      <c r="B343" s="77" t="s">
        <v>685</v>
      </c>
    </row>
    <row r="344" spans="1:2">
      <c r="A344" s="77" t="s">
        <v>686</v>
      </c>
      <c r="B344" s="77" t="s">
        <v>687</v>
      </c>
    </row>
    <row r="345" spans="1:2">
      <c r="A345" s="77" t="s">
        <v>688</v>
      </c>
      <c r="B345" s="77" t="s">
        <v>689</v>
      </c>
    </row>
    <row r="346" spans="1:2">
      <c r="A346" s="77" t="s">
        <v>690</v>
      </c>
      <c r="B346" s="77" t="s">
        <v>691</v>
      </c>
    </row>
    <row r="347" spans="1:2">
      <c r="A347" s="77" t="s">
        <v>692</v>
      </c>
      <c r="B347" s="77" t="s">
        <v>693</v>
      </c>
    </row>
    <row r="348" spans="1:2">
      <c r="A348" s="77" t="s">
        <v>694</v>
      </c>
      <c r="B348" s="77" t="s">
        <v>695</v>
      </c>
    </row>
    <row r="349" spans="1:2">
      <c r="A349" s="77" t="s">
        <v>696</v>
      </c>
      <c r="B349" s="77" t="s">
        <v>697</v>
      </c>
    </row>
    <row r="350" spans="1:2">
      <c r="A350" s="77" t="s">
        <v>698</v>
      </c>
      <c r="B350" s="77" t="s">
        <v>699</v>
      </c>
    </row>
    <row r="351" spans="1:2">
      <c r="A351" s="77" t="s">
        <v>700</v>
      </c>
      <c r="B351" s="77" t="s">
        <v>701</v>
      </c>
    </row>
    <row r="352" spans="1:2">
      <c r="A352" s="77" t="s">
        <v>702</v>
      </c>
      <c r="B352" s="77" t="s">
        <v>703</v>
      </c>
    </row>
    <row r="353" spans="1:2">
      <c r="A353" s="77" t="s">
        <v>704</v>
      </c>
      <c r="B353" s="77" t="s">
        <v>705</v>
      </c>
    </row>
    <row r="354" spans="1:2">
      <c r="A354" s="77" t="s">
        <v>706</v>
      </c>
      <c r="B354" s="77" t="s">
        <v>707</v>
      </c>
    </row>
    <row r="355" spans="1:2">
      <c r="A355" s="77" t="s">
        <v>708</v>
      </c>
      <c r="B355" s="77" t="s">
        <v>709</v>
      </c>
    </row>
    <row r="356" spans="1:2">
      <c r="A356" s="77" t="s">
        <v>710</v>
      </c>
      <c r="B356" s="77" t="s">
        <v>711</v>
      </c>
    </row>
    <row r="357" spans="1:2">
      <c r="A357" s="77" t="s">
        <v>712</v>
      </c>
      <c r="B357" s="77" t="s">
        <v>713</v>
      </c>
    </row>
    <row r="358" spans="1:2">
      <c r="A358" s="77" t="s">
        <v>714</v>
      </c>
      <c r="B358" s="77" t="s">
        <v>715</v>
      </c>
    </row>
    <row r="359" spans="1:2">
      <c r="A359" s="77" t="s">
        <v>716</v>
      </c>
      <c r="B359" s="77" t="s">
        <v>717</v>
      </c>
    </row>
    <row r="360" spans="1:2">
      <c r="A360" s="77" t="s">
        <v>718</v>
      </c>
      <c r="B360" s="77" t="s">
        <v>719</v>
      </c>
    </row>
    <row r="361" spans="1:2">
      <c r="A361" s="77" t="s">
        <v>720</v>
      </c>
      <c r="B361" s="77" t="s">
        <v>721</v>
      </c>
    </row>
    <row r="362" spans="1:2">
      <c r="A362" s="77" t="s">
        <v>722</v>
      </c>
      <c r="B362" s="77" t="s">
        <v>723</v>
      </c>
    </row>
    <row r="363" spans="1:2">
      <c r="A363" s="77" t="s">
        <v>724</v>
      </c>
      <c r="B363" s="77" t="s">
        <v>725</v>
      </c>
    </row>
    <row r="364" spans="1:2">
      <c r="A364" s="77" t="s">
        <v>726</v>
      </c>
      <c r="B364" s="77" t="s">
        <v>727</v>
      </c>
    </row>
    <row r="365" spans="1:2">
      <c r="A365" s="77" t="s">
        <v>728</v>
      </c>
      <c r="B365" s="77" t="s">
        <v>729</v>
      </c>
    </row>
    <row r="366" spans="1:2">
      <c r="A366" s="77" t="s">
        <v>730</v>
      </c>
      <c r="B366" s="77" t="s">
        <v>731</v>
      </c>
    </row>
    <row r="367" spans="1:2">
      <c r="A367" s="77" t="s">
        <v>732</v>
      </c>
      <c r="B367" s="77" t="s">
        <v>733</v>
      </c>
    </row>
    <row r="368" spans="1:2">
      <c r="A368" s="77" t="s">
        <v>734</v>
      </c>
      <c r="B368" s="77" t="s">
        <v>735</v>
      </c>
    </row>
    <row r="369" spans="1:2">
      <c r="A369" s="77" t="s">
        <v>736</v>
      </c>
      <c r="B369" s="77" t="s">
        <v>737</v>
      </c>
    </row>
    <row r="370" spans="1:2">
      <c r="A370" s="77" t="s">
        <v>738</v>
      </c>
      <c r="B370" s="77" t="s">
        <v>739</v>
      </c>
    </row>
    <row r="371" spans="1:2">
      <c r="A371" s="77" t="s">
        <v>740</v>
      </c>
      <c r="B371" s="77" t="s">
        <v>741</v>
      </c>
    </row>
    <row r="372" spans="1:2">
      <c r="A372" s="77" t="s">
        <v>742</v>
      </c>
      <c r="B372" s="77" t="s">
        <v>743</v>
      </c>
    </row>
    <row r="373" spans="1:2">
      <c r="A373" s="77" t="s">
        <v>744</v>
      </c>
      <c r="B373" s="77" t="s">
        <v>745</v>
      </c>
    </row>
    <row r="374" spans="1:2">
      <c r="A374" s="77" t="s">
        <v>746</v>
      </c>
      <c r="B374" s="77" t="s">
        <v>747</v>
      </c>
    </row>
    <row r="375" spans="1:2">
      <c r="A375" s="77" t="s">
        <v>748</v>
      </c>
      <c r="B375" s="77" t="s">
        <v>749</v>
      </c>
    </row>
    <row r="376" spans="1:2">
      <c r="A376" s="77" t="s">
        <v>750</v>
      </c>
      <c r="B376" s="77" t="s">
        <v>751</v>
      </c>
    </row>
    <row r="377" spans="1:2">
      <c r="A377" s="77" t="s">
        <v>752</v>
      </c>
      <c r="B377" s="77" t="s">
        <v>753</v>
      </c>
    </row>
    <row r="378" spans="1:2">
      <c r="A378" s="77" t="s">
        <v>754</v>
      </c>
      <c r="B378" s="77" t="s">
        <v>755</v>
      </c>
    </row>
    <row r="379" spans="1:2">
      <c r="A379" s="77" t="s">
        <v>756</v>
      </c>
      <c r="B379" s="77" t="s">
        <v>757</v>
      </c>
    </row>
    <row r="380" spans="1:2">
      <c r="A380" s="77" t="s">
        <v>758</v>
      </c>
      <c r="B380" s="77" t="s">
        <v>759</v>
      </c>
    </row>
    <row r="381" spans="1:2">
      <c r="A381" s="77" t="s">
        <v>760</v>
      </c>
      <c r="B381" s="77" t="s">
        <v>761</v>
      </c>
    </row>
    <row r="382" spans="1:2">
      <c r="A382" s="77" t="s">
        <v>762</v>
      </c>
      <c r="B382" s="77" t="s">
        <v>763</v>
      </c>
    </row>
    <row r="383" spans="1:2">
      <c r="A383" s="77" t="s">
        <v>764</v>
      </c>
      <c r="B383" s="77" t="s">
        <v>765</v>
      </c>
    </row>
    <row r="384" spans="1:2">
      <c r="A384" s="77" t="s">
        <v>766</v>
      </c>
      <c r="B384" s="77" t="s">
        <v>767</v>
      </c>
    </row>
    <row r="385" spans="1:2">
      <c r="A385" s="77" t="s">
        <v>768</v>
      </c>
      <c r="B385" s="77" t="s">
        <v>769</v>
      </c>
    </row>
    <row r="386" spans="1:2">
      <c r="A386" s="77" t="s">
        <v>770</v>
      </c>
      <c r="B386" s="77" t="s">
        <v>771</v>
      </c>
    </row>
    <row r="387" spans="1:2">
      <c r="A387" s="77" t="s">
        <v>772</v>
      </c>
      <c r="B387" s="77" t="s">
        <v>773</v>
      </c>
    </row>
    <row r="388" spans="1:2">
      <c r="A388" s="77" t="s">
        <v>774</v>
      </c>
      <c r="B388" s="77" t="s">
        <v>775</v>
      </c>
    </row>
    <row r="389" spans="1:2">
      <c r="A389" s="77" t="s">
        <v>776</v>
      </c>
      <c r="B389" s="77" t="s">
        <v>777</v>
      </c>
    </row>
    <row r="390" spans="1:2">
      <c r="A390" s="77" t="s">
        <v>778</v>
      </c>
      <c r="B390" s="77" t="s">
        <v>779</v>
      </c>
    </row>
    <row r="391" spans="1:2">
      <c r="A391" s="77" t="s">
        <v>780</v>
      </c>
      <c r="B391" s="77" t="s">
        <v>781</v>
      </c>
    </row>
    <row r="392" spans="1:2">
      <c r="A392" s="77" t="s">
        <v>782</v>
      </c>
      <c r="B392" s="77" t="s">
        <v>783</v>
      </c>
    </row>
    <row r="393" spans="1:2">
      <c r="A393" s="77" t="s">
        <v>784</v>
      </c>
      <c r="B393" s="77" t="s">
        <v>785</v>
      </c>
    </row>
    <row r="394" spans="1:2">
      <c r="A394" s="77" t="s">
        <v>786</v>
      </c>
      <c r="B394" s="77" t="s">
        <v>787</v>
      </c>
    </row>
    <row r="395" spans="1:2">
      <c r="A395" s="77" t="s">
        <v>788</v>
      </c>
      <c r="B395" s="77" t="s">
        <v>789</v>
      </c>
    </row>
    <row r="396" spans="1:2">
      <c r="A396" s="77" t="s">
        <v>790</v>
      </c>
      <c r="B396" s="77" t="s">
        <v>791</v>
      </c>
    </row>
    <row r="397" spans="1:2">
      <c r="A397" s="77" t="s">
        <v>792</v>
      </c>
      <c r="B397" s="77" t="s">
        <v>793</v>
      </c>
    </row>
    <row r="398" spans="1:2">
      <c r="A398" s="77" t="s">
        <v>794</v>
      </c>
      <c r="B398" s="77" t="s">
        <v>795</v>
      </c>
    </row>
    <row r="399" spans="1:2">
      <c r="A399" s="77" t="s">
        <v>796</v>
      </c>
      <c r="B399" s="77" t="s">
        <v>797</v>
      </c>
    </row>
    <row r="400" spans="1:2">
      <c r="A400" s="77" t="s">
        <v>798</v>
      </c>
      <c r="B400" s="77" t="s">
        <v>799</v>
      </c>
    </row>
    <row r="401" spans="1:2">
      <c r="A401" s="77" t="s">
        <v>800</v>
      </c>
      <c r="B401" s="77" t="s">
        <v>801</v>
      </c>
    </row>
    <row r="402" spans="1:2">
      <c r="A402" s="77" t="s">
        <v>802</v>
      </c>
      <c r="B402" s="77" t="s">
        <v>803</v>
      </c>
    </row>
    <row r="403" spans="1:2">
      <c r="A403" s="77" t="s">
        <v>804</v>
      </c>
      <c r="B403" s="77" t="s">
        <v>805</v>
      </c>
    </row>
    <row r="404" spans="1:2">
      <c r="A404" s="77" t="s">
        <v>806</v>
      </c>
      <c r="B404" s="77" t="s">
        <v>807</v>
      </c>
    </row>
    <row r="405" spans="1:2">
      <c r="A405" s="77" t="s">
        <v>808</v>
      </c>
      <c r="B405" s="77" t="s">
        <v>809</v>
      </c>
    </row>
    <row r="406" spans="1:2">
      <c r="A406" s="77" t="s">
        <v>810</v>
      </c>
      <c r="B406" s="77" t="s">
        <v>811</v>
      </c>
    </row>
    <row r="407" spans="1:2">
      <c r="A407" s="77" t="s">
        <v>812</v>
      </c>
      <c r="B407" s="77" t="s">
        <v>813</v>
      </c>
    </row>
    <row r="408" spans="1:2">
      <c r="A408" s="77" t="s">
        <v>814</v>
      </c>
      <c r="B408" s="77" t="s">
        <v>815</v>
      </c>
    </row>
    <row r="409" spans="1:2">
      <c r="A409" s="77" t="s">
        <v>816</v>
      </c>
      <c r="B409" s="77" t="s">
        <v>817</v>
      </c>
    </row>
    <row r="410" spans="1:2">
      <c r="A410" s="77" t="s">
        <v>818</v>
      </c>
      <c r="B410" s="77" t="s">
        <v>819</v>
      </c>
    </row>
    <row r="411" spans="1:2">
      <c r="A411" s="77" t="s">
        <v>820</v>
      </c>
      <c r="B411" s="77" t="s">
        <v>821</v>
      </c>
    </row>
    <row r="412" spans="1:2">
      <c r="A412" s="77" t="s">
        <v>822</v>
      </c>
      <c r="B412" s="77" t="s">
        <v>823</v>
      </c>
    </row>
    <row r="413" spans="1:2">
      <c r="A413" s="77" t="s">
        <v>824</v>
      </c>
      <c r="B413" s="77" t="s">
        <v>825</v>
      </c>
    </row>
    <row r="414" spans="1:2">
      <c r="A414" s="77" t="s">
        <v>826</v>
      </c>
      <c r="B414" s="77" t="s">
        <v>827</v>
      </c>
    </row>
    <row r="415" spans="1:2">
      <c r="A415" s="77" t="s">
        <v>828</v>
      </c>
      <c r="B415" s="77" t="s">
        <v>829</v>
      </c>
    </row>
    <row r="416" spans="1:2">
      <c r="A416" s="77" t="s">
        <v>830</v>
      </c>
      <c r="B416" s="77" t="s">
        <v>831</v>
      </c>
    </row>
    <row r="417" spans="1:2">
      <c r="A417" s="77" t="s">
        <v>832</v>
      </c>
      <c r="B417" s="77" t="s">
        <v>833</v>
      </c>
    </row>
    <row r="418" spans="1:2">
      <c r="A418" s="77" t="s">
        <v>834</v>
      </c>
      <c r="B418" s="77" t="s">
        <v>835</v>
      </c>
    </row>
    <row r="419" spans="1:2">
      <c r="A419" s="77" t="s">
        <v>836</v>
      </c>
      <c r="B419" s="77" t="s">
        <v>837</v>
      </c>
    </row>
    <row r="420" spans="1:2">
      <c r="A420" s="77" t="s">
        <v>838</v>
      </c>
      <c r="B420" s="77" t="s">
        <v>839</v>
      </c>
    </row>
    <row r="421" spans="1:2">
      <c r="A421" s="77" t="s">
        <v>840</v>
      </c>
      <c r="B421" s="77" t="s">
        <v>841</v>
      </c>
    </row>
    <row r="422" spans="1:2">
      <c r="A422" s="77" t="s">
        <v>842</v>
      </c>
      <c r="B422" s="77" t="s">
        <v>843</v>
      </c>
    </row>
    <row r="423" spans="1:2">
      <c r="A423" s="77" t="s">
        <v>844</v>
      </c>
      <c r="B423" s="77" t="s">
        <v>845</v>
      </c>
    </row>
    <row r="424" spans="1:2">
      <c r="A424" s="77" t="s">
        <v>846</v>
      </c>
      <c r="B424" s="77" t="s">
        <v>847</v>
      </c>
    </row>
    <row r="425" spans="1:2">
      <c r="A425" s="77" t="s">
        <v>848</v>
      </c>
      <c r="B425" s="77" t="s">
        <v>849</v>
      </c>
    </row>
    <row r="426" spans="1:2">
      <c r="A426" s="77" t="s">
        <v>850</v>
      </c>
      <c r="B426" s="77" t="s">
        <v>851</v>
      </c>
    </row>
    <row r="427" spans="1:2">
      <c r="A427" s="77" t="s">
        <v>852</v>
      </c>
      <c r="B427" s="77" t="s">
        <v>853</v>
      </c>
    </row>
    <row r="428" spans="1:2">
      <c r="A428" s="77" t="s">
        <v>854</v>
      </c>
      <c r="B428" s="77" t="s">
        <v>855</v>
      </c>
    </row>
    <row r="429" spans="1:2">
      <c r="A429" s="77" t="s">
        <v>856</v>
      </c>
      <c r="B429" s="77" t="s">
        <v>857</v>
      </c>
    </row>
    <row r="430" spans="1:2">
      <c r="A430" s="77" t="s">
        <v>858</v>
      </c>
      <c r="B430" s="77" t="s">
        <v>859</v>
      </c>
    </row>
    <row r="431" spans="1:2">
      <c r="A431" s="77" t="s">
        <v>860</v>
      </c>
      <c r="B431" s="77" t="s">
        <v>861</v>
      </c>
    </row>
    <row r="432" spans="1:2">
      <c r="A432" s="77" t="s">
        <v>862</v>
      </c>
      <c r="B432" s="77" t="s">
        <v>863</v>
      </c>
    </row>
    <row r="433" spans="1:2">
      <c r="A433" s="77" t="s">
        <v>864</v>
      </c>
      <c r="B433" s="77" t="s">
        <v>865</v>
      </c>
    </row>
    <row r="434" spans="1:2">
      <c r="A434" s="77" t="s">
        <v>866</v>
      </c>
      <c r="B434" s="77" t="s">
        <v>867</v>
      </c>
    </row>
    <row r="435" spans="1:2">
      <c r="A435" s="77" t="s">
        <v>868</v>
      </c>
      <c r="B435" s="77" t="s">
        <v>869</v>
      </c>
    </row>
    <row r="436" spans="1:2">
      <c r="A436" s="77" t="s">
        <v>870</v>
      </c>
      <c r="B436" s="77" t="s">
        <v>871</v>
      </c>
    </row>
    <row r="437" spans="1:2">
      <c r="A437" s="77" t="s">
        <v>872</v>
      </c>
      <c r="B437" s="77" t="s">
        <v>873</v>
      </c>
    </row>
    <row r="438" spans="1:2">
      <c r="A438" s="77" t="s">
        <v>874</v>
      </c>
      <c r="B438" s="77" t="s">
        <v>875</v>
      </c>
    </row>
    <row r="439" spans="1:2">
      <c r="A439" s="77" t="s">
        <v>876</v>
      </c>
      <c r="B439" s="77" t="s">
        <v>877</v>
      </c>
    </row>
    <row r="440" spans="1:2">
      <c r="A440" s="77" t="s">
        <v>878</v>
      </c>
      <c r="B440" s="77" t="s">
        <v>879</v>
      </c>
    </row>
    <row r="441" spans="1:2">
      <c r="A441" s="77" t="s">
        <v>880</v>
      </c>
      <c r="B441" s="77" t="s">
        <v>881</v>
      </c>
    </row>
    <row r="442" spans="1:2">
      <c r="A442" s="77" t="s">
        <v>882</v>
      </c>
      <c r="B442" s="77" t="s">
        <v>883</v>
      </c>
    </row>
    <row r="443" spans="1:2">
      <c r="A443" s="77" t="s">
        <v>884</v>
      </c>
      <c r="B443" s="77" t="s">
        <v>885</v>
      </c>
    </row>
    <row r="444" spans="1:2">
      <c r="A444" s="77" t="s">
        <v>886</v>
      </c>
      <c r="B444" s="77" t="s">
        <v>887</v>
      </c>
    </row>
    <row r="445" spans="1:2">
      <c r="A445" s="77" t="s">
        <v>888</v>
      </c>
      <c r="B445" s="77" t="s">
        <v>889</v>
      </c>
    </row>
    <row r="446" spans="1:2">
      <c r="A446" s="77" t="s">
        <v>890</v>
      </c>
      <c r="B446" s="77" t="s">
        <v>891</v>
      </c>
    </row>
    <row r="447" spans="1:2">
      <c r="A447" s="77" t="s">
        <v>892</v>
      </c>
      <c r="B447" s="77" t="s">
        <v>893</v>
      </c>
    </row>
    <row r="448" spans="1:2">
      <c r="A448" s="77" t="s">
        <v>894</v>
      </c>
      <c r="B448" s="77" t="s">
        <v>895</v>
      </c>
    </row>
    <row r="449" spans="1:2">
      <c r="A449" s="77" t="s">
        <v>896</v>
      </c>
      <c r="B449" s="77" t="s">
        <v>897</v>
      </c>
    </row>
    <row r="450" spans="1:2">
      <c r="A450" s="77" t="s">
        <v>898</v>
      </c>
      <c r="B450" s="77" t="s">
        <v>899</v>
      </c>
    </row>
    <row r="451" spans="1:2">
      <c r="A451" s="77" t="s">
        <v>900</v>
      </c>
      <c r="B451" s="77" t="s">
        <v>901</v>
      </c>
    </row>
    <row r="452" spans="1:2">
      <c r="A452" s="77" t="s">
        <v>902</v>
      </c>
      <c r="B452" s="77" t="s">
        <v>903</v>
      </c>
    </row>
    <row r="453" spans="1:2">
      <c r="A453" s="77" t="s">
        <v>904</v>
      </c>
      <c r="B453" s="77" t="s">
        <v>905</v>
      </c>
    </row>
    <row r="454" spans="1:2">
      <c r="A454" s="77" t="s">
        <v>906</v>
      </c>
      <c r="B454" s="77" t="s">
        <v>907</v>
      </c>
    </row>
    <row r="455" spans="1:2">
      <c r="A455" s="77" t="s">
        <v>908</v>
      </c>
      <c r="B455" s="77" t="s">
        <v>909</v>
      </c>
    </row>
    <row r="456" spans="1:2">
      <c r="A456" s="77" t="s">
        <v>910</v>
      </c>
      <c r="B456" s="77" t="s">
        <v>911</v>
      </c>
    </row>
    <row r="457" spans="1:2">
      <c r="A457" s="77" t="s">
        <v>912</v>
      </c>
      <c r="B457" s="77" t="s">
        <v>913</v>
      </c>
    </row>
    <row r="458" spans="1:2">
      <c r="A458" s="77" t="s">
        <v>914</v>
      </c>
      <c r="B458" s="77" t="s">
        <v>915</v>
      </c>
    </row>
    <row r="459" spans="1:2">
      <c r="A459" s="77" t="s">
        <v>916</v>
      </c>
      <c r="B459" s="77" t="s">
        <v>917</v>
      </c>
    </row>
    <row r="460" spans="1:2">
      <c r="A460" s="77" t="s">
        <v>918</v>
      </c>
      <c r="B460" s="77" t="s">
        <v>919</v>
      </c>
    </row>
    <row r="461" spans="1:2">
      <c r="A461" s="77" t="s">
        <v>920</v>
      </c>
      <c r="B461" s="77" t="s">
        <v>921</v>
      </c>
    </row>
    <row r="462" spans="1:2">
      <c r="A462" s="77" t="s">
        <v>922</v>
      </c>
      <c r="B462" s="77" t="s">
        <v>923</v>
      </c>
    </row>
    <row r="463" spans="1:2">
      <c r="A463" s="77" t="s">
        <v>924</v>
      </c>
      <c r="B463" s="77" t="s">
        <v>925</v>
      </c>
    </row>
    <row r="464" spans="1:2">
      <c r="A464" s="77" t="s">
        <v>926</v>
      </c>
      <c r="B464" s="77" t="s">
        <v>927</v>
      </c>
    </row>
    <row r="465" spans="1:2">
      <c r="A465" s="77" t="s">
        <v>928</v>
      </c>
      <c r="B465" s="77" t="s">
        <v>929</v>
      </c>
    </row>
    <row r="466" spans="1:2">
      <c r="A466" s="77" t="s">
        <v>930</v>
      </c>
      <c r="B466" s="77" t="s">
        <v>931</v>
      </c>
    </row>
    <row r="467" spans="1:2">
      <c r="A467" s="77" t="s">
        <v>932</v>
      </c>
      <c r="B467" s="77" t="s">
        <v>933</v>
      </c>
    </row>
    <row r="468" spans="1:2">
      <c r="A468" s="77" t="s">
        <v>934</v>
      </c>
      <c r="B468" s="77" t="s">
        <v>935</v>
      </c>
    </row>
    <row r="469" spans="1:2">
      <c r="A469" s="77" t="s">
        <v>936</v>
      </c>
      <c r="B469" s="77" t="s">
        <v>937</v>
      </c>
    </row>
    <row r="470" spans="1:2">
      <c r="A470" s="77" t="s">
        <v>938</v>
      </c>
      <c r="B470" s="77" t="s">
        <v>939</v>
      </c>
    </row>
    <row r="471" spans="1:2">
      <c r="A471" s="77" t="s">
        <v>940</v>
      </c>
      <c r="B471" s="77" t="s">
        <v>941</v>
      </c>
    </row>
    <row r="472" spans="1:2">
      <c r="A472" s="77" t="s">
        <v>942</v>
      </c>
      <c r="B472" s="77" t="s">
        <v>943</v>
      </c>
    </row>
    <row r="473" spans="1:2">
      <c r="A473" s="77" t="s">
        <v>944</v>
      </c>
      <c r="B473" s="77" t="s">
        <v>945</v>
      </c>
    </row>
    <row r="474" spans="1:2">
      <c r="A474" s="77" t="s">
        <v>946</v>
      </c>
      <c r="B474" s="77" t="s">
        <v>947</v>
      </c>
    </row>
    <row r="475" spans="1:2">
      <c r="A475" s="77" t="s">
        <v>948</v>
      </c>
      <c r="B475" s="77" t="s">
        <v>949</v>
      </c>
    </row>
    <row r="476" spans="1:2">
      <c r="A476" s="77" t="s">
        <v>950</v>
      </c>
      <c r="B476" s="77" t="s">
        <v>951</v>
      </c>
    </row>
    <row r="477" spans="1:2">
      <c r="A477" s="77" t="s">
        <v>952</v>
      </c>
      <c r="B477" s="77" t="s">
        <v>953</v>
      </c>
    </row>
    <row r="478" spans="1:2">
      <c r="A478" s="77" t="s">
        <v>954</v>
      </c>
      <c r="B478" s="77" t="s">
        <v>955</v>
      </c>
    </row>
    <row r="479" spans="1:2">
      <c r="A479" s="77" t="s">
        <v>956</v>
      </c>
      <c r="B479" s="77" t="s">
        <v>957</v>
      </c>
    </row>
    <row r="480" spans="1:2">
      <c r="A480" s="77" t="s">
        <v>958</v>
      </c>
      <c r="B480" s="77" t="s">
        <v>959</v>
      </c>
    </row>
    <row r="481" spans="1:2">
      <c r="A481" s="77" t="s">
        <v>960</v>
      </c>
      <c r="B481" s="77" t="s">
        <v>961</v>
      </c>
    </row>
    <row r="482" spans="1:2">
      <c r="A482" s="77" t="s">
        <v>962</v>
      </c>
      <c r="B482" s="77" t="s">
        <v>963</v>
      </c>
    </row>
    <row r="483" spans="1:2">
      <c r="A483" s="77" t="s">
        <v>964</v>
      </c>
      <c r="B483" s="77" t="s">
        <v>965</v>
      </c>
    </row>
    <row r="484" spans="1:2">
      <c r="A484" s="77" t="s">
        <v>966</v>
      </c>
      <c r="B484" s="77" t="s">
        <v>967</v>
      </c>
    </row>
    <row r="485" spans="1:2">
      <c r="A485" s="77" t="s">
        <v>968</v>
      </c>
      <c r="B485" s="77" t="s">
        <v>969</v>
      </c>
    </row>
    <row r="486" spans="1:2">
      <c r="A486" s="77" t="s">
        <v>970</v>
      </c>
      <c r="B486" s="77" t="s">
        <v>971</v>
      </c>
    </row>
    <row r="487" spans="1:2">
      <c r="A487" s="77" t="s">
        <v>972</v>
      </c>
      <c r="B487" s="77" t="s">
        <v>973</v>
      </c>
    </row>
    <row r="488" spans="1:2">
      <c r="A488" s="77" t="s">
        <v>974</v>
      </c>
      <c r="B488" s="77" t="s">
        <v>975</v>
      </c>
    </row>
    <row r="489" spans="1:2">
      <c r="A489" s="77" t="s">
        <v>976</v>
      </c>
      <c r="B489" s="77" t="s">
        <v>977</v>
      </c>
    </row>
    <row r="490" spans="1:2">
      <c r="A490" s="77" t="s">
        <v>978</v>
      </c>
      <c r="B490" s="77" t="s">
        <v>979</v>
      </c>
    </row>
    <row r="491" spans="1:2">
      <c r="A491" s="77" t="s">
        <v>980</v>
      </c>
      <c r="B491" s="77" t="s">
        <v>981</v>
      </c>
    </row>
    <row r="492" spans="1:2">
      <c r="A492" s="77" t="s">
        <v>982</v>
      </c>
      <c r="B492" s="77" t="s">
        <v>983</v>
      </c>
    </row>
    <row r="493" spans="1:2">
      <c r="A493" s="77" t="s">
        <v>984</v>
      </c>
      <c r="B493" s="77" t="s">
        <v>985</v>
      </c>
    </row>
    <row r="494" spans="1:2">
      <c r="A494" s="77" t="s">
        <v>986</v>
      </c>
      <c r="B494" s="77" t="s">
        <v>987</v>
      </c>
    </row>
    <row r="495" spans="1:2">
      <c r="A495" s="77" t="s">
        <v>988</v>
      </c>
      <c r="B495" s="77" t="s">
        <v>989</v>
      </c>
    </row>
    <row r="496" spans="1:2">
      <c r="A496" s="77" t="s">
        <v>990</v>
      </c>
      <c r="B496" s="77" t="s">
        <v>991</v>
      </c>
    </row>
    <row r="497" spans="1:2">
      <c r="A497" s="77" t="s">
        <v>992</v>
      </c>
      <c r="B497" s="77" t="s">
        <v>993</v>
      </c>
    </row>
    <row r="498" spans="1:2">
      <c r="A498" s="132" t="s">
        <v>994</v>
      </c>
      <c r="B498" s="77" t="s">
        <v>995</v>
      </c>
    </row>
    <row r="499" spans="1:2">
      <c r="A499" s="77" t="s">
        <v>996</v>
      </c>
      <c r="B499" s="77" t="s">
        <v>997</v>
      </c>
    </row>
    <row r="500" spans="1:2">
      <c r="A500" s="77" t="s">
        <v>998</v>
      </c>
      <c r="B500" s="77" t="s">
        <v>999</v>
      </c>
    </row>
    <row r="501" spans="1:2">
      <c r="A501" s="77" t="s">
        <v>1000</v>
      </c>
      <c r="B501" s="77" t="s">
        <v>1001</v>
      </c>
    </row>
    <row r="502" spans="1:2">
      <c r="A502" s="77" t="s">
        <v>1002</v>
      </c>
      <c r="B502" s="77" t="s">
        <v>1003</v>
      </c>
    </row>
    <row r="503" spans="1:2">
      <c r="A503" s="77" t="s">
        <v>1004</v>
      </c>
      <c r="B503" s="77" t="s">
        <v>1005</v>
      </c>
    </row>
    <row r="504" spans="1:2">
      <c r="A504" s="77" t="s">
        <v>1006</v>
      </c>
      <c r="B504" s="77" t="s">
        <v>1007</v>
      </c>
    </row>
    <row r="505" spans="1:2">
      <c r="A505" s="77" t="s">
        <v>1008</v>
      </c>
      <c r="B505" s="77" t="s">
        <v>1009</v>
      </c>
    </row>
    <row r="506" spans="1:2">
      <c r="A506" s="77" t="s">
        <v>1010</v>
      </c>
      <c r="B506" s="77" t="s">
        <v>1011</v>
      </c>
    </row>
    <row r="507" spans="1:2">
      <c r="A507" s="77" t="s">
        <v>1012</v>
      </c>
      <c r="B507" s="77" t="s">
        <v>1013</v>
      </c>
    </row>
    <row r="508" spans="1:2">
      <c r="A508" s="77" t="s">
        <v>1014</v>
      </c>
      <c r="B508" s="77" t="s">
        <v>1015</v>
      </c>
    </row>
    <row r="509" spans="1:2">
      <c r="A509" s="77" t="s">
        <v>1016</v>
      </c>
      <c r="B509" s="77" t="s">
        <v>1017</v>
      </c>
    </row>
    <row r="510" spans="1:2">
      <c r="A510" s="77" t="s">
        <v>1018</v>
      </c>
      <c r="B510" s="77" t="s">
        <v>1019</v>
      </c>
    </row>
    <row r="511" spans="1:2">
      <c r="A511" s="77" t="s">
        <v>1020</v>
      </c>
      <c r="B511" s="77" t="s">
        <v>1021</v>
      </c>
    </row>
    <row r="512" spans="1:2">
      <c r="A512" s="77" t="s">
        <v>1022</v>
      </c>
      <c r="B512" s="77" t="s">
        <v>1023</v>
      </c>
    </row>
    <row r="513" spans="1:2">
      <c r="A513" s="132" t="s">
        <v>1024</v>
      </c>
      <c r="B513" s="77" t="s">
        <v>1025</v>
      </c>
    </row>
    <row r="514" spans="1:2">
      <c r="A514" s="77" t="s">
        <v>1026</v>
      </c>
      <c r="B514" s="77" t="s">
        <v>1027</v>
      </c>
    </row>
    <row r="515" spans="1:2">
      <c r="A515" s="77" t="s">
        <v>1028</v>
      </c>
      <c r="B515" s="77" t="s">
        <v>1029</v>
      </c>
    </row>
    <row r="516" spans="1:2">
      <c r="A516" s="77" t="s">
        <v>1030</v>
      </c>
      <c r="B516" s="77" t="s">
        <v>1031</v>
      </c>
    </row>
    <row r="517" spans="1:2">
      <c r="A517" s="77" t="s">
        <v>1032</v>
      </c>
      <c r="B517" s="77" t="s">
        <v>1033</v>
      </c>
    </row>
    <row r="518" spans="1:2">
      <c r="A518" s="77" t="s">
        <v>1034</v>
      </c>
      <c r="B518" s="77" t="s">
        <v>1035</v>
      </c>
    </row>
    <row r="519" spans="1:2">
      <c r="A519" s="77" t="s">
        <v>1036</v>
      </c>
      <c r="B519" s="77" t="s">
        <v>1037</v>
      </c>
    </row>
    <row r="520" spans="1:2">
      <c r="A520" s="77" t="s">
        <v>1038</v>
      </c>
      <c r="B520" s="77" t="s">
        <v>1039</v>
      </c>
    </row>
    <row r="521" spans="1:2">
      <c r="A521" s="77" t="s">
        <v>1040</v>
      </c>
      <c r="B521" s="77" t="s">
        <v>1041</v>
      </c>
    </row>
    <row r="522" spans="1:2">
      <c r="A522" s="77" t="s">
        <v>1042</v>
      </c>
      <c r="B522" s="77" t="s">
        <v>1043</v>
      </c>
    </row>
    <row r="523" spans="1:2">
      <c r="A523" s="77" t="s">
        <v>1044</v>
      </c>
      <c r="B523" s="77" t="s">
        <v>1045</v>
      </c>
    </row>
    <row r="524" spans="1:2">
      <c r="A524" s="77" t="s">
        <v>1046</v>
      </c>
      <c r="B524" s="77" t="s">
        <v>1047</v>
      </c>
    </row>
    <row r="525" spans="1:2">
      <c r="A525" s="77" t="s">
        <v>1048</v>
      </c>
      <c r="B525" s="77" t="s">
        <v>1049</v>
      </c>
    </row>
    <row r="526" spans="1:2">
      <c r="A526" s="77" t="s">
        <v>1050</v>
      </c>
      <c r="B526" s="77" t="s">
        <v>1051</v>
      </c>
    </row>
    <row r="527" spans="1:2">
      <c r="A527" s="77" t="s">
        <v>1052</v>
      </c>
      <c r="B527" s="77" t="s">
        <v>1053</v>
      </c>
    </row>
    <row r="528" spans="1:2">
      <c r="A528" s="77" t="s">
        <v>1054</v>
      </c>
      <c r="B528" s="77" t="s">
        <v>1055</v>
      </c>
    </row>
    <row r="529" spans="1:2">
      <c r="A529" s="77" t="s">
        <v>1056</v>
      </c>
      <c r="B529" s="77" t="s">
        <v>1057</v>
      </c>
    </row>
    <row r="530" spans="1:2">
      <c r="A530" s="77" t="s">
        <v>1058</v>
      </c>
      <c r="B530" s="77" t="s">
        <v>1059</v>
      </c>
    </row>
    <row r="531" spans="1:2">
      <c r="A531" s="77" t="s">
        <v>1060</v>
      </c>
      <c r="B531" s="77" t="s">
        <v>1061</v>
      </c>
    </row>
    <row r="532" spans="1:2">
      <c r="A532" s="77" t="s">
        <v>1062</v>
      </c>
      <c r="B532" s="77" t="s">
        <v>1063</v>
      </c>
    </row>
    <row r="533" spans="1:2">
      <c r="A533" s="77" t="s">
        <v>1064</v>
      </c>
      <c r="B533" s="77" t="s">
        <v>1065</v>
      </c>
    </row>
    <row r="534" spans="1:2">
      <c r="A534" s="77" t="s">
        <v>1066</v>
      </c>
      <c r="B534" s="77" t="s">
        <v>1067</v>
      </c>
    </row>
    <row r="535" spans="1:2">
      <c r="A535" s="77" t="s">
        <v>1068</v>
      </c>
      <c r="B535" s="77" t="s">
        <v>1069</v>
      </c>
    </row>
    <row r="536" spans="1:2">
      <c r="A536" s="77" t="s">
        <v>1070</v>
      </c>
      <c r="B536" s="77" t="s">
        <v>1071</v>
      </c>
    </row>
    <row r="537" spans="1:2">
      <c r="A537" s="77" t="s">
        <v>1072</v>
      </c>
      <c r="B537" s="77" t="s">
        <v>1073</v>
      </c>
    </row>
    <row r="538" spans="1:2">
      <c r="A538" s="77" t="s">
        <v>1074</v>
      </c>
      <c r="B538" s="77" t="s">
        <v>1075</v>
      </c>
    </row>
    <row r="539" spans="1:2">
      <c r="A539" s="77" t="s">
        <v>1076</v>
      </c>
      <c r="B539" s="77" t="s">
        <v>1077</v>
      </c>
    </row>
    <row r="540" spans="1:2">
      <c r="A540" s="77" t="s">
        <v>1078</v>
      </c>
      <c r="B540" s="77" t="s">
        <v>1079</v>
      </c>
    </row>
    <row r="541" spans="1:2">
      <c r="A541" s="77" t="s">
        <v>1080</v>
      </c>
      <c r="B541" s="77" t="s">
        <v>1081</v>
      </c>
    </row>
    <row r="542" spans="1:2">
      <c r="A542" s="77" t="s">
        <v>1082</v>
      </c>
      <c r="B542" s="77" t="s">
        <v>1083</v>
      </c>
    </row>
    <row r="543" spans="1:2">
      <c r="A543" s="77" t="s">
        <v>1084</v>
      </c>
      <c r="B543" s="77" t="s">
        <v>1085</v>
      </c>
    </row>
    <row r="544" spans="1:2">
      <c r="A544" s="77" t="s">
        <v>1086</v>
      </c>
      <c r="B544" s="77" t="s">
        <v>1087</v>
      </c>
    </row>
    <row r="545" spans="1:2">
      <c r="A545" s="77" t="s">
        <v>1088</v>
      </c>
      <c r="B545" s="77" t="s">
        <v>1089</v>
      </c>
    </row>
    <row r="546" spans="1:2">
      <c r="A546" s="77" t="s">
        <v>1090</v>
      </c>
      <c r="B546" s="77" t="s">
        <v>1091</v>
      </c>
    </row>
    <row r="547" spans="1:2">
      <c r="A547" s="77" t="s">
        <v>1092</v>
      </c>
      <c r="B547" s="77" t="s">
        <v>1093</v>
      </c>
    </row>
    <row r="548" spans="1:2">
      <c r="A548" s="77" t="s">
        <v>1094</v>
      </c>
      <c r="B548" s="77" t="s">
        <v>1095</v>
      </c>
    </row>
    <row r="549" spans="1:2">
      <c r="A549" s="77" t="s">
        <v>1096</v>
      </c>
      <c r="B549" s="77" t="s">
        <v>1097</v>
      </c>
    </row>
    <row r="550" spans="1:2">
      <c r="A550" s="77" t="s">
        <v>1098</v>
      </c>
      <c r="B550" s="77" t="s">
        <v>1099</v>
      </c>
    </row>
    <row r="551" spans="1:2">
      <c r="A551" s="77" t="s">
        <v>1100</v>
      </c>
      <c r="B551" s="77" t="s">
        <v>1101</v>
      </c>
    </row>
    <row r="552" spans="1:2">
      <c r="A552" s="77" t="s">
        <v>1102</v>
      </c>
      <c r="B552" s="77" t="s">
        <v>1103</v>
      </c>
    </row>
    <row r="553" spans="1:2">
      <c r="A553" s="77" t="s">
        <v>1104</v>
      </c>
      <c r="B553" s="77" t="s">
        <v>1105</v>
      </c>
    </row>
    <row r="554" spans="1:2">
      <c r="A554" s="77" t="s">
        <v>1106</v>
      </c>
      <c r="B554" s="77" t="s">
        <v>1107</v>
      </c>
    </row>
    <row r="555" spans="1:2">
      <c r="A555" s="77" t="s">
        <v>1108</v>
      </c>
      <c r="B555" s="77" t="s">
        <v>1109</v>
      </c>
    </row>
    <row r="556" spans="1:2">
      <c r="A556" s="77" t="s">
        <v>1110</v>
      </c>
      <c r="B556" s="77" t="s">
        <v>1111</v>
      </c>
    </row>
    <row r="557" spans="1:2">
      <c r="A557" s="77" t="s">
        <v>1112</v>
      </c>
      <c r="B557" s="77" t="s">
        <v>1113</v>
      </c>
    </row>
    <row r="558" spans="1:2">
      <c r="A558" s="77" t="s">
        <v>1114</v>
      </c>
      <c r="B558" s="77" t="s">
        <v>1115</v>
      </c>
    </row>
    <row r="559" spans="1:2">
      <c r="A559" s="77" t="s">
        <v>1116</v>
      </c>
      <c r="B559" s="77" t="s">
        <v>1117</v>
      </c>
    </row>
    <row r="560" spans="1:2">
      <c r="A560" s="77" t="s">
        <v>1118</v>
      </c>
      <c r="B560" s="77" t="s">
        <v>1119</v>
      </c>
    </row>
    <row r="561" spans="1:2">
      <c r="A561" s="77" t="s">
        <v>1120</v>
      </c>
      <c r="B561" s="77" t="s">
        <v>1121</v>
      </c>
    </row>
    <row r="562" spans="1:2">
      <c r="A562" s="77" t="s">
        <v>1122</v>
      </c>
      <c r="B562" s="77" t="s">
        <v>1123</v>
      </c>
    </row>
    <row r="563" spans="1:2">
      <c r="A563" s="77" t="s">
        <v>1124</v>
      </c>
      <c r="B563" s="77" t="s">
        <v>1125</v>
      </c>
    </row>
    <row r="564" spans="1:2">
      <c r="A564" s="77" t="s">
        <v>1126</v>
      </c>
      <c r="B564" s="77" t="s">
        <v>1127</v>
      </c>
    </row>
    <row r="565" spans="1:2">
      <c r="A565" s="77" t="s">
        <v>1128</v>
      </c>
      <c r="B565" s="77" t="s">
        <v>1129</v>
      </c>
    </row>
    <row r="566" spans="1:2">
      <c r="A566" s="77" t="s">
        <v>1130</v>
      </c>
      <c r="B566" s="77" t="s">
        <v>1131</v>
      </c>
    </row>
    <row r="567" spans="1:2">
      <c r="A567" s="77" t="s">
        <v>1132</v>
      </c>
      <c r="B567" s="77" t="s">
        <v>1133</v>
      </c>
    </row>
    <row r="568" spans="1:2">
      <c r="A568" s="77" t="s">
        <v>1134</v>
      </c>
      <c r="B568" s="77" t="s">
        <v>1135</v>
      </c>
    </row>
    <row r="569" spans="1:2">
      <c r="A569" s="77" t="s">
        <v>1136</v>
      </c>
      <c r="B569" s="77" t="s">
        <v>1137</v>
      </c>
    </row>
    <row r="570" spans="1:2">
      <c r="A570" s="77" t="s">
        <v>1138</v>
      </c>
      <c r="B570" s="77" t="s">
        <v>1139</v>
      </c>
    </row>
    <row r="571" spans="1:2">
      <c r="A571" s="77" t="s">
        <v>1140</v>
      </c>
      <c r="B571" s="77" t="s">
        <v>1141</v>
      </c>
    </row>
    <row r="572" spans="1:2">
      <c r="A572" s="77" t="s">
        <v>1142</v>
      </c>
      <c r="B572" s="77" t="s">
        <v>1143</v>
      </c>
    </row>
    <row r="573" spans="1:2">
      <c r="A573" s="77" t="s">
        <v>1144</v>
      </c>
      <c r="B573" s="77" t="s">
        <v>1145</v>
      </c>
    </row>
    <row r="574" spans="1:2">
      <c r="A574" s="77" t="s">
        <v>1146</v>
      </c>
      <c r="B574" s="77" t="s">
        <v>1147</v>
      </c>
    </row>
    <row r="575" spans="1:2">
      <c r="A575" s="77" t="s">
        <v>1148</v>
      </c>
      <c r="B575" s="77" t="s">
        <v>1149</v>
      </c>
    </row>
    <row r="576" spans="1:2">
      <c r="A576" s="77" t="s">
        <v>1150</v>
      </c>
      <c r="B576" s="77" t="s">
        <v>1151</v>
      </c>
    </row>
    <row r="577" spans="1:2">
      <c r="A577" s="77" t="s">
        <v>1152</v>
      </c>
      <c r="B577" s="77" t="s">
        <v>1153</v>
      </c>
    </row>
    <row r="578" spans="1:2">
      <c r="A578" s="77" t="s">
        <v>1154</v>
      </c>
      <c r="B578" s="77" t="s">
        <v>1155</v>
      </c>
    </row>
    <row r="579" spans="1:2">
      <c r="A579" s="77" t="s">
        <v>1156</v>
      </c>
      <c r="B579" s="77" t="s">
        <v>1157</v>
      </c>
    </row>
    <row r="580" spans="1:2">
      <c r="A580" s="77" t="s">
        <v>1158</v>
      </c>
      <c r="B580" s="77" t="s">
        <v>1159</v>
      </c>
    </row>
    <row r="581" spans="1:2">
      <c r="A581" s="77" t="s">
        <v>1160</v>
      </c>
      <c r="B581" s="77" t="s">
        <v>1161</v>
      </c>
    </row>
    <row r="582" spans="1:2">
      <c r="A582" s="77" t="s">
        <v>1162</v>
      </c>
      <c r="B582" s="77" t="s">
        <v>1163</v>
      </c>
    </row>
    <row r="583" spans="1:2">
      <c r="A583" s="77" t="s">
        <v>1164</v>
      </c>
      <c r="B583" s="77" t="s">
        <v>1165</v>
      </c>
    </row>
    <row r="584" spans="1:2">
      <c r="A584" s="77" t="s">
        <v>1166</v>
      </c>
      <c r="B584" s="77" t="s">
        <v>1167</v>
      </c>
    </row>
    <row r="585" spans="1:2">
      <c r="A585" s="77" t="s">
        <v>1168</v>
      </c>
      <c r="B585" s="77" t="s">
        <v>1169</v>
      </c>
    </row>
    <row r="586" spans="1:2">
      <c r="A586" s="77" t="s">
        <v>1170</v>
      </c>
      <c r="B586" s="77" t="s">
        <v>1171</v>
      </c>
    </row>
    <row r="587" spans="1:2">
      <c r="A587" s="77" t="s">
        <v>1172</v>
      </c>
      <c r="B587" s="77" t="s">
        <v>1173</v>
      </c>
    </row>
    <row r="588" spans="1:2">
      <c r="A588" s="77" t="s">
        <v>1174</v>
      </c>
      <c r="B588" s="77" t="s">
        <v>1175</v>
      </c>
    </row>
    <row r="589" spans="1:2">
      <c r="A589" s="77" t="s">
        <v>1176</v>
      </c>
      <c r="B589" s="77" t="s">
        <v>1177</v>
      </c>
    </row>
    <row r="590" spans="1:2">
      <c r="A590" s="77" t="s">
        <v>1178</v>
      </c>
      <c r="B590" s="77" t="s">
        <v>1179</v>
      </c>
    </row>
    <row r="591" spans="1:2">
      <c r="A591" s="77" t="s">
        <v>1180</v>
      </c>
      <c r="B591" s="77" t="s">
        <v>1181</v>
      </c>
    </row>
    <row r="592" spans="1:2">
      <c r="A592" s="77" t="s">
        <v>1182</v>
      </c>
      <c r="B592" s="77" t="s">
        <v>1183</v>
      </c>
    </row>
    <row r="593" spans="1:2">
      <c r="A593" s="77" t="s">
        <v>1184</v>
      </c>
      <c r="B593" s="77" t="s">
        <v>1185</v>
      </c>
    </row>
    <row r="594" spans="1:2">
      <c r="A594" s="77" t="s">
        <v>1186</v>
      </c>
      <c r="B594" s="77" t="s">
        <v>1187</v>
      </c>
    </row>
    <row r="595" spans="1:2">
      <c r="A595" s="77" t="s">
        <v>1188</v>
      </c>
      <c r="B595" s="77" t="s">
        <v>1189</v>
      </c>
    </row>
    <row r="596" spans="1:2">
      <c r="A596" s="77" t="s">
        <v>1190</v>
      </c>
      <c r="B596" s="77" t="s">
        <v>1191</v>
      </c>
    </row>
    <row r="597" spans="1:2">
      <c r="A597" s="77" t="s">
        <v>1192</v>
      </c>
      <c r="B597" s="77" t="s">
        <v>1193</v>
      </c>
    </row>
    <row r="598" spans="1:2">
      <c r="A598" s="77" t="s">
        <v>1194</v>
      </c>
      <c r="B598" s="77" t="s">
        <v>1195</v>
      </c>
    </row>
    <row r="599" spans="1:2">
      <c r="A599" s="77" t="s">
        <v>1196</v>
      </c>
      <c r="B599" s="77" t="s">
        <v>1197</v>
      </c>
    </row>
    <row r="600" spans="1:2">
      <c r="A600" s="77" t="s">
        <v>1198</v>
      </c>
      <c r="B600" s="77" t="s">
        <v>1199</v>
      </c>
    </row>
    <row r="601" spans="1:2">
      <c r="A601" s="77" t="s">
        <v>1200</v>
      </c>
      <c r="B601" s="77" t="s">
        <v>1201</v>
      </c>
    </row>
    <row r="602" spans="1:2">
      <c r="A602" s="77" t="s">
        <v>1202</v>
      </c>
      <c r="B602" s="77" t="s">
        <v>1203</v>
      </c>
    </row>
    <row r="603" spans="1:2">
      <c r="A603" s="77" t="s">
        <v>1204</v>
      </c>
      <c r="B603" s="77" t="s">
        <v>1205</v>
      </c>
    </row>
    <row r="604" spans="1:2">
      <c r="A604" s="77" t="s">
        <v>1206</v>
      </c>
      <c r="B604" s="77" t="s">
        <v>1207</v>
      </c>
    </row>
    <row r="605" spans="1:2">
      <c r="A605" s="77" t="s">
        <v>1208</v>
      </c>
      <c r="B605" s="77" t="s">
        <v>1209</v>
      </c>
    </row>
    <row r="606" spans="1:2">
      <c r="A606" s="77" t="s">
        <v>1210</v>
      </c>
      <c r="B606" s="77" t="s">
        <v>1211</v>
      </c>
    </row>
    <row r="607" spans="1:2">
      <c r="A607" s="77" t="s">
        <v>1212</v>
      </c>
      <c r="B607" s="77" t="s">
        <v>1213</v>
      </c>
    </row>
    <row r="608" spans="1:2">
      <c r="A608" s="77" t="s">
        <v>1214</v>
      </c>
      <c r="B608" s="77" t="s">
        <v>1215</v>
      </c>
    </row>
    <row r="609" spans="1:2">
      <c r="A609" s="77" t="s">
        <v>1216</v>
      </c>
      <c r="B609" s="77" t="s">
        <v>1217</v>
      </c>
    </row>
    <row r="610" spans="1:2">
      <c r="A610" s="77" t="s">
        <v>1218</v>
      </c>
      <c r="B610" s="77" t="s">
        <v>1219</v>
      </c>
    </row>
    <row r="611" spans="1:2">
      <c r="A611" s="77" t="s">
        <v>1220</v>
      </c>
      <c r="B611" s="77" t="s">
        <v>1221</v>
      </c>
    </row>
    <row r="612" spans="1:2">
      <c r="A612" s="77" t="s">
        <v>1222</v>
      </c>
      <c r="B612" s="77" t="s">
        <v>1223</v>
      </c>
    </row>
    <row r="613" spans="1:2">
      <c r="A613" s="77" t="s">
        <v>1224</v>
      </c>
      <c r="B613" s="77" t="s">
        <v>1225</v>
      </c>
    </row>
    <row r="614" spans="1:2">
      <c r="A614" s="77" t="s">
        <v>1226</v>
      </c>
      <c r="B614" s="77" t="s">
        <v>1227</v>
      </c>
    </row>
    <row r="615" spans="1:2">
      <c r="A615" s="77" t="s">
        <v>1228</v>
      </c>
      <c r="B615" s="77" t="s">
        <v>1229</v>
      </c>
    </row>
    <row r="616" spans="1:2">
      <c r="A616" s="77" t="s">
        <v>1230</v>
      </c>
      <c r="B616" s="77" t="s">
        <v>1231</v>
      </c>
    </row>
    <row r="617" spans="1:2">
      <c r="A617" s="77" t="s">
        <v>1232</v>
      </c>
      <c r="B617" s="77" t="s">
        <v>1233</v>
      </c>
    </row>
    <row r="618" spans="1:2">
      <c r="A618" s="77" t="s">
        <v>1234</v>
      </c>
      <c r="B618" s="77" t="s">
        <v>1235</v>
      </c>
    </row>
    <row r="619" spans="1:2">
      <c r="A619" s="77" t="s">
        <v>1236</v>
      </c>
      <c r="B619" s="77" t="s">
        <v>1237</v>
      </c>
    </row>
    <row r="620" spans="1:2">
      <c r="A620" s="77" t="s">
        <v>1238</v>
      </c>
      <c r="B620" s="77" t="s">
        <v>1239</v>
      </c>
    </row>
    <row r="621" spans="1:2">
      <c r="A621" s="77" t="s">
        <v>1240</v>
      </c>
      <c r="B621" s="77" t="s">
        <v>1241</v>
      </c>
    </row>
    <row r="622" spans="1:2">
      <c r="A622" s="77" t="s">
        <v>1242</v>
      </c>
      <c r="B622" s="77" t="s">
        <v>1243</v>
      </c>
    </row>
    <row r="623" spans="1:2">
      <c r="A623" s="77" t="s">
        <v>1244</v>
      </c>
      <c r="B623" s="77" t="s">
        <v>1245</v>
      </c>
    </row>
    <row r="624" spans="1:2">
      <c r="A624" s="77" t="s">
        <v>1246</v>
      </c>
      <c r="B624" s="77" t="s">
        <v>1247</v>
      </c>
    </row>
    <row r="625" spans="1:2">
      <c r="A625" s="77" t="s">
        <v>1248</v>
      </c>
      <c r="B625" s="77" t="s">
        <v>1249</v>
      </c>
    </row>
    <row r="626" spans="1:2">
      <c r="A626" s="77" t="s">
        <v>1250</v>
      </c>
      <c r="B626" s="77" t="s">
        <v>1251</v>
      </c>
    </row>
    <row r="627" spans="1:2">
      <c r="A627" s="77" t="s">
        <v>1252</v>
      </c>
      <c r="B627" s="77" t="s">
        <v>1253</v>
      </c>
    </row>
    <row r="628" spans="1:2">
      <c r="A628" s="77" t="s">
        <v>1254</v>
      </c>
      <c r="B628" s="77" t="s">
        <v>1255</v>
      </c>
    </row>
    <row r="629" spans="1:2">
      <c r="A629" s="77" t="s">
        <v>1256</v>
      </c>
      <c r="B629" s="77" t="s">
        <v>1257</v>
      </c>
    </row>
    <row r="630" spans="1:2">
      <c r="A630" s="77" t="s">
        <v>1258</v>
      </c>
      <c r="B630" s="77" t="s">
        <v>1259</v>
      </c>
    </row>
    <row r="631" spans="1:2">
      <c r="A631" s="77" t="s">
        <v>1260</v>
      </c>
      <c r="B631" s="77" t="s">
        <v>1261</v>
      </c>
    </row>
    <row r="632" spans="1:2">
      <c r="A632" s="77" t="s">
        <v>1262</v>
      </c>
      <c r="B632" s="77" t="s">
        <v>1263</v>
      </c>
    </row>
    <row r="633" spans="1:2">
      <c r="A633" s="77" t="s">
        <v>1264</v>
      </c>
      <c r="B633" s="77" t="s">
        <v>1265</v>
      </c>
    </row>
    <row r="634" spans="1:2">
      <c r="A634" s="77" t="s">
        <v>1266</v>
      </c>
      <c r="B634" s="77" t="s">
        <v>1267</v>
      </c>
    </row>
    <row r="635" spans="1:2">
      <c r="A635" s="77" t="s">
        <v>1268</v>
      </c>
      <c r="B635" s="77" t="s">
        <v>1269</v>
      </c>
    </row>
    <row r="636" spans="1:2">
      <c r="A636" s="77" t="s">
        <v>1270</v>
      </c>
      <c r="B636" s="77" t="s">
        <v>1271</v>
      </c>
    </row>
    <row r="637" spans="1:2">
      <c r="A637" s="77" t="s">
        <v>1272</v>
      </c>
      <c r="B637" s="77" t="s">
        <v>1273</v>
      </c>
    </row>
    <row r="638" spans="1:2">
      <c r="A638" s="77" t="s">
        <v>1274</v>
      </c>
      <c r="B638" s="77" t="s">
        <v>1275</v>
      </c>
    </row>
    <row r="639" spans="1:2">
      <c r="A639" s="77" t="s">
        <v>1276</v>
      </c>
      <c r="B639" s="77" t="s">
        <v>1277</v>
      </c>
    </row>
    <row r="640" spans="1:2">
      <c r="A640" s="77" t="s">
        <v>1278</v>
      </c>
      <c r="B640" s="77" t="s">
        <v>1279</v>
      </c>
    </row>
    <row r="641" spans="1:2">
      <c r="A641" s="77" t="s">
        <v>1280</v>
      </c>
      <c r="B641" s="77" t="s">
        <v>1281</v>
      </c>
    </row>
    <row r="642" spans="1:2">
      <c r="A642" s="77" t="s">
        <v>1282</v>
      </c>
      <c r="B642" s="77" t="s">
        <v>1283</v>
      </c>
    </row>
    <row r="643" spans="1:2">
      <c r="A643" s="77" t="s">
        <v>1284</v>
      </c>
      <c r="B643" s="77" t="s">
        <v>1285</v>
      </c>
    </row>
    <row r="644" spans="1:2">
      <c r="A644" s="77" t="s">
        <v>1286</v>
      </c>
      <c r="B644" s="77" t="s">
        <v>1287</v>
      </c>
    </row>
    <row r="645" spans="1:2">
      <c r="A645" s="77" t="s">
        <v>1288</v>
      </c>
      <c r="B645" s="77" t="s">
        <v>1289</v>
      </c>
    </row>
    <row r="646" spans="1:2">
      <c r="A646" s="77" t="s">
        <v>1290</v>
      </c>
      <c r="B646" s="77" t="s">
        <v>1291</v>
      </c>
    </row>
    <row r="647" spans="1:2">
      <c r="A647" s="77" t="s">
        <v>1292</v>
      </c>
      <c r="B647" s="77" t="s">
        <v>1293</v>
      </c>
    </row>
    <row r="648" spans="1:2">
      <c r="A648" s="77" t="s">
        <v>1294</v>
      </c>
      <c r="B648" s="77" t="s">
        <v>1295</v>
      </c>
    </row>
    <row r="649" spans="1:2">
      <c r="A649" s="77" t="s">
        <v>1296</v>
      </c>
      <c r="B649" s="77" t="s">
        <v>1297</v>
      </c>
    </row>
    <row r="650" spans="1:2">
      <c r="A650" s="77" t="s">
        <v>1298</v>
      </c>
      <c r="B650" s="77" t="s">
        <v>1299</v>
      </c>
    </row>
    <row r="651" spans="1:2">
      <c r="A651" s="77" t="s">
        <v>1300</v>
      </c>
      <c r="B651" s="77" t="s">
        <v>1301</v>
      </c>
    </row>
    <row r="652" spans="1:2">
      <c r="A652" s="77" t="s">
        <v>1302</v>
      </c>
      <c r="B652" s="77" t="s">
        <v>1303</v>
      </c>
    </row>
    <row r="653" spans="1:2">
      <c r="A653" s="77" t="s">
        <v>1304</v>
      </c>
      <c r="B653" s="77" t="s">
        <v>1305</v>
      </c>
    </row>
    <row r="654" spans="1:2">
      <c r="A654" s="77" t="s">
        <v>1306</v>
      </c>
      <c r="B654" s="77" t="s">
        <v>1307</v>
      </c>
    </row>
    <row r="655" spans="1:2">
      <c r="A655" s="77" t="s">
        <v>1308</v>
      </c>
      <c r="B655" s="77" t="s">
        <v>1309</v>
      </c>
    </row>
    <row r="656" spans="1:2">
      <c r="A656" s="77" t="s">
        <v>1310</v>
      </c>
      <c r="B656" s="77" t="s">
        <v>1311</v>
      </c>
    </row>
    <row r="657" spans="1:2">
      <c r="A657" s="77" t="s">
        <v>1312</v>
      </c>
      <c r="B657" s="77" t="s">
        <v>1313</v>
      </c>
    </row>
    <row r="658" spans="1:2">
      <c r="A658" s="77" t="s">
        <v>1314</v>
      </c>
      <c r="B658" s="77" t="s">
        <v>1315</v>
      </c>
    </row>
    <row r="659" spans="1:2">
      <c r="A659" s="77" t="s">
        <v>1316</v>
      </c>
      <c r="B659" s="77" t="s">
        <v>1317</v>
      </c>
    </row>
    <row r="660" spans="1:2">
      <c r="A660" s="77" t="s">
        <v>1318</v>
      </c>
      <c r="B660" s="77" t="s">
        <v>1319</v>
      </c>
    </row>
    <row r="661" spans="1:2">
      <c r="A661" s="77" t="s">
        <v>1320</v>
      </c>
      <c r="B661" s="77" t="s">
        <v>1321</v>
      </c>
    </row>
    <row r="662" spans="1:2">
      <c r="A662" s="77" t="s">
        <v>1322</v>
      </c>
      <c r="B662" s="77" t="s">
        <v>1323</v>
      </c>
    </row>
    <row r="663" spans="1:2">
      <c r="A663" s="77" t="s">
        <v>1324</v>
      </c>
      <c r="B663" s="77" t="s">
        <v>1325</v>
      </c>
    </row>
    <row r="664" spans="1:2">
      <c r="A664" s="77" t="s">
        <v>1326</v>
      </c>
      <c r="B664" s="77" t="s">
        <v>1327</v>
      </c>
    </row>
    <row r="665" spans="1:2">
      <c r="A665" s="77" t="s">
        <v>1328</v>
      </c>
      <c r="B665" s="77" t="s">
        <v>1329</v>
      </c>
    </row>
    <row r="666" spans="1:2">
      <c r="A666" s="77" t="s">
        <v>1330</v>
      </c>
      <c r="B666" s="77" t="s">
        <v>1331</v>
      </c>
    </row>
    <row r="667" spans="1:2">
      <c r="A667" s="77" t="s">
        <v>1332</v>
      </c>
      <c r="B667" s="77" t="s">
        <v>1333</v>
      </c>
    </row>
    <row r="668" spans="1:2">
      <c r="A668" s="77" t="s">
        <v>1334</v>
      </c>
      <c r="B668" s="77" t="s">
        <v>1335</v>
      </c>
    </row>
    <row r="669" spans="1:2">
      <c r="A669" s="77" t="s">
        <v>1336</v>
      </c>
      <c r="B669" s="77" t="s">
        <v>1337</v>
      </c>
    </row>
    <row r="670" spans="1:2">
      <c r="A670" s="77" t="s">
        <v>1338</v>
      </c>
      <c r="B670" s="77" t="s">
        <v>1339</v>
      </c>
    </row>
    <row r="671" spans="1:2">
      <c r="A671" s="77" t="s">
        <v>1340</v>
      </c>
      <c r="B671" s="77" t="s">
        <v>1341</v>
      </c>
    </row>
    <row r="672" spans="1:2">
      <c r="A672" s="77" t="s">
        <v>1342</v>
      </c>
      <c r="B672" s="77" t="s">
        <v>1343</v>
      </c>
    </row>
    <row r="673" spans="1:2">
      <c r="A673" s="77" t="s">
        <v>1344</v>
      </c>
      <c r="B673" s="77" t="s">
        <v>1345</v>
      </c>
    </row>
    <row r="674" spans="1:2">
      <c r="A674" s="77" t="s">
        <v>1346</v>
      </c>
      <c r="B674" s="77" t="s">
        <v>1347</v>
      </c>
    </row>
    <row r="675" spans="1:2">
      <c r="A675" s="77" t="s">
        <v>1348</v>
      </c>
      <c r="B675" s="77" t="s">
        <v>1349</v>
      </c>
    </row>
    <row r="676" spans="1:2">
      <c r="A676" s="77" t="s">
        <v>1350</v>
      </c>
      <c r="B676" s="77" t="s">
        <v>1351</v>
      </c>
    </row>
    <row r="677" spans="1:2">
      <c r="A677" s="77" t="s">
        <v>1352</v>
      </c>
      <c r="B677" s="77" t="s">
        <v>1353</v>
      </c>
    </row>
    <row r="678" spans="1:2">
      <c r="A678" s="77" t="s">
        <v>1354</v>
      </c>
      <c r="B678" s="77" t="s">
        <v>1355</v>
      </c>
    </row>
    <row r="679" spans="1:2">
      <c r="A679" s="77" t="s">
        <v>1356</v>
      </c>
      <c r="B679" s="77" t="s">
        <v>1357</v>
      </c>
    </row>
    <row r="680" spans="1:2">
      <c r="A680" s="77" t="s">
        <v>1358</v>
      </c>
      <c r="B680" s="77" t="s">
        <v>1359</v>
      </c>
    </row>
    <row r="681" spans="1:2">
      <c r="A681" s="77" t="s">
        <v>1360</v>
      </c>
      <c r="B681" s="77" t="s">
        <v>1361</v>
      </c>
    </row>
    <row r="682" spans="1:2">
      <c r="A682" s="77" t="s">
        <v>1362</v>
      </c>
      <c r="B682" s="77" t="s">
        <v>1363</v>
      </c>
    </row>
    <row r="683" spans="1:2">
      <c r="A683" s="77" t="s">
        <v>1364</v>
      </c>
      <c r="B683" s="77" t="s">
        <v>1365</v>
      </c>
    </row>
    <row r="684" spans="1:2">
      <c r="A684" s="77" t="s">
        <v>1366</v>
      </c>
      <c r="B684" s="77" t="s">
        <v>1367</v>
      </c>
    </row>
    <row r="685" spans="1:2">
      <c r="A685" s="77" t="s">
        <v>1368</v>
      </c>
      <c r="B685" s="77" t="s">
        <v>1369</v>
      </c>
    </row>
    <row r="686" spans="1:2">
      <c r="A686" s="77" t="s">
        <v>1370</v>
      </c>
      <c r="B686" s="77" t="s">
        <v>1371</v>
      </c>
    </row>
    <row r="687" spans="1:2">
      <c r="A687" s="77" t="s">
        <v>1372</v>
      </c>
      <c r="B687" s="77" t="s">
        <v>1373</v>
      </c>
    </row>
    <row r="688" spans="1:2">
      <c r="A688" s="77" t="s">
        <v>1374</v>
      </c>
      <c r="B688" s="77" t="s">
        <v>1375</v>
      </c>
    </row>
    <row r="689" spans="1:2">
      <c r="A689" s="77" t="s">
        <v>1376</v>
      </c>
      <c r="B689" s="77" t="s">
        <v>1377</v>
      </c>
    </row>
    <row r="690" spans="1:2">
      <c r="A690" s="77" t="s">
        <v>1378</v>
      </c>
      <c r="B690" s="77" t="s">
        <v>1379</v>
      </c>
    </row>
    <row r="691" spans="1:2">
      <c r="A691" s="77" t="s">
        <v>1380</v>
      </c>
      <c r="B691" s="77" t="s">
        <v>1381</v>
      </c>
    </row>
    <row r="692" spans="1:2">
      <c r="A692" s="77" t="s">
        <v>1382</v>
      </c>
      <c r="B692" s="77" t="s">
        <v>1383</v>
      </c>
    </row>
    <row r="693" spans="1:2">
      <c r="A693" s="77" t="s">
        <v>1384</v>
      </c>
      <c r="B693" s="77" t="s">
        <v>1385</v>
      </c>
    </row>
    <row r="694" spans="1:2">
      <c r="A694" s="77" t="s">
        <v>1386</v>
      </c>
      <c r="B694" s="77" t="s">
        <v>1387</v>
      </c>
    </row>
    <row r="695" spans="1:2">
      <c r="A695" s="77" t="s">
        <v>1388</v>
      </c>
      <c r="B695" s="77" t="s">
        <v>1389</v>
      </c>
    </row>
    <row r="696" spans="1:2">
      <c r="A696" s="77" t="s">
        <v>1390</v>
      </c>
      <c r="B696" s="77" t="s">
        <v>1391</v>
      </c>
    </row>
    <row r="697" spans="1:2">
      <c r="A697" s="77" t="s">
        <v>1392</v>
      </c>
      <c r="B697" s="77" t="s">
        <v>1393</v>
      </c>
    </row>
    <row r="698" spans="1:2">
      <c r="A698" s="77" t="s">
        <v>1394</v>
      </c>
      <c r="B698" s="77" t="s">
        <v>1395</v>
      </c>
    </row>
    <row r="699" spans="1:2">
      <c r="A699" s="77" t="s">
        <v>1396</v>
      </c>
      <c r="B699" s="77" t="s">
        <v>1397</v>
      </c>
    </row>
    <row r="700" spans="1:2">
      <c r="A700" s="77" t="s">
        <v>1398</v>
      </c>
      <c r="B700" s="77" t="s">
        <v>1399</v>
      </c>
    </row>
    <row r="701" spans="1:2">
      <c r="A701" s="77" t="s">
        <v>1400</v>
      </c>
      <c r="B701" s="77" t="s">
        <v>1401</v>
      </c>
    </row>
    <row r="702" spans="1:2">
      <c r="A702" s="77" t="s">
        <v>1402</v>
      </c>
      <c r="B702" s="77" t="s">
        <v>1403</v>
      </c>
    </row>
    <row r="703" spans="1:2">
      <c r="A703" s="77" t="s">
        <v>1404</v>
      </c>
      <c r="B703" s="77" t="s">
        <v>1405</v>
      </c>
    </row>
    <row r="704" spans="1:2">
      <c r="A704" s="77" t="s">
        <v>1406</v>
      </c>
      <c r="B704" s="77" t="s">
        <v>1407</v>
      </c>
    </row>
    <row r="705" spans="1:2">
      <c r="A705" s="77" t="s">
        <v>1408</v>
      </c>
      <c r="B705" s="77" t="s">
        <v>1409</v>
      </c>
    </row>
    <row r="706" spans="1:2">
      <c r="A706" s="77" t="s">
        <v>1410</v>
      </c>
      <c r="B706" s="77" t="s">
        <v>1411</v>
      </c>
    </row>
    <row r="707" spans="1:2">
      <c r="A707" s="77" t="s">
        <v>1412</v>
      </c>
      <c r="B707" s="77" t="s">
        <v>1413</v>
      </c>
    </row>
    <row r="708" spans="1:2">
      <c r="A708" s="77" t="s">
        <v>1414</v>
      </c>
      <c r="B708" s="77" t="s">
        <v>1415</v>
      </c>
    </row>
    <row r="709" spans="1:2">
      <c r="A709" s="77" t="s">
        <v>1416</v>
      </c>
      <c r="B709" s="77" t="s">
        <v>1417</v>
      </c>
    </row>
    <row r="710" spans="1:2">
      <c r="A710" s="77" t="s">
        <v>1418</v>
      </c>
      <c r="B710" s="77" t="s">
        <v>1419</v>
      </c>
    </row>
    <row r="711" spans="1:2">
      <c r="A711" s="77" t="s">
        <v>1420</v>
      </c>
      <c r="B711" s="77" t="s">
        <v>1421</v>
      </c>
    </row>
    <row r="712" spans="1:2">
      <c r="A712" s="77" t="s">
        <v>1422</v>
      </c>
      <c r="B712" s="77" t="s">
        <v>1423</v>
      </c>
    </row>
    <row r="713" spans="1:2">
      <c r="A713" s="77" t="s">
        <v>1424</v>
      </c>
      <c r="B713" s="77" t="s">
        <v>1425</v>
      </c>
    </row>
    <row r="714" spans="1:2">
      <c r="A714" s="77" t="s">
        <v>1426</v>
      </c>
      <c r="B714" s="77" t="s">
        <v>1427</v>
      </c>
    </row>
    <row r="715" spans="1:2">
      <c r="A715" s="77" t="s">
        <v>1428</v>
      </c>
      <c r="B715" s="77" t="s">
        <v>1429</v>
      </c>
    </row>
    <row r="716" spans="1:2">
      <c r="A716" s="77" t="s">
        <v>1430</v>
      </c>
      <c r="B716" s="77" t="s">
        <v>1431</v>
      </c>
    </row>
    <row r="717" spans="1:2">
      <c r="A717" s="77" t="s">
        <v>1432</v>
      </c>
      <c r="B717" s="77" t="s">
        <v>1433</v>
      </c>
    </row>
    <row r="718" spans="1:2">
      <c r="A718" s="77" t="s">
        <v>1434</v>
      </c>
      <c r="B718" s="77" t="s">
        <v>1435</v>
      </c>
    </row>
    <row r="719" spans="1:2">
      <c r="A719" s="77" t="s">
        <v>1436</v>
      </c>
      <c r="B719" s="77" t="s">
        <v>1437</v>
      </c>
    </row>
    <row r="720" spans="1:2">
      <c r="A720" s="77" t="s">
        <v>1438</v>
      </c>
      <c r="B720" s="77" t="s">
        <v>1439</v>
      </c>
    </row>
    <row r="721" spans="1:2">
      <c r="A721" s="77" t="s">
        <v>1440</v>
      </c>
      <c r="B721" s="77" t="s">
        <v>1441</v>
      </c>
    </row>
    <row r="722" spans="1:2">
      <c r="A722" s="77" t="s">
        <v>1442</v>
      </c>
      <c r="B722" s="77" t="s">
        <v>1443</v>
      </c>
    </row>
    <row r="723" spans="1:2">
      <c r="A723" s="77" t="s">
        <v>1444</v>
      </c>
      <c r="B723" s="77" t="s">
        <v>1445</v>
      </c>
    </row>
    <row r="724" spans="1:2">
      <c r="A724" s="77" t="s">
        <v>1446</v>
      </c>
      <c r="B724" s="77" t="s">
        <v>1447</v>
      </c>
    </row>
    <row r="725" spans="1:2">
      <c r="A725" s="77" t="s">
        <v>1448</v>
      </c>
      <c r="B725" s="77" t="s">
        <v>1449</v>
      </c>
    </row>
    <row r="726" spans="1:2">
      <c r="A726" s="77" t="s">
        <v>1450</v>
      </c>
      <c r="B726" s="77" t="s">
        <v>1451</v>
      </c>
    </row>
    <row r="727" spans="1:2">
      <c r="A727" s="77" t="s">
        <v>1452</v>
      </c>
      <c r="B727" s="77" t="s">
        <v>1453</v>
      </c>
    </row>
    <row r="728" spans="1:2">
      <c r="A728" s="77" t="s">
        <v>1454</v>
      </c>
      <c r="B728" s="77" t="s">
        <v>1455</v>
      </c>
    </row>
    <row r="729" spans="1:2">
      <c r="A729" s="77" t="s">
        <v>1456</v>
      </c>
      <c r="B729" s="77" t="s">
        <v>1457</v>
      </c>
    </row>
    <row r="730" spans="1:2">
      <c r="A730" s="77" t="s">
        <v>1458</v>
      </c>
      <c r="B730" s="77" t="s">
        <v>1459</v>
      </c>
    </row>
    <row r="731" spans="1:2">
      <c r="A731" s="77" t="s">
        <v>1460</v>
      </c>
      <c r="B731" s="77" t="s">
        <v>1461</v>
      </c>
    </row>
    <row r="732" spans="1:2">
      <c r="A732" s="77" t="s">
        <v>1462</v>
      </c>
      <c r="B732" s="77" t="s">
        <v>1463</v>
      </c>
    </row>
    <row r="733" spans="1:2">
      <c r="A733" s="77" t="s">
        <v>1464</v>
      </c>
      <c r="B733" s="77" t="s">
        <v>1465</v>
      </c>
    </row>
    <row r="734" spans="1:2">
      <c r="A734" s="77" t="s">
        <v>1466</v>
      </c>
      <c r="B734" s="77" t="s">
        <v>1467</v>
      </c>
    </row>
    <row r="735" spans="1:2">
      <c r="A735" s="77" t="s">
        <v>1468</v>
      </c>
      <c r="B735" s="77" t="s">
        <v>1469</v>
      </c>
    </row>
    <row r="736" spans="1:2">
      <c r="A736" s="77" t="s">
        <v>1470</v>
      </c>
      <c r="B736" s="77" t="s">
        <v>1471</v>
      </c>
    </row>
    <row r="737" spans="1:2">
      <c r="A737" s="77" t="s">
        <v>1472</v>
      </c>
      <c r="B737" s="77" t="s">
        <v>1473</v>
      </c>
    </row>
    <row r="738" spans="1:2">
      <c r="A738" s="77" t="s">
        <v>1474</v>
      </c>
      <c r="B738" s="77" t="s">
        <v>1475</v>
      </c>
    </row>
    <row r="739" spans="1:2">
      <c r="A739" s="77" t="s">
        <v>1476</v>
      </c>
      <c r="B739" s="77" t="s">
        <v>1477</v>
      </c>
    </row>
    <row r="740" spans="1:2">
      <c r="A740" s="77" t="s">
        <v>1478</v>
      </c>
      <c r="B740" s="77" t="s">
        <v>1479</v>
      </c>
    </row>
    <row r="741" spans="1:2">
      <c r="A741" s="77" t="s">
        <v>1480</v>
      </c>
      <c r="B741" s="77" t="s">
        <v>1481</v>
      </c>
    </row>
    <row r="742" spans="1:2">
      <c r="A742" s="77" t="s">
        <v>1482</v>
      </c>
      <c r="B742" s="77" t="s">
        <v>1483</v>
      </c>
    </row>
    <row r="743" spans="1:2">
      <c r="A743" s="77" t="s">
        <v>1484</v>
      </c>
      <c r="B743" s="77" t="s">
        <v>1485</v>
      </c>
    </row>
    <row r="744" spans="1:2">
      <c r="A744" s="77" t="s">
        <v>1486</v>
      </c>
      <c r="B744" s="77" t="s">
        <v>1487</v>
      </c>
    </row>
    <row r="745" spans="1:2">
      <c r="A745" s="77" t="s">
        <v>1488</v>
      </c>
      <c r="B745" s="77" t="s">
        <v>1489</v>
      </c>
    </row>
    <row r="746" spans="1:2">
      <c r="A746" s="77" t="s">
        <v>1490</v>
      </c>
      <c r="B746" s="77" t="s">
        <v>1491</v>
      </c>
    </row>
    <row r="747" spans="1:2">
      <c r="A747" s="77" t="s">
        <v>1492</v>
      </c>
      <c r="B747" s="77" t="s">
        <v>1493</v>
      </c>
    </row>
    <row r="748" spans="1:2">
      <c r="A748" s="77" t="s">
        <v>1494</v>
      </c>
      <c r="B748" s="77" t="s">
        <v>1495</v>
      </c>
    </row>
    <row r="749" spans="1:2">
      <c r="A749" s="77" t="s">
        <v>1496</v>
      </c>
      <c r="B749" s="77" t="s">
        <v>1497</v>
      </c>
    </row>
    <row r="750" spans="1:2">
      <c r="A750" s="77" t="s">
        <v>1498</v>
      </c>
      <c r="B750" s="77" t="s">
        <v>1499</v>
      </c>
    </row>
    <row r="751" spans="1:2">
      <c r="A751" s="77" t="s">
        <v>1500</v>
      </c>
      <c r="B751" s="77" t="s">
        <v>1501</v>
      </c>
    </row>
    <row r="752" spans="1:2">
      <c r="A752" s="77" t="s">
        <v>1502</v>
      </c>
      <c r="B752" s="77" t="s">
        <v>1503</v>
      </c>
    </row>
    <row r="753" spans="1:2">
      <c r="A753" s="77" t="s">
        <v>1504</v>
      </c>
      <c r="B753" s="77" t="s">
        <v>1505</v>
      </c>
    </row>
    <row r="754" spans="1:2">
      <c r="A754" s="77" t="s">
        <v>1506</v>
      </c>
      <c r="B754" s="77" t="s">
        <v>1507</v>
      </c>
    </row>
    <row r="755" spans="1:2">
      <c r="A755" s="77" t="s">
        <v>1508</v>
      </c>
      <c r="B755" s="77" t="s">
        <v>1509</v>
      </c>
    </row>
    <row r="756" spans="1:2">
      <c r="A756" s="77" t="s">
        <v>1510</v>
      </c>
      <c r="B756" s="77" t="s">
        <v>1511</v>
      </c>
    </row>
    <row r="757" spans="1:2">
      <c r="A757" s="77" t="s">
        <v>1512</v>
      </c>
      <c r="B757" s="77" t="s">
        <v>1513</v>
      </c>
    </row>
    <row r="758" spans="1:2">
      <c r="A758" s="77" t="s">
        <v>1514</v>
      </c>
      <c r="B758" s="77" t="s">
        <v>1515</v>
      </c>
    </row>
    <row r="759" spans="1:2">
      <c r="A759" s="77" t="s">
        <v>1516</v>
      </c>
      <c r="B759" s="77" t="s">
        <v>1517</v>
      </c>
    </row>
    <row r="760" spans="1:2">
      <c r="A760" s="77" t="s">
        <v>1518</v>
      </c>
      <c r="B760" s="77" t="s">
        <v>1519</v>
      </c>
    </row>
    <row r="761" spans="1:2">
      <c r="A761" s="77" t="s">
        <v>1520</v>
      </c>
      <c r="B761" s="77" t="s">
        <v>1521</v>
      </c>
    </row>
    <row r="762" spans="1:2">
      <c r="A762" s="77" t="s">
        <v>1522</v>
      </c>
      <c r="B762" s="77" t="s">
        <v>1523</v>
      </c>
    </row>
    <row r="763" spans="1:2">
      <c r="A763" s="77" t="s">
        <v>1524</v>
      </c>
      <c r="B763" s="77" t="s">
        <v>1525</v>
      </c>
    </row>
    <row r="764" spans="1:2">
      <c r="A764" s="77" t="s">
        <v>1526</v>
      </c>
      <c r="B764" s="77" t="s">
        <v>1527</v>
      </c>
    </row>
    <row r="765" spans="1:2">
      <c r="A765" s="77" t="s">
        <v>1528</v>
      </c>
      <c r="B765" s="77" t="s">
        <v>1529</v>
      </c>
    </row>
    <row r="766" spans="1:2">
      <c r="A766" s="77" t="s">
        <v>1530</v>
      </c>
      <c r="B766" s="77" t="s">
        <v>1531</v>
      </c>
    </row>
    <row r="767" spans="1:2">
      <c r="A767" s="77" t="s">
        <v>1532</v>
      </c>
      <c r="B767" s="77" t="s">
        <v>1533</v>
      </c>
    </row>
    <row r="768" spans="1:2">
      <c r="A768" s="77" t="s">
        <v>1534</v>
      </c>
      <c r="B768" s="77" t="s">
        <v>1535</v>
      </c>
    </row>
    <row r="769" spans="1:2">
      <c r="A769" s="77" t="s">
        <v>1536</v>
      </c>
      <c r="B769" s="77" t="s">
        <v>1537</v>
      </c>
    </row>
    <row r="770" spans="1:2">
      <c r="A770" s="77" t="s">
        <v>1538</v>
      </c>
      <c r="B770" s="77" t="s">
        <v>1539</v>
      </c>
    </row>
    <row r="771" spans="1:2">
      <c r="A771" s="77" t="s">
        <v>1540</v>
      </c>
      <c r="B771" s="77" t="s">
        <v>1541</v>
      </c>
    </row>
    <row r="772" spans="1:2">
      <c r="A772" s="77" t="s">
        <v>1542</v>
      </c>
      <c r="B772" s="77" t="s">
        <v>1543</v>
      </c>
    </row>
    <row r="773" spans="1:2">
      <c r="A773" s="77" t="s">
        <v>1544</v>
      </c>
      <c r="B773" s="77" t="s">
        <v>1545</v>
      </c>
    </row>
    <row r="774" spans="1:2">
      <c r="A774" s="77" t="s">
        <v>1546</v>
      </c>
      <c r="B774" s="77" t="s">
        <v>1547</v>
      </c>
    </row>
    <row r="775" spans="1:2">
      <c r="A775" s="77" t="s">
        <v>1548</v>
      </c>
      <c r="B775" s="77" t="s">
        <v>1549</v>
      </c>
    </row>
    <row r="776" spans="1:2">
      <c r="A776" s="77" t="s">
        <v>1550</v>
      </c>
      <c r="B776" s="77" t="s">
        <v>1551</v>
      </c>
    </row>
    <row r="777" spans="1:2">
      <c r="A777" s="77" t="s">
        <v>1552</v>
      </c>
      <c r="B777" s="77" t="s">
        <v>1553</v>
      </c>
    </row>
    <row r="778" spans="1:2">
      <c r="A778" s="77" t="s">
        <v>1554</v>
      </c>
      <c r="B778" s="77" t="s">
        <v>1555</v>
      </c>
    </row>
    <row r="779" spans="1:2">
      <c r="A779" s="77" t="s">
        <v>1556</v>
      </c>
      <c r="B779" s="77" t="s">
        <v>1557</v>
      </c>
    </row>
    <row r="780" spans="1:2">
      <c r="A780" s="77" t="s">
        <v>1558</v>
      </c>
      <c r="B780" s="77" t="s">
        <v>1559</v>
      </c>
    </row>
    <row r="781" spans="1:2">
      <c r="A781" s="77" t="s">
        <v>1560</v>
      </c>
      <c r="B781" s="77" t="s">
        <v>1561</v>
      </c>
    </row>
    <row r="782" spans="1:2">
      <c r="A782" s="132" t="s">
        <v>1562</v>
      </c>
      <c r="B782" s="77" t="s">
        <v>1563</v>
      </c>
    </row>
    <row r="783" spans="1:2">
      <c r="A783" s="77" t="s">
        <v>1564</v>
      </c>
      <c r="B783" s="77" t="s">
        <v>1565</v>
      </c>
    </row>
    <row r="784" spans="1:2">
      <c r="A784" s="77" t="s">
        <v>1566</v>
      </c>
      <c r="B784" s="77" t="s">
        <v>1567</v>
      </c>
    </row>
    <row r="785" spans="1:2">
      <c r="A785" s="77" t="s">
        <v>1568</v>
      </c>
      <c r="B785" s="77" t="s">
        <v>1569</v>
      </c>
    </row>
    <row r="786" spans="1:2">
      <c r="A786" s="77" t="s">
        <v>1570</v>
      </c>
      <c r="B786" s="77" t="s">
        <v>1571</v>
      </c>
    </row>
    <row r="787" spans="1:2">
      <c r="A787" s="77" t="s">
        <v>1572</v>
      </c>
      <c r="B787" s="77" t="s">
        <v>1573</v>
      </c>
    </row>
    <row r="788" spans="1:2">
      <c r="A788" s="77" t="s">
        <v>1574</v>
      </c>
      <c r="B788" s="77" t="s">
        <v>1575</v>
      </c>
    </row>
    <row r="789" spans="1:2">
      <c r="A789" s="77" t="s">
        <v>1576</v>
      </c>
      <c r="B789" s="77" t="s">
        <v>1577</v>
      </c>
    </row>
    <row r="790" spans="1:2">
      <c r="A790" s="77" t="s">
        <v>1578</v>
      </c>
      <c r="B790" s="77" t="s">
        <v>1579</v>
      </c>
    </row>
    <row r="791" spans="1:2">
      <c r="A791" s="77" t="s">
        <v>1580</v>
      </c>
      <c r="B791" s="77" t="s">
        <v>1581</v>
      </c>
    </row>
    <row r="792" spans="1:2">
      <c r="A792" s="77" t="s">
        <v>1582</v>
      </c>
      <c r="B792" s="77" t="s">
        <v>1583</v>
      </c>
    </row>
    <row r="793" spans="1:2">
      <c r="A793" s="77" t="s">
        <v>1584</v>
      </c>
      <c r="B793" s="77" t="s">
        <v>1585</v>
      </c>
    </row>
    <row r="794" spans="1:2">
      <c r="A794" s="77" t="s">
        <v>1586</v>
      </c>
      <c r="B794" s="77" t="s">
        <v>1587</v>
      </c>
    </row>
    <row r="795" spans="1:2">
      <c r="A795" s="77" t="s">
        <v>1588</v>
      </c>
      <c r="B795" s="77" t="s">
        <v>1589</v>
      </c>
    </row>
    <row r="796" spans="1:2">
      <c r="A796" s="77" t="s">
        <v>1590</v>
      </c>
      <c r="B796" s="77" t="s">
        <v>1591</v>
      </c>
    </row>
    <row r="797" spans="1:2">
      <c r="A797" s="77" t="s">
        <v>1592</v>
      </c>
      <c r="B797" s="77" t="s">
        <v>1593</v>
      </c>
    </row>
    <row r="798" spans="1:2">
      <c r="A798" s="77" t="s">
        <v>1594</v>
      </c>
      <c r="B798" s="77" t="s">
        <v>1595</v>
      </c>
    </row>
    <row r="799" spans="1:2">
      <c r="A799" s="77" t="s">
        <v>1596</v>
      </c>
      <c r="B799" s="77" t="s">
        <v>1597</v>
      </c>
    </row>
    <row r="800" spans="1:2">
      <c r="A800" s="77" t="s">
        <v>1598</v>
      </c>
      <c r="B800" s="77" t="s">
        <v>1599</v>
      </c>
    </row>
    <row r="801" spans="1:2">
      <c r="A801" s="77" t="s">
        <v>1600</v>
      </c>
      <c r="B801" s="77" t="s">
        <v>1601</v>
      </c>
    </row>
    <row r="802" spans="1:2">
      <c r="A802" s="77" t="s">
        <v>1602</v>
      </c>
      <c r="B802" s="77" t="s">
        <v>1603</v>
      </c>
    </row>
    <row r="803" spans="1:2">
      <c r="A803" s="77" t="s">
        <v>1604</v>
      </c>
      <c r="B803" s="77" t="s">
        <v>1605</v>
      </c>
    </row>
    <row r="804" spans="1:2">
      <c r="A804" s="77" t="s">
        <v>1606</v>
      </c>
      <c r="B804" s="77" t="s">
        <v>1607</v>
      </c>
    </row>
    <row r="805" spans="1:2">
      <c r="A805" s="77" t="s">
        <v>1608</v>
      </c>
      <c r="B805" s="77" t="s">
        <v>1609</v>
      </c>
    </row>
    <row r="806" spans="1:2">
      <c r="A806" s="77" t="s">
        <v>1610</v>
      </c>
      <c r="B806" s="77" t="s">
        <v>1611</v>
      </c>
    </row>
    <row r="807" spans="1:2">
      <c r="A807" s="77" t="s">
        <v>1612</v>
      </c>
      <c r="B807" s="77" t="s">
        <v>1613</v>
      </c>
    </row>
    <row r="808" spans="1:2">
      <c r="A808" s="77" t="s">
        <v>1614</v>
      </c>
      <c r="B808" s="77" t="s">
        <v>1615</v>
      </c>
    </row>
    <row r="809" spans="1:2">
      <c r="A809" s="77" t="s">
        <v>1616</v>
      </c>
      <c r="B809" s="77" t="s">
        <v>1617</v>
      </c>
    </row>
    <row r="810" spans="1:2">
      <c r="A810" s="77" t="s">
        <v>1618</v>
      </c>
      <c r="B810" s="77" t="s">
        <v>1619</v>
      </c>
    </row>
    <row r="811" spans="1:2">
      <c r="A811" s="77" t="s">
        <v>1620</v>
      </c>
      <c r="B811" s="77" t="s">
        <v>1621</v>
      </c>
    </row>
    <row r="812" spans="1:2">
      <c r="A812" s="77" t="s">
        <v>1622</v>
      </c>
      <c r="B812" s="77" t="s">
        <v>1623</v>
      </c>
    </row>
    <row r="813" spans="1:2">
      <c r="A813" s="77" t="s">
        <v>1624</v>
      </c>
      <c r="B813" s="77" t="s">
        <v>1625</v>
      </c>
    </row>
    <row r="814" spans="1:2">
      <c r="A814" s="77" t="s">
        <v>1626</v>
      </c>
      <c r="B814" s="77" t="s">
        <v>1627</v>
      </c>
    </row>
    <row r="815" spans="1:2">
      <c r="A815" s="77" t="s">
        <v>1628</v>
      </c>
      <c r="B815" s="77" t="s">
        <v>1629</v>
      </c>
    </row>
    <row r="816" spans="1:2">
      <c r="A816" s="77" t="s">
        <v>1630</v>
      </c>
      <c r="B816" s="77" t="s">
        <v>1631</v>
      </c>
    </row>
    <row r="817" spans="1:2">
      <c r="A817" s="77" t="s">
        <v>1632</v>
      </c>
      <c r="B817" s="77" t="s">
        <v>1633</v>
      </c>
    </row>
    <row r="818" spans="1:2">
      <c r="A818" s="77" t="s">
        <v>1634</v>
      </c>
      <c r="B818" s="77" t="s">
        <v>1635</v>
      </c>
    </row>
    <row r="819" spans="1:2">
      <c r="A819" s="77" t="s">
        <v>1636</v>
      </c>
      <c r="B819" s="77" t="s">
        <v>1637</v>
      </c>
    </row>
    <row r="820" spans="1:2">
      <c r="A820" s="77" t="s">
        <v>1638</v>
      </c>
      <c r="B820" s="77" t="s">
        <v>1639</v>
      </c>
    </row>
    <row r="821" spans="1:2">
      <c r="A821" s="77" t="s">
        <v>1640</v>
      </c>
      <c r="B821" s="77" t="s">
        <v>1641</v>
      </c>
    </row>
    <row r="822" spans="1:2">
      <c r="A822" s="77" t="s">
        <v>1642</v>
      </c>
      <c r="B822" s="77" t="s">
        <v>1643</v>
      </c>
    </row>
    <row r="823" spans="1:2">
      <c r="A823" s="77" t="s">
        <v>1644</v>
      </c>
      <c r="B823" s="77" t="s">
        <v>1645</v>
      </c>
    </row>
    <row r="824" spans="1:2">
      <c r="A824" s="77" t="s">
        <v>1646</v>
      </c>
      <c r="B824" s="77" t="s">
        <v>1647</v>
      </c>
    </row>
    <row r="825" spans="1:2">
      <c r="A825" s="77" t="s">
        <v>1648</v>
      </c>
      <c r="B825" s="77" t="s">
        <v>1649</v>
      </c>
    </row>
    <row r="826" spans="1:2">
      <c r="A826" s="77" t="s">
        <v>1650</v>
      </c>
      <c r="B826" s="77" t="s">
        <v>1651</v>
      </c>
    </row>
    <row r="827" spans="1:2">
      <c r="A827" s="77" t="s">
        <v>1652</v>
      </c>
      <c r="B827" s="77" t="s">
        <v>1653</v>
      </c>
    </row>
    <row r="828" spans="1:2">
      <c r="A828" s="77" t="s">
        <v>1654</v>
      </c>
      <c r="B828" s="77" t="s">
        <v>1655</v>
      </c>
    </row>
    <row r="829" spans="1:2">
      <c r="A829" s="77" t="s">
        <v>1656</v>
      </c>
      <c r="B829" s="77" t="s">
        <v>1657</v>
      </c>
    </row>
    <row r="830" spans="1:2">
      <c r="A830" s="77" t="s">
        <v>1658</v>
      </c>
      <c r="B830" s="77" t="s">
        <v>1659</v>
      </c>
    </row>
    <row r="831" spans="1:2">
      <c r="A831" s="77" t="s">
        <v>1660</v>
      </c>
      <c r="B831" s="77" t="s">
        <v>1661</v>
      </c>
    </row>
    <row r="832" spans="1:2">
      <c r="A832" s="77" t="s">
        <v>1662</v>
      </c>
      <c r="B832" s="77" t="s">
        <v>1663</v>
      </c>
    </row>
    <row r="833" spans="1:2">
      <c r="A833" s="77" t="s">
        <v>1664</v>
      </c>
      <c r="B833" s="77" t="s">
        <v>1665</v>
      </c>
    </row>
    <row r="834" spans="1:2">
      <c r="A834" s="77" t="s">
        <v>1666</v>
      </c>
      <c r="B834" s="77" t="s">
        <v>1667</v>
      </c>
    </row>
    <row r="835" spans="1:2">
      <c r="A835" s="77" t="s">
        <v>1668</v>
      </c>
      <c r="B835" s="77" t="s">
        <v>1669</v>
      </c>
    </row>
    <row r="836" spans="1:2">
      <c r="A836" s="77" t="s">
        <v>1670</v>
      </c>
      <c r="B836" s="77" t="s">
        <v>1671</v>
      </c>
    </row>
    <row r="837" spans="1:2">
      <c r="A837" s="77" t="s">
        <v>1672</v>
      </c>
      <c r="B837" s="77" t="s">
        <v>1673</v>
      </c>
    </row>
    <row r="838" spans="1:2">
      <c r="A838" s="77" t="s">
        <v>1674</v>
      </c>
      <c r="B838" s="77" t="s">
        <v>1675</v>
      </c>
    </row>
    <row r="839" spans="1:2">
      <c r="A839" s="77" t="s">
        <v>1676</v>
      </c>
      <c r="B839" s="77" t="s">
        <v>1677</v>
      </c>
    </row>
    <row r="840" spans="1:2">
      <c r="A840" s="77" t="s">
        <v>1678</v>
      </c>
      <c r="B840" s="77" t="s">
        <v>1679</v>
      </c>
    </row>
    <row r="841" spans="1:2">
      <c r="A841" s="77" t="s">
        <v>1680</v>
      </c>
      <c r="B841" s="77" t="s">
        <v>1681</v>
      </c>
    </row>
    <row r="842" spans="1:2">
      <c r="A842" s="77" t="s">
        <v>1682</v>
      </c>
      <c r="B842" s="77" t="s">
        <v>1683</v>
      </c>
    </row>
    <row r="843" spans="1:2">
      <c r="A843" s="77" t="s">
        <v>1684</v>
      </c>
      <c r="B843" s="77" t="s">
        <v>1685</v>
      </c>
    </row>
    <row r="844" spans="1:2">
      <c r="A844" s="77" t="s">
        <v>1686</v>
      </c>
      <c r="B844" s="77" t="s">
        <v>1687</v>
      </c>
    </row>
    <row r="845" spans="1:2">
      <c r="A845" s="77" t="s">
        <v>1688</v>
      </c>
      <c r="B845" s="77" t="s">
        <v>1689</v>
      </c>
    </row>
    <row r="846" spans="1:2">
      <c r="A846" s="77" t="s">
        <v>1690</v>
      </c>
      <c r="B846" s="77" t="s">
        <v>1691</v>
      </c>
    </row>
    <row r="847" spans="1:2">
      <c r="A847" s="77" t="s">
        <v>1692</v>
      </c>
      <c r="B847" s="77" t="s">
        <v>1693</v>
      </c>
    </row>
    <row r="848" spans="1:2">
      <c r="A848" s="77" t="s">
        <v>1694</v>
      </c>
      <c r="B848" s="77" t="s">
        <v>1695</v>
      </c>
    </row>
    <row r="849" spans="1:2">
      <c r="A849" s="77" t="s">
        <v>1696</v>
      </c>
      <c r="B849" s="77" t="s">
        <v>1697</v>
      </c>
    </row>
    <row r="850" spans="1:2">
      <c r="A850" s="77" t="s">
        <v>1698</v>
      </c>
      <c r="B850" s="77" t="s">
        <v>1699</v>
      </c>
    </row>
    <row r="851" spans="1:2">
      <c r="A851" s="77" t="s">
        <v>1700</v>
      </c>
      <c r="B851" s="77" t="s">
        <v>1701</v>
      </c>
    </row>
    <row r="852" spans="1:2">
      <c r="A852" s="77" t="s">
        <v>1702</v>
      </c>
      <c r="B852" s="77" t="s">
        <v>1703</v>
      </c>
    </row>
    <row r="853" spans="1:2">
      <c r="A853" s="77" t="s">
        <v>1704</v>
      </c>
      <c r="B853" s="77" t="s">
        <v>1705</v>
      </c>
    </row>
    <row r="854" spans="1:2">
      <c r="A854" s="77" t="s">
        <v>1706</v>
      </c>
      <c r="B854" s="77" t="s">
        <v>1707</v>
      </c>
    </row>
    <row r="855" spans="1:2">
      <c r="A855" s="77" t="s">
        <v>1708</v>
      </c>
      <c r="B855" s="77" t="s">
        <v>1709</v>
      </c>
    </row>
    <row r="856" spans="1:2">
      <c r="A856" s="77" t="s">
        <v>1710</v>
      </c>
      <c r="B856" s="77" t="s">
        <v>1711</v>
      </c>
    </row>
    <row r="857" spans="1:2">
      <c r="A857" s="77" t="s">
        <v>1712</v>
      </c>
      <c r="B857" s="77" t="s">
        <v>1713</v>
      </c>
    </row>
    <row r="858" spans="1:2">
      <c r="A858" s="77" t="s">
        <v>1714</v>
      </c>
      <c r="B858" s="77" t="s">
        <v>1715</v>
      </c>
    </row>
    <row r="859" spans="1:2">
      <c r="A859" s="77" t="s">
        <v>1716</v>
      </c>
      <c r="B859" s="77" t="s">
        <v>1717</v>
      </c>
    </row>
    <row r="860" spans="1:2">
      <c r="A860" s="77" t="s">
        <v>1718</v>
      </c>
      <c r="B860" s="77" t="s">
        <v>1719</v>
      </c>
    </row>
    <row r="861" spans="1:2">
      <c r="A861" s="77" t="s">
        <v>1720</v>
      </c>
      <c r="B861" s="77" t="s">
        <v>1721</v>
      </c>
    </row>
    <row r="862" spans="1:2">
      <c r="A862" s="77" t="s">
        <v>1722</v>
      </c>
      <c r="B862" s="77" t="s">
        <v>1723</v>
      </c>
    </row>
    <row r="863" spans="1:2">
      <c r="A863" s="77" t="s">
        <v>1724</v>
      </c>
      <c r="B863" s="77" t="s">
        <v>1725</v>
      </c>
    </row>
    <row r="864" spans="1:2">
      <c r="A864" s="77" t="s">
        <v>1726</v>
      </c>
      <c r="B864" s="77" t="s">
        <v>1727</v>
      </c>
    </row>
    <row r="865" spans="1:2">
      <c r="A865" s="77" t="s">
        <v>1728</v>
      </c>
      <c r="B865" s="77" t="s">
        <v>1729</v>
      </c>
    </row>
    <row r="866" spans="1:2">
      <c r="A866" s="77" t="s">
        <v>1730</v>
      </c>
      <c r="B866" s="77" t="s">
        <v>1731</v>
      </c>
    </row>
    <row r="867" spans="1:2">
      <c r="A867" s="77" t="s">
        <v>1732</v>
      </c>
      <c r="B867" s="77" t="s">
        <v>1733</v>
      </c>
    </row>
    <row r="868" spans="1:2">
      <c r="A868" s="77" t="s">
        <v>1734</v>
      </c>
      <c r="B868" s="77" t="s">
        <v>1735</v>
      </c>
    </row>
    <row r="869" spans="1:2">
      <c r="A869" s="77" t="s">
        <v>1736</v>
      </c>
      <c r="B869" s="77" t="s">
        <v>1737</v>
      </c>
    </row>
    <row r="870" spans="1:2">
      <c r="A870" s="77" t="s">
        <v>1738</v>
      </c>
      <c r="B870" s="77" t="s">
        <v>1739</v>
      </c>
    </row>
    <row r="871" spans="1:2">
      <c r="A871" s="77" t="s">
        <v>1740</v>
      </c>
      <c r="B871" s="77" t="s">
        <v>1741</v>
      </c>
    </row>
    <row r="872" spans="1:2">
      <c r="A872" s="77" t="s">
        <v>1742</v>
      </c>
      <c r="B872" s="77" t="s">
        <v>1743</v>
      </c>
    </row>
    <row r="873" spans="1:2">
      <c r="A873" s="77" t="s">
        <v>1744</v>
      </c>
      <c r="B873" s="77" t="s">
        <v>1745</v>
      </c>
    </row>
    <row r="874" spans="1:2">
      <c r="A874" s="77" t="s">
        <v>1746</v>
      </c>
      <c r="B874" s="77" t="s">
        <v>1747</v>
      </c>
    </row>
    <row r="875" spans="1:2">
      <c r="A875" s="77" t="s">
        <v>1748</v>
      </c>
      <c r="B875" s="77" t="s">
        <v>1749</v>
      </c>
    </row>
    <row r="876" spans="1:2">
      <c r="A876" s="77" t="s">
        <v>1750</v>
      </c>
      <c r="B876" s="77" t="s">
        <v>1751</v>
      </c>
    </row>
    <row r="877" spans="1:2">
      <c r="A877" s="77" t="s">
        <v>1752</v>
      </c>
      <c r="B877" s="77" t="s">
        <v>1753</v>
      </c>
    </row>
    <row r="878" spans="1:2">
      <c r="A878" s="77" t="s">
        <v>1754</v>
      </c>
      <c r="B878" s="77" t="s">
        <v>1755</v>
      </c>
    </row>
    <row r="879" spans="1:2">
      <c r="A879" s="77" t="s">
        <v>1756</v>
      </c>
      <c r="B879" s="77" t="s">
        <v>1757</v>
      </c>
    </row>
    <row r="880" spans="1:2">
      <c r="A880" s="77" t="s">
        <v>1758</v>
      </c>
      <c r="B880" s="77" t="s">
        <v>1759</v>
      </c>
    </row>
    <row r="881" spans="1:2">
      <c r="A881" s="77" t="s">
        <v>1760</v>
      </c>
      <c r="B881" s="77" t="s">
        <v>1761</v>
      </c>
    </row>
    <row r="882" spans="1:2">
      <c r="A882" s="77" t="s">
        <v>1762</v>
      </c>
      <c r="B882" s="77" t="s">
        <v>1763</v>
      </c>
    </row>
    <row r="883" spans="1:2">
      <c r="A883" s="77" t="s">
        <v>1764</v>
      </c>
      <c r="B883" s="77" t="s">
        <v>1765</v>
      </c>
    </row>
    <row r="884" spans="1:2">
      <c r="A884" s="77" t="s">
        <v>1766</v>
      </c>
      <c r="B884" s="77" t="s">
        <v>1767</v>
      </c>
    </row>
    <row r="885" spans="1:2">
      <c r="A885" s="77" t="s">
        <v>1768</v>
      </c>
      <c r="B885" s="77" t="s">
        <v>1769</v>
      </c>
    </row>
    <row r="886" spans="1:2">
      <c r="A886" s="77" t="s">
        <v>1770</v>
      </c>
      <c r="B886" s="77" t="s">
        <v>1771</v>
      </c>
    </row>
    <row r="887" spans="1:2">
      <c r="A887" s="77" t="s">
        <v>1772</v>
      </c>
      <c r="B887" s="77" t="s">
        <v>1773</v>
      </c>
    </row>
    <row r="888" spans="1:2">
      <c r="A888" s="77" t="s">
        <v>1774</v>
      </c>
      <c r="B888" s="77" t="s">
        <v>1775</v>
      </c>
    </row>
    <row r="889" spans="1:2">
      <c r="A889" s="77" t="s">
        <v>1776</v>
      </c>
      <c r="B889" s="77" t="s">
        <v>1777</v>
      </c>
    </row>
    <row r="890" spans="1:2">
      <c r="A890" s="77" t="s">
        <v>1778</v>
      </c>
      <c r="B890" s="77" t="s">
        <v>1779</v>
      </c>
    </row>
    <row r="891" spans="1:2">
      <c r="A891" s="77" t="s">
        <v>1780</v>
      </c>
      <c r="B891" s="77" t="s">
        <v>1781</v>
      </c>
    </row>
    <row r="892" spans="1:2">
      <c r="A892" s="77" t="s">
        <v>1782</v>
      </c>
      <c r="B892" s="77" t="s">
        <v>1783</v>
      </c>
    </row>
    <row r="893" spans="1:2">
      <c r="A893" s="77" t="s">
        <v>1784</v>
      </c>
      <c r="B893" s="77" t="s">
        <v>1785</v>
      </c>
    </row>
    <row r="894" spans="1:2">
      <c r="A894" s="77" t="s">
        <v>1786</v>
      </c>
      <c r="B894" s="77" t="s">
        <v>1787</v>
      </c>
    </row>
    <row r="895" spans="1:2">
      <c r="A895" s="77" t="s">
        <v>1788</v>
      </c>
      <c r="B895" s="77" t="s">
        <v>1789</v>
      </c>
    </row>
    <row r="896" spans="1:2">
      <c r="A896" s="77" t="s">
        <v>1790</v>
      </c>
      <c r="B896" s="77" t="s">
        <v>1791</v>
      </c>
    </row>
    <row r="897" spans="1:2">
      <c r="A897" s="77" t="s">
        <v>1792</v>
      </c>
      <c r="B897" s="77" t="s">
        <v>1793</v>
      </c>
    </row>
    <row r="898" spans="1:2">
      <c r="A898" s="77" t="s">
        <v>1794</v>
      </c>
      <c r="B898" s="77" t="s">
        <v>1795</v>
      </c>
    </row>
    <row r="899" spans="1:2">
      <c r="A899" s="77" t="s">
        <v>1796</v>
      </c>
      <c r="B899" s="77" t="s">
        <v>1797</v>
      </c>
    </row>
    <row r="900" spans="1:2">
      <c r="A900" s="77" t="s">
        <v>1798</v>
      </c>
      <c r="B900" s="77" t="s">
        <v>1799</v>
      </c>
    </row>
    <row r="901" spans="1:2">
      <c r="A901" s="77" t="s">
        <v>1800</v>
      </c>
      <c r="B901" s="77" t="s">
        <v>1801</v>
      </c>
    </row>
    <row r="902" spans="1:2">
      <c r="A902" s="77" t="s">
        <v>1802</v>
      </c>
      <c r="B902" s="77" t="s">
        <v>1803</v>
      </c>
    </row>
    <row r="903" spans="1:2">
      <c r="A903" s="77" t="s">
        <v>1804</v>
      </c>
      <c r="B903" s="77" t="s">
        <v>1805</v>
      </c>
    </row>
    <row r="904" spans="1:2">
      <c r="A904" s="77" t="s">
        <v>1806</v>
      </c>
      <c r="B904" s="77" t="s">
        <v>1807</v>
      </c>
    </row>
    <row r="905" spans="1:2">
      <c r="A905" s="77" t="s">
        <v>1808</v>
      </c>
      <c r="B905" s="77" t="s">
        <v>1809</v>
      </c>
    </row>
    <row r="906" spans="1:2">
      <c r="A906" s="77" t="s">
        <v>1810</v>
      </c>
      <c r="B906" s="77" t="s">
        <v>1811</v>
      </c>
    </row>
    <row r="907" spans="1:2">
      <c r="A907" s="77" t="s">
        <v>1812</v>
      </c>
      <c r="B907" s="77" t="s">
        <v>1813</v>
      </c>
    </row>
    <row r="908" spans="1:2">
      <c r="A908" s="77" t="s">
        <v>1814</v>
      </c>
      <c r="B908" s="77" t="s">
        <v>1815</v>
      </c>
    </row>
    <row r="909" spans="1:2">
      <c r="A909" s="77" t="s">
        <v>1816</v>
      </c>
      <c r="B909" s="77" t="s">
        <v>1817</v>
      </c>
    </row>
    <row r="910" spans="1:2">
      <c r="A910" s="77" t="s">
        <v>1818</v>
      </c>
      <c r="B910" s="77" t="s">
        <v>1819</v>
      </c>
    </row>
    <row r="911" spans="1:2">
      <c r="A911" s="77" t="s">
        <v>1820</v>
      </c>
      <c r="B911" s="77" t="s">
        <v>1821</v>
      </c>
    </row>
    <row r="912" spans="1:2">
      <c r="A912" s="77" t="s">
        <v>1822</v>
      </c>
      <c r="B912" s="77" t="s">
        <v>1823</v>
      </c>
    </row>
    <row r="913" spans="1:2">
      <c r="A913" s="77" t="s">
        <v>1824</v>
      </c>
      <c r="B913" s="77" t="s">
        <v>1825</v>
      </c>
    </row>
    <row r="914" spans="1:2">
      <c r="A914" s="77" t="s">
        <v>1826</v>
      </c>
      <c r="B914" s="77" t="s">
        <v>1827</v>
      </c>
    </row>
    <row r="915" spans="1:2">
      <c r="A915" s="77" t="s">
        <v>1828</v>
      </c>
      <c r="B915" s="77" t="s">
        <v>1829</v>
      </c>
    </row>
    <row r="916" spans="1:2">
      <c r="A916" s="77" t="s">
        <v>1830</v>
      </c>
      <c r="B916" s="77" t="s">
        <v>1831</v>
      </c>
    </row>
    <row r="917" spans="1:2">
      <c r="A917" s="77" t="s">
        <v>1832</v>
      </c>
      <c r="B917" s="77" t="s">
        <v>1833</v>
      </c>
    </row>
    <row r="918" spans="1:2">
      <c r="A918" s="77" t="s">
        <v>1834</v>
      </c>
      <c r="B918" s="77" t="s">
        <v>1835</v>
      </c>
    </row>
    <row r="919" spans="1:2">
      <c r="A919" s="77" t="s">
        <v>1836</v>
      </c>
      <c r="B919" s="77" t="s">
        <v>1837</v>
      </c>
    </row>
    <row r="920" spans="1:2">
      <c r="A920" s="77" t="s">
        <v>1838</v>
      </c>
      <c r="B920" s="77" t="s">
        <v>1839</v>
      </c>
    </row>
    <row r="921" spans="1:2">
      <c r="A921" s="77" t="s">
        <v>1840</v>
      </c>
      <c r="B921" s="77" t="s">
        <v>1841</v>
      </c>
    </row>
    <row r="922" spans="1:2">
      <c r="A922" s="77" t="s">
        <v>1842</v>
      </c>
      <c r="B922" s="77" t="s">
        <v>1843</v>
      </c>
    </row>
    <row r="923" spans="1:2">
      <c r="A923" s="77" t="s">
        <v>1844</v>
      </c>
      <c r="B923" s="77" t="s">
        <v>1845</v>
      </c>
    </row>
    <row r="924" spans="1:2">
      <c r="A924" s="77" t="s">
        <v>1846</v>
      </c>
      <c r="B924" s="77" t="s">
        <v>1847</v>
      </c>
    </row>
    <row r="925" spans="1:2">
      <c r="A925" s="77" t="s">
        <v>1848</v>
      </c>
      <c r="B925" s="77" t="s">
        <v>1849</v>
      </c>
    </row>
    <row r="926" spans="1:2">
      <c r="A926" s="77" t="s">
        <v>1850</v>
      </c>
      <c r="B926" s="77" t="s">
        <v>1851</v>
      </c>
    </row>
    <row r="927" spans="1:2">
      <c r="A927" s="77" t="s">
        <v>1852</v>
      </c>
      <c r="B927" s="77" t="s">
        <v>1853</v>
      </c>
    </row>
    <row r="928" spans="1:2">
      <c r="A928" s="77" t="s">
        <v>1854</v>
      </c>
      <c r="B928" s="77" t="s">
        <v>1855</v>
      </c>
    </row>
    <row r="929" spans="1:2">
      <c r="A929" s="77" t="s">
        <v>1856</v>
      </c>
      <c r="B929" s="77" t="s">
        <v>1857</v>
      </c>
    </row>
    <row r="930" spans="1:2">
      <c r="A930" s="77" t="s">
        <v>1858</v>
      </c>
      <c r="B930" s="77" t="s">
        <v>1859</v>
      </c>
    </row>
    <row r="931" spans="1:2">
      <c r="A931" s="77" t="s">
        <v>1860</v>
      </c>
      <c r="B931" s="77" t="s">
        <v>1861</v>
      </c>
    </row>
    <row r="932" spans="1:2">
      <c r="A932" s="77" t="s">
        <v>1862</v>
      </c>
      <c r="B932" s="77" t="s">
        <v>1863</v>
      </c>
    </row>
    <row r="933" spans="1:2">
      <c r="A933" s="77" t="s">
        <v>1864</v>
      </c>
      <c r="B933" s="77" t="s">
        <v>1865</v>
      </c>
    </row>
    <row r="934" spans="1:2">
      <c r="A934" s="77" t="s">
        <v>1866</v>
      </c>
      <c r="B934" s="77" t="s">
        <v>1867</v>
      </c>
    </row>
    <row r="935" spans="1:2">
      <c r="A935" s="77" t="s">
        <v>1868</v>
      </c>
      <c r="B935" s="77" t="s">
        <v>1869</v>
      </c>
    </row>
    <row r="936" spans="1:2">
      <c r="A936" s="77" t="s">
        <v>1870</v>
      </c>
      <c r="B936" s="77" t="s">
        <v>1871</v>
      </c>
    </row>
    <row r="937" spans="1:2">
      <c r="A937" s="77" t="s">
        <v>1872</v>
      </c>
      <c r="B937" s="77" t="s">
        <v>1873</v>
      </c>
    </row>
    <row r="938" spans="1:2">
      <c r="A938" s="77" t="s">
        <v>1874</v>
      </c>
      <c r="B938" s="77" t="s">
        <v>1875</v>
      </c>
    </row>
    <row r="939" spans="1:2">
      <c r="A939" s="77" t="s">
        <v>1876</v>
      </c>
      <c r="B939" s="77" t="s">
        <v>1877</v>
      </c>
    </row>
    <row r="940" spans="1:2">
      <c r="A940" s="77" t="s">
        <v>1878</v>
      </c>
      <c r="B940" s="77" t="s">
        <v>1879</v>
      </c>
    </row>
    <row r="941" spans="1:2">
      <c r="A941" s="77" t="s">
        <v>1880</v>
      </c>
      <c r="B941" s="77" t="s">
        <v>1881</v>
      </c>
    </row>
    <row r="942" spans="1:2">
      <c r="A942" s="77" t="s">
        <v>1882</v>
      </c>
      <c r="B942" s="77" t="s">
        <v>1883</v>
      </c>
    </row>
    <row r="943" spans="1:2">
      <c r="A943" s="77" t="s">
        <v>1884</v>
      </c>
      <c r="B943" s="77" t="s">
        <v>1885</v>
      </c>
    </row>
    <row r="944" spans="1:2">
      <c r="A944" s="77" t="s">
        <v>1886</v>
      </c>
      <c r="B944" s="77" t="s">
        <v>1887</v>
      </c>
    </row>
    <row r="945" spans="1:2">
      <c r="A945" s="77" t="s">
        <v>1888</v>
      </c>
      <c r="B945" s="77" t="s">
        <v>1889</v>
      </c>
    </row>
    <row r="946" spans="1:2">
      <c r="A946" s="77" t="s">
        <v>1890</v>
      </c>
      <c r="B946" s="77" t="s">
        <v>1891</v>
      </c>
    </row>
    <row r="947" spans="1:2">
      <c r="A947" s="77" t="s">
        <v>1892</v>
      </c>
      <c r="B947" s="77" t="s">
        <v>1893</v>
      </c>
    </row>
    <row r="948" spans="1:2">
      <c r="A948" s="77" t="s">
        <v>1894</v>
      </c>
      <c r="B948" s="77" t="s">
        <v>1895</v>
      </c>
    </row>
    <row r="949" spans="1:2">
      <c r="A949" s="77" t="s">
        <v>1896</v>
      </c>
      <c r="B949" s="77" t="s">
        <v>1897</v>
      </c>
    </row>
    <row r="950" spans="1:2">
      <c r="A950" s="77" t="s">
        <v>1898</v>
      </c>
      <c r="B950" s="77" t="s">
        <v>1899</v>
      </c>
    </row>
    <row r="951" spans="1:2">
      <c r="A951" s="77" t="s">
        <v>1900</v>
      </c>
      <c r="B951" s="77" t="s">
        <v>1901</v>
      </c>
    </row>
    <row r="952" spans="1:2">
      <c r="A952" s="77" t="s">
        <v>1902</v>
      </c>
      <c r="B952" s="77" t="s">
        <v>1903</v>
      </c>
    </row>
    <row r="953" spans="1:2">
      <c r="A953" s="77" t="s">
        <v>1904</v>
      </c>
      <c r="B953" s="77" t="s">
        <v>1905</v>
      </c>
    </row>
    <row r="954" spans="1:2">
      <c r="A954" s="77" t="s">
        <v>1906</v>
      </c>
      <c r="B954" s="77" t="s">
        <v>1907</v>
      </c>
    </row>
    <row r="955" spans="1:2">
      <c r="A955" s="77" t="s">
        <v>1908</v>
      </c>
      <c r="B955" s="77" t="s">
        <v>1909</v>
      </c>
    </row>
    <row r="956" spans="1:2">
      <c r="A956" s="77" t="s">
        <v>1910</v>
      </c>
      <c r="B956" s="77" t="s">
        <v>1911</v>
      </c>
    </row>
    <row r="957" spans="1:2">
      <c r="A957" s="77" t="s">
        <v>1912</v>
      </c>
      <c r="B957" s="77" t="s">
        <v>1913</v>
      </c>
    </row>
    <row r="958" spans="1:2">
      <c r="A958" s="77" t="s">
        <v>1914</v>
      </c>
      <c r="B958" s="77" t="s">
        <v>1915</v>
      </c>
    </row>
    <row r="959" spans="1:2">
      <c r="A959" s="77" t="s">
        <v>1916</v>
      </c>
      <c r="B959" s="77" t="s">
        <v>1917</v>
      </c>
    </row>
    <row r="960" spans="1:2">
      <c r="A960" s="77" t="s">
        <v>1918</v>
      </c>
      <c r="B960" s="77" t="s">
        <v>1919</v>
      </c>
    </row>
    <row r="961" spans="1:2">
      <c r="A961" s="77" t="s">
        <v>1920</v>
      </c>
      <c r="B961" s="77" t="s">
        <v>1921</v>
      </c>
    </row>
    <row r="962" spans="1:2">
      <c r="A962" s="77" t="s">
        <v>1922</v>
      </c>
      <c r="B962" s="77" t="s">
        <v>1923</v>
      </c>
    </row>
    <row r="963" spans="1:2">
      <c r="A963" s="77" t="s">
        <v>1924</v>
      </c>
      <c r="B963" s="77" t="s">
        <v>1925</v>
      </c>
    </row>
    <row r="964" spans="1:2">
      <c r="A964" s="77" t="s">
        <v>1926</v>
      </c>
      <c r="B964" s="77" t="s">
        <v>1927</v>
      </c>
    </row>
    <row r="965" spans="1:2">
      <c r="A965" s="77" t="s">
        <v>1928</v>
      </c>
      <c r="B965" s="77" t="s">
        <v>1929</v>
      </c>
    </row>
    <row r="966" spans="1:2">
      <c r="A966" s="77" t="s">
        <v>1930</v>
      </c>
      <c r="B966" s="77" t="s">
        <v>1931</v>
      </c>
    </row>
    <row r="967" spans="1:2">
      <c r="A967" s="77" t="s">
        <v>1932</v>
      </c>
      <c r="B967" s="77" t="s">
        <v>1933</v>
      </c>
    </row>
    <row r="968" spans="1:2">
      <c r="A968" s="77" t="s">
        <v>1934</v>
      </c>
      <c r="B968" s="77" t="s">
        <v>1935</v>
      </c>
    </row>
    <row r="969" spans="1:2">
      <c r="A969" s="77" t="s">
        <v>1936</v>
      </c>
      <c r="B969" s="77" t="s">
        <v>1937</v>
      </c>
    </row>
    <row r="970" spans="1:2">
      <c r="A970" s="77" t="s">
        <v>1938</v>
      </c>
      <c r="B970" s="77" t="s">
        <v>1939</v>
      </c>
    </row>
    <row r="971" spans="1:2">
      <c r="A971" s="77" t="s">
        <v>1940</v>
      </c>
      <c r="B971" s="77" t="s">
        <v>1941</v>
      </c>
    </row>
    <row r="972" spans="1:2">
      <c r="A972" s="77" t="s">
        <v>1942</v>
      </c>
      <c r="B972" s="77" t="s">
        <v>1943</v>
      </c>
    </row>
    <row r="973" spans="1:2">
      <c r="A973" s="77" t="s">
        <v>1944</v>
      </c>
      <c r="B973" s="77" t="s">
        <v>1945</v>
      </c>
    </row>
    <row r="974" spans="1:2">
      <c r="A974" s="77" t="s">
        <v>1946</v>
      </c>
      <c r="B974" s="77" t="s">
        <v>1947</v>
      </c>
    </row>
    <row r="975" spans="1:2">
      <c r="A975" s="77" t="s">
        <v>1948</v>
      </c>
      <c r="B975" s="77" t="s">
        <v>1949</v>
      </c>
    </row>
    <row r="976" spans="1:2">
      <c r="A976" s="77" t="s">
        <v>1950</v>
      </c>
      <c r="B976" s="77" t="s">
        <v>1951</v>
      </c>
    </row>
    <row r="977" spans="1:2">
      <c r="A977" s="77" t="s">
        <v>1952</v>
      </c>
      <c r="B977" s="77" t="s">
        <v>1953</v>
      </c>
    </row>
    <row r="978" spans="1:2">
      <c r="A978" s="77" t="s">
        <v>1954</v>
      </c>
      <c r="B978" s="77" t="s">
        <v>1955</v>
      </c>
    </row>
    <row r="979" spans="1:2">
      <c r="A979" s="77" t="s">
        <v>1956</v>
      </c>
      <c r="B979" s="77" t="s">
        <v>1957</v>
      </c>
    </row>
    <row r="980" spans="1:2">
      <c r="A980" s="77" t="s">
        <v>1958</v>
      </c>
      <c r="B980" s="77" t="s">
        <v>1959</v>
      </c>
    </row>
    <row r="981" spans="1:2">
      <c r="A981" s="77" t="s">
        <v>1960</v>
      </c>
      <c r="B981" s="77" t="s">
        <v>1961</v>
      </c>
    </row>
    <row r="982" spans="1:2">
      <c r="A982" s="77" t="s">
        <v>1962</v>
      </c>
      <c r="B982" s="77" t="s">
        <v>1963</v>
      </c>
    </row>
    <row r="983" spans="1:2">
      <c r="A983" s="77" t="s">
        <v>1964</v>
      </c>
      <c r="B983" s="77" t="s">
        <v>1965</v>
      </c>
    </row>
    <row r="984" spans="1:2">
      <c r="A984" s="77" t="s">
        <v>1966</v>
      </c>
      <c r="B984" s="77" t="s">
        <v>1967</v>
      </c>
    </row>
    <row r="985" spans="1:2">
      <c r="A985" s="77" t="s">
        <v>1968</v>
      </c>
      <c r="B985" s="77" t="s">
        <v>1969</v>
      </c>
    </row>
    <row r="986" spans="1:2">
      <c r="A986" s="77" t="s">
        <v>1970</v>
      </c>
      <c r="B986" s="77" t="s">
        <v>1971</v>
      </c>
    </row>
    <row r="987" spans="1:2">
      <c r="A987" s="77" t="s">
        <v>1972</v>
      </c>
      <c r="B987" s="77" t="s">
        <v>1973</v>
      </c>
    </row>
    <row r="988" spans="1:2">
      <c r="A988" s="77" t="s">
        <v>1974</v>
      </c>
      <c r="B988" s="77" t="s">
        <v>1975</v>
      </c>
    </row>
    <row r="989" spans="1:2">
      <c r="A989" s="77" t="s">
        <v>1976</v>
      </c>
      <c r="B989" s="77" t="s">
        <v>1977</v>
      </c>
    </row>
    <row r="990" spans="1:2">
      <c r="A990" s="77" t="s">
        <v>1978</v>
      </c>
      <c r="B990" s="77" t="s">
        <v>1979</v>
      </c>
    </row>
    <row r="991" spans="1:2">
      <c r="A991" s="77" t="s">
        <v>1980</v>
      </c>
      <c r="B991" s="77" t="s">
        <v>1981</v>
      </c>
    </row>
    <row r="992" spans="1:2">
      <c r="A992" s="77" t="s">
        <v>1982</v>
      </c>
      <c r="B992" s="77" t="s">
        <v>1983</v>
      </c>
    </row>
    <row r="993" spans="1:2">
      <c r="A993" s="77" t="s">
        <v>1984</v>
      </c>
      <c r="B993" s="77" t="s">
        <v>1985</v>
      </c>
    </row>
    <row r="994" spans="1:2">
      <c r="A994" s="77" t="s">
        <v>1986</v>
      </c>
      <c r="B994" s="77" t="s">
        <v>1987</v>
      </c>
    </row>
    <row r="995" spans="1:2">
      <c r="A995" s="77" t="s">
        <v>1988</v>
      </c>
      <c r="B995" s="77" t="s">
        <v>1989</v>
      </c>
    </row>
    <row r="996" spans="1:2">
      <c r="A996" s="77" t="s">
        <v>1990</v>
      </c>
      <c r="B996" s="77" t="s">
        <v>1991</v>
      </c>
    </row>
    <row r="997" spans="1:2">
      <c r="A997" s="77" t="s">
        <v>1992</v>
      </c>
      <c r="B997" s="77" t="s">
        <v>1993</v>
      </c>
    </row>
    <row r="998" spans="1:2">
      <c r="A998" s="77" t="s">
        <v>1994</v>
      </c>
      <c r="B998" s="77" t="s">
        <v>1995</v>
      </c>
    </row>
    <row r="999" spans="1:2">
      <c r="A999" s="77" t="s">
        <v>1996</v>
      </c>
      <c r="B999" s="77" t="s">
        <v>1997</v>
      </c>
    </row>
    <row r="1000" spans="1:2">
      <c r="A1000" s="77" t="s">
        <v>1998</v>
      </c>
      <c r="B1000" s="77" t="s">
        <v>1999</v>
      </c>
    </row>
    <row r="1001" spans="1:2">
      <c r="A1001" s="77" t="s">
        <v>2000</v>
      </c>
      <c r="B1001" s="77" t="s">
        <v>2001</v>
      </c>
    </row>
    <row r="1002" spans="1:2">
      <c r="A1002" s="77" t="s">
        <v>2002</v>
      </c>
      <c r="B1002" s="77" t="s">
        <v>2003</v>
      </c>
    </row>
    <row r="1003" spans="1:2">
      <c r="A1003" s="77" t="s">
        <v>2004</v>
      </c>
      <c r="B1003" s="77" t="s">
        <v>2005</v>
      </c>
    </row>
    <row r="1004" spans="1:2">
      <c r="A1004" s="77" t="s">
        <v>2006</v>
      </c>
      <c r="B1004" s="77" t="s">
        <v>2007</v>
      </c>
    </row>
    <row r="1005" spans="1:2">
      <c r="A1005" s="77" t="s">
        <v>2008</v>
      </c>
      <c r="B1005" s="77" t="s">
        <v>2009</v>
      </c>
    </row>
    <row r="1006" spans="1:2">
      <c r="A1006" s="77" t="s">
        <v>2010</v>
      </c>
      <c r="B1006" s="77" t="s">
        <v>2011</v>
      </c>
    </row>
    <row r="1007" spans="1:2">
      <c r="A1007" s="77" t="s">
        <v>2012</v>
      </c>
      <c r="B1007" s="77" t="s">
        <v>2013</v>
      </c>
    </row>
    <row r="1008" spans="1:2">
      <c r="A1008" s="77" t="s">
        <v>2014</v>
      </c>
      <c r="B1008" s="77" t="s">
        <v>2015</v>
      </c>
    </row>
    <row r="1009" spans="1:2">
      <c r="A1009" s="77" t="s">
        <v>2016</v>
      </c>
      <c r="B1009" s="77" t="s">
        <v>2017</v>
      </c>
    </row>
    <row r="1010" spans="1:2">
      <c r="A1010" s="77" t="s">
        <v>2018</v>
      </c>
      <c r="B1010" s="77" t="s">
        <v>2019</v>
      </c>
    </row>
    <row r="1011" spans="1:2">
      <c r="A1011" s="77" t="s">
        <v>2020</v>
      </c>
      <c r="B1011" s="77" t="s">
        <v>2021</v>
      </c>
    </row>
    <row r="1012" spans="1:2">
      <c r="A1012" s="77" t="s">
        <v>2022</v>
      </c>
      <c r="B1012" s="77" t="s">
        <v>2023</v>
      </c>
    </row>
    <row r="1013" spans="1:2">
      <c r="A1013" s="77" t="s">
        <v>2024</v>
      </c>
      <c r="B1013" s="77" t="s">
        <v>2025</v>
      </c>
    </row>
    <row r="1014" spans="1:2">
      <c r="A1014" s="77" t="s">
        <v>2026</v>
      </c>
      <c r="B1014" s="77" t="s">
        <v>2027</v>
      </c>
    </row>
    <row r="1015" spans="1:2">
      <c r="A1015" s="77" t="s">
        <v>2028</v>
      </c>
      <c r="B1015" s="77" t="s">
        <v>2029</v>
      </c>
    </row>
    <row r="1016" spans="1:2">
      <c r="A1016" s="77" t="s">
        <v>2030</v>
      </c>
      <c r="B1016" s="77" t="s">
        <v>2031</v>
      </c>
    </row>
    <row r="1017" spans="1:2">
      <c r="A1017" s="77" t="s">
        <v>2032</v>
      </c>
      <c r="B1017" s="77" t="s">
        <v>2033</v>
      </c>
    </row>
    <row r="1018" spans="1:2">
      <c r="A1018" s="77" t="s">
        <v>2034</v>
      </c>
      <c r="B1018" s="77" t="s">
        <v>2035</v>
      </c>
    </row>
    <row r="1019" spans="1:2">
      <c r="A1019" s="77" t="s">
        <v>2036</v>
      </c>
      <c r="B1019" s="77" t="s">
        <v>2037</v>
      </c>
    </row>
    <row r="1020" spans="1:2">
      <c r="A1020" s="77" t="s">
        <v>2038</v>
      </c>
      <c r="B1020" s="77" t="s">
        <v>2039</v>
      </c>
    </row>
    <row r="1021" spans="1:2">
      <c r="A1021" s="77" t="s">
        <v>2040</v>
      </c>
      <c r="B1021" s="77" t="s">
        <v>2041</v>
      </c>
    </row>
    <row r="1022" spans="1:2">
      <c r="A1022" s="77" t="s">
        <v>2042</v>
      </c>
      <c r="B1022" s="77" t="s">
        <v>2043</v>
      </c>
    </row>
    <row r="1023" spans="1:2">
      <c r="A1023" s="77" t="s">
        <v>2044</v>
      </c>
      <c r="B1023" s="77" t="s">
        <v>2045</v>
      </c>
    </row>
    <row r="1024" spans="1:2">
      <c r="A1024" s="77" t="s">
        <v>2046</v>
      </c>
      <c r="B1024" s="77" t="s">
        <v>2047</v>
      </c>
    </row>
    <row r="1025" spans="1:2">
      <c r="A1025" s="77" t="s">
        <v>2048</v>
      </c>
      <c r="B1025" s="77" t="s">
        <v>2049</v>
      </c>
    </row>
    <row r="1026" spans="1:2">
      <c r="A1026" s="77" t="s">
        <v>2050</v>
      </c>
      <c r="B1026" s="77" t="s">
        <v>2051</v>
      </c>
    </row>
    <row r="1027" spans="1:2">
      <c r="A1027" s="77" t="s">
        <v>2052</v>
      </c>
      <c r="B1027" s="77" t="s">
        <v>2053</v>
      </c>
    </row>
    <row r="1028" spans="1:2">
      <c r="A1028" s="77" t="s">
        <v>2054</v>
      </c>
      <c r="B1028" s="77" t="s">
        <v>2055</v>
      </c>
    </row>
    <row r="1029" spans="1:2">
      <c r="A1029" s="77" t="s">
        <v>2056</v>
      </c>
      <c r="B1029" s="77" t="s">
        <v>2057</v>
      </c>
    </row>
    <row r="1030" spans="1:2">
      <c r="A1030" s="77" t="s">
        <v>2058</v>
      </c>
      <c r="B1030" s="77" t="s">
        <v>2059</v>
      </c>
    </row>
    <row r="1031" spans="1:2">
      <c r="A1031" s="77" t="s">
        <v>2060</v>
      </c>
      <c r="B1031" s="77" t="s">
        <v>2061</v>
      </c>
    </row>
    <row r="1032" spans="1:2">
      <c r="A1032" s="77" t="s">
        <v>2062</v>
      </c>
      <c r="B1032" s="77" t="s">
        <v>2063</v>
      </c>
    </row>
    <row r="1033" spans="1:2">
      <c r="A1033" s="77" t="s">
        <v>2064</v>
      </c>
      <c r="B1033" s="77" t="s">
        <v>2065</v>
      </c>
    </row>
    <row r="1034" spans="1:2">
      <c r="A1034" s="77" t="s">
        <v>2066</v>
      </c>
      <c r="B1034" s="77" t="s">
        <v>2067</v>
      </c>
    </row>
    <row r="1035" spans="1:2">
      <c r="A1035" s="77" t="s">
        <v>2068</v>
      </c>
      <c r="B1035" s="77" t="s">
        <v>2069</v>
      </c>
    </row>
    <row r="1036" spans="1:2">
      <c r="A1036" s="77" t="s">
        <v>2070</v>
      </c>
      <c r="B1036" s="77" t="s">
        <v>2071</v>
      </c>
    </row>
    <row r="1037" spans="1:2">
      <c r="A1037" s="77" t="s">
        <v>2072</v>
      </c>
      <c r="B1037" s="77" t="s">
        <v>2073</v>
      </c>
    </row>
    <row r="1038" spans="1:2">
      <c r="A1038" s="77" t="s">
        <v>2074</v>
      </c>
      <c r="B1038" s="77" t="s">
        <v>2075</v>
      </c>
    </row>
    <row r="1039" spans="1:2">
      <c r="A1039" s="77" t="s">
        <v>2076</v>
      </c>
      <c r="B1039" s="77" t="s">
        <v>2077</v>
      </c>
    </row>
    <row r="1040" spans="1:2">
      <c r="A1040" s="77" t="s">
        <v>2078</v>
      </c>
      <c r="B1040" s="77" t="s">
        <v>2079</v>
      </c>
    </row>
    <row r="1041" spans="1:2">
      <c r="A1041" s="77" t="s">
        <v>2080</v>
      </c>
      <c r="B1041" s="77" t="s">
        <v>2081</v>
      </c>
    </row>
    <row r="1042" spans="1:2">
      <c r="A1042" s="77" t="s">
        <v>2082</v>
      </c>
      <c r="B1042" s="77" t="s">
        <v>2083</v>
      </c>
    </row>
    <row r="1043" spans="1:2">
      <c r="A1043" s="77" t="s">
        <v>2084</v>
      </c>
      <c r="B1043" s="77" t="s">
        <v>2085</v>
      </c>
    </row>
    <row r="1044" spans="1:2">
      <c r="A1044" s="77" t="s">
        <v>2086</v>
      </c>
      <c r="B1044" s="77" t="s">
        <v>2087</v>
      </c>
    </row>
    <row r="1045" spans="1:2">
      <c r="A1045" s="77" t="s">
        <v>2088</v>
      </c>
      <c r="B1045" s="77" t="s">
        <v>2089</v>
      </c>
    </row>
    <row r="1046" spans="1:2">
      <c r="A1046" s="77" t="s">
        <v>2090</v>
      </c>
      <c r="B1046" s="77" t="s">
        <v>2091</v>
      </c>
    </row>
    <row r="1047" spans="1:2">
      <c r="A1047" s="77" t="s">
        <v>2092</v>
      </c>
      <c r="B1047" s="77" t="s">
        <v>2093</v>
      </c>
    </row>
    <row r="1048" spans="1:2">
      <c r="A1048" s="77" t="s">
        <v>2094</v>
      </c>
      <c r="B1048" s="77" t="s">
        <v>2095</v>
      </c>
    </row>
    <row r="1049" spans="1:2">
      <c r="A1049" s="77" t="s">
        <v>2096</v>
      </c>
      <c r="B1049" s="77" t="s">
        <v>2097</v>
      </c>
    </row>
    <row r="1050" spans="1:2">
      <c r="A1050" s="77" t="s">
        <v>2098</v>
      </c>
      <c r="B1050" s="77" t="s">
        <v>2099</v>
      </c>
    </row>
    <row r="1051" spans="1:2">
      <c r="A1051" s="77" t="s">
        <v>2100</v>
      </c>
      <c r="B1051" s="77" t="s">
        <v>2101</v>
      </c>
    </row>
    <row r="1052" spans="1:2">
      <c r="A1052" s="77" t="s">
        <v>2102</v>
      </c>
      <c r="B1052" s="77" t="s">
        <v>2103</v>
      </c>
    </row>
    <row r="1053" spans="1:2">
      <c r="A1053" s="77" t="s">
        <v>2104</v>
      </c>
      <c r="B1053" s="77" t="s">
        <v>2105</v>
      </c>
    </row>
    <row r="1054" spans="1:2">
      <c r="A1054" s="77" t="s">
        <v>2106</v>
      </c>
      <c r="B1054" s="77" t="s">
        <v>2107</v>
      </c>
    </row>
    <row r="1055" spans="1:2">
      <c r="A1055" s="77" t="s">
        <v>2108</v>
      </c>
      <c r="B1055" s="77" t="s">
        <v>2109</v>
      </c>
    </row>
    <row r="1056" spans="1:2">
      <c r="A1056" s="77" t="s">
        <v>2110</v>
      </c>
      <c r="B1056" s="77" t="s">
        <v>2111</v>
      </c>
    </row>
    <row r="1057" spans="1:2">
      <c r="A1057" s="77" t="s">
        <v>2112</v>
      </c>
      <c r="B1057" s="77" t="s">
        <v>2113</v>
      </c>
    </row>
    <row r="1058" spans="1:2">
      <c r="A1058" s="77" t="s">
        <v>2114</v>
      </c>
      <c r="B1058" s="77" t="s">
        <v>2115</v>
      </c>
    </row>
    <row r="1059" spans="1:2">
      <c r="A1059" s="77" t="s">
        <v>2116</v>
      </c>
      <c r="B1059" s="77" t="s">
        <v>2117</v>
      </c>
    </row>
    <row r="1060" spans="1:2">
      <c r="A1060" s="77" t="s">
        <v>2118</v>
      </c>
      <c r="B1060" s="77" t="s">
        <v>2119</v>
      </c>
    </row>
    <row r="1061" spans="1:2">
      <c r="A1061" s="77" t="s">
        <v>2120</v>
      </c>
      <c r="B1061" s="77" t="s">
        <v>2121</v>
      </c>
    </row>
    <row r="1062" spans="1:2">
      <c r="A1062" s="77" t="s">
        <v>2122</v>
      </c>
      <c r="B1062" s="77" t="s">
        <v>2123</v>
      </c>
    </row>
    <row r="1063" spans="1:2">
      <c r="A1063" s="77" t="s">
        <v>2124</v>
      </c>
      <c r="B1063" s="77" t="s">
        <v>2125</v>
      </c>
    </row>
    <row r="1064" spans="1:2">
      <c r="A1064" s="77" t="s">
        <v>2126</v>
      </c>
      <c r="B1064" s="77" t="s">
        <v>2127</v>
      </c>
    </row>
    <row r="1065" spans="1:2">
      <c r="A1065" s="77" t="s">
        <v>2128</v>
      </c>
      <c r="B1065" s="77" t="s">
        <v>2129</v>
      </c>
    </row>
    <row r="1066" spans="1:2">
      <c r="A1066" s="77" t="s">
        <v>2130</v>
      </c>
      <c r="B1066" s="77" t="s">
        <v>2131</v>
      </c>
    </row>
    <row r="1067" spans="1:2">
      <c r="A1067" s="77" t="s">
        <v>2132</v>
      </c>
      <c r="B1067" s="77" t="s">
        <v>2133</v>
      </c>
    </row>
    <row r="1068" spans="1:2">
      <c r="A1068" s="77" t="s">
        <v>2134</v>
      </c>
      <c r="B1068" s="77" t="s">
        <v>2135</v>
      </c>
    </row>
    <row r="1069" spans="1:2">
      <c r="A1069" s="77" t="s">
        <v>2136</v>
      </c>
      <c r="B1069" s="77" t="s">
        <v>2137</v>
      </c>
    </row>
    <row r="1070" spans="1:2">
      <c r="A1070" s="77" t="s">
        <v>2138</v>
      </c>
      <c r="B1070" s="77" t="s">
        <v>2139</v>
      </c>
    </row>
    <row r="1071" spans="1:2">
      <c r="A1071" s="77" t="s">
        <v>2140</v>
      </c>
      <c r="B1071" s="77" t="s">
        <v>2141</v>
      </c>
    </row>
    <row r="1072" spans="1:2">
      <c r="A1072" s="77" t="s">
        <v>2142</v>
      </c>
      <c r="B1072" s="77" t="s">
        <v>2143</v>
      </c>
    </row>
    <row r="1073" spans="1:2">
      <c r="A1073" s="77" t="s">
        <v>2144</v>
      </c>
      <c r="B1073" s="77" t="s">
        <v>2145</v>
      </c>
    </row>
    <row r="1074" spans="1:2">
      <c r="A1074" s="77" t="s">
        <v>2146</v>
      </c>
      <c r="B1074" s="77" t="s">
        <v>2147</v>
      </c>
    </row>
    <row r="1075" spans="1:2">
      <c r="A1075" s="77" t="s">
        <v>2148</v>
      </c>
      <c r="B1075" s="77" t="s">
        <v>2149</v>
      </c>
    </row>
    <row r="1076" spans="1:2">
      <c r="A1076" s="77" t="s">
        <v>2150</v>
      </c>
      <c r="B1076" s="77" t="s">
        <v>2151</v>
      </c>
    </row>
    <row r="1077" spans="1:2">
      <c r="A1077" s="77" t="s">
        <v>2152</v>
      </c>
      <c r="B1077" s="77" t="s">
        <v>2153</v>
      </c>
    </row>
    <row r="1078" spans="1:2">
      <c r="A1078" s="77" t="s">
        <v>2154</v>
      </c>
      <c r="B1078" s="77" t="s">
        <v>2155</v>
      </c>
    </row>
    <row r="1079" spans="1:2">
      <c r="A1079" s="77" t="s">
        <v>2156</v>
      </c>
      <c r="B1079" s="77" t="s">
        <v>2157</v>
      </c>
    </row>
    <row r="1080" spans="1:2">
      <c r="A1080" s="77" t="s">
        <v>2158</v>
      </c>
      <c r="B1080" s="77" t="s">
        <v>2159</v>
      </c>
    </row>
    <row r="1081" spans="1:2">
      <c r="A1081" s="77" t="s">
        <v>2160</v>
      </c>
      <c r="B1081" s="77" t="s">
        <v>2161</v>
      </c>
    </row>
    <row r="1082" spans="1:2">
      <c r="A1082" s="77" t="s">
        <v>2162</v>
      </c>
      <c r="B1082" s="77" t="s">
        <v>2163</v>
      </c>
    </row>
    <row r="1083" spans="1:2">
      <c r="A1083" s="77" t="s">
        <v>2164</v>
      </c>
      <c r="B1083" s="77" t="s">
        <v>2165</v>
      </c>
    </row>
    <row r="1084" spans="1:2">
      <c r="A1084" s="77" t="s">
        <v>2166</v>
      </c>
      <c r="B1084" s="77" t="s">
        <v>2167</v>
      </c>
    </row>
    <row r="1085" spans="1:2">
      <c r="A1085" s="77" t="s">
        <v>2168</v>
      </c>
      <c r="B1085" s="77" t="s">
        <v>2169</v>
      </c>
    </row>
    <row r="1086" spans="1:2">
      <c r="A1086" s="77" t="s">
        <v>2170</v>
      </c>
      <c r="B1086" s="77" t="s">
        <v>2171</v>
      </c>
    </row>
    <row r="1087" spans="1:2">
      <c r="A1087" s="77" t="s">
        <v>2172</v>
      </c>
      <c r="B1087" s="77" t="s">
        <v>2173</v>
      </c>
    </row>
    <row r="1088" spans="1:2">
      <c r="A1088" s="77" t="s">
        <v>2174</v>
      </c>
      <c r="B1088" s="77" t="s">
        <v>2175</v>
      </c>
    </row>
    <row r="1089" spans="1:2">
      <c r="A1089" s="77" t="s">
        <v>2176</v>
      </c>
      <c r="B1089" s="77" t="s">
        <v>2177</v>
      </c>
    </row>
    <row r="1090" spans="1:2">
      <c r="A1090" s="77" t="s">
        <v>2178</v>
      </c>
      <c r="B1090" s="77" t="s">
        <v>2179</v>
      </c>
    </row>
    <row r="1091" spans="1:2">
      <c r="A1091" s="77" t="s">
        <v>2180</v>
      </c>
      <c r="B1091" s="77" t="s">
        <v>2181</v>
      </c>
    </row>
    <row r="1092" spans="1:2">
      <c r="A1092" s="77" t="s">
        <v>2182</v>
      </c>
      <c r="B1092" s="77" t="s">
        <v>2183</v>
      </c>
    </row>
    <row r="1093" spans="1:2">
      <c r="A1093" s="77" t="s">
        <v>2184</v>
      </c>
      <c r="B1093" s="77" t="s">
        <v>2185</v>
      </c>
    </row>
    <row r="1094" spans="1:2">
      <c r="A1094" s="77" t="s">
        <v>2186</v>
      </c>
      <c r="B1094" s="77" t="s">
        <v>2187</v>
      </c>
    </row>
    <row r="1095" spans="1:2">
      <c r="A1095" s="77" t="s">
        <v>2188</v>
      </c>
      <c r="B1095" s="77" t="s">
        <v>2189</v>
      </c>
    </row>
    <row r="1096" spans="1:2">
      <c r="A1096" s="77" t="s">
        <v>2190</v>
      </c>
      <c r="B1096" s="77" t="s">
        <v>2191</v>
      </c>
    </row>
    <row r="1097" spans="1:2">
      <c r="A1097" s="77" t="s">
        <v>2192</v>
      </c>
      <c r="B1097" s="77" t="s">
        <v>2193</v>
      </c>
    </row>
    <row r="1098" spans="1:2">
      <c r="A1098" s="77" t="s">
        <v>2194</v>
      </c>
      <c r="B1098" s="77" t="s">
        <v>2195</v>
      </c>
    </row>
    <row r="1099" spans="1:2">
      <c r="A1099" s="77" t="s">
        <v>2196</v>
      </c>
      <c r="B1099" s="77" t="s">
        <v>2197</v>
      </c>
    </row>
    <row r="1100" spans="1:2">
      <c r="A1100" s="77" t="s">
        <v>2198</v>
      </c>
      <c r="B1100" s="77" t="s">
        <v>2199</v>
      </c>
    </row>
    <row r="1101" spans="1:2">
      <c r="A1101" s="77" t="s">
        <v>2200</v>
      </c>
      <c r="B1101" s="77" t="s">
        <v>2201</v>
      </c>
    </row>
    <row r="1102" spans="1:2">
      <c r="A1102" s="77" t="s">
        <v>2202</v>
      </c>
      <c r="B1102" s="77" t="s">
        <v>2203</v>
      </c>
    </row>
    <row r="1103" spans="1:2">
      <c r="A1103" s="77" t="s">
        <v>2204</v>
      </c>
      <c r="B1103" s="77" t="s">
        <v>2205</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71"/>
  <sheetViews>
    <sheetView showGridLines="0" showRowColHeaders="0" topLeftCell="A13" zoomScale="73" zoomScaleNormal="73" workbookViewId="0"/>
  </sheetViews>
  <sheetFormatPr defaultColWidth="8.85546875" defaultRowHeight="12.75"/>
  <cols>
    <col min="1" max="10" width="3.7109375" style="10" customWidth="1"/>
    <col min="11" max="11" width="4.7109375" style="10" customWidth="1"/>
    <col min="12" max="12" width="5.140625" style="10" customWidth="1"/>
    <col min="13" max="15" width="3.7109375" style="10" customWidth="1"/>
    <col min="16" max="16" width="5" style="10" customWidth="1"/>
    <col min="17" max="17" width="2.42578125" style="10" customWidth="1"/>
    <col min="18" max="18" width="9" style="10" customWidth="1"/>
    <col min="19" max="19" width="12.28515625" style="10" customWidth="1"/>
    <col min="20" max="20" width="17.42578125" style="10" customWidth="1"/>
    <col min="21" max="23" width="15.140625" style="10" customWidth="1"/>
    <col min="24" max="24" width="4" style="10" customWidth="1"/>
    <col min="25" max="25" width="10.7109375" style="10" customWidth="1"/>
    <col min="26" max="26" width="3.7109375" style="18" customWidth="1"/>
    <col min="27" max="28" width="3.7109375" style="18" hidden="1" customWidth="1"/>
    <col min="29" max="49" width="3.7109375" style="18" customWidth="1"/>
    <col min="50" max="51" width="3.7109375" style="63" customWidth="1"/>
    <col min="52" max="56" width="3.7109375" style="18" customWidth="1"/>
    <col min="57" max="63" width="3.7109375" style="10" customWidth="1"/>
    <col min="64" max="16384" width="8.85546875" style="10"/>
  </cols>
  <sheetData>
    <row r="1" spans="1:56" ht="15">
      <c r="A1" s="87"/>
      <c r="B1" s="88"/>
      <c r="C1" s="88"/>
      <c r="D1" s="88"/>
      <c r="E1" s="88"/>
      <c r="F1" s="88"/>
      <c r="G1" s="88"/>
      <c r="H1" s="88"/>
      <c r="I1" s="88"/>
      <c r="J1" s="88"/>
      <c r="K1" s="88"/>
      <c r="L1" s="88"/>
      <c r="M1" s="88"/>
      <c r="N1" s="88"/>
      <c r="O1" s="88"/>
      <c r="P1" s="88"/>
      <c r="Q1" s="88"/>
      <c r="R1" s="88"/>
      <c r="S1" s="88"/>
      <c r="T1" s="88"/>
      <c r="U1" s="88"/>
      <c r="V1" s="88"/>
      <c r="W1" s="88"/>
      <c r="X1" s="88"/>
      <c r="Y1" s="89"/>
      <c r="Z1" s="41"/>
      <c r="AA1" s="42"/>
      <c r="AB1" s="43" t="s">
        <v>2206</v>
      </c>
      <c r="AC1" s="41"/>
      <c r="AD1" s="44"/>
      <c r="AE1" s="44"/>
      <c r="AF1" s="42"/>
      <c r="AG1" s="43"/>
      <c r="AH1" s="44"/>
      <c r="AI1" s="44"/>
      <c r="AJ1" s="44"/>
      <c r="AK1" s="44"/>
      <c r="AL1" s="44"/>
      <c r="AM1" s="44"/>
      <c r="AN1" s="44"/>
      <c r="AO1" s="44"/>
      <c r="AP1" s="44"/>
      <c r="AQ1" s="44"/>
      <c r="AR1" s="44"/>
      <c r="AS1" s="44"/>
      <c r="AT1" s="44"/>
      <c r="AU1" s="44"/>
      <c r="AV1" s="44"/>
      <c r="AW1" s="44"/>
      <c r="AX1" s="44"/>
      <c r="AY1" s="44"/>
      <c r="AZ1" s="44"/>
      <c r="BA1" s="10"/>
      <c r="BB1" s="10"/>
      <c r="BC1" s="10"/>
      <c r="BD1" s="10"/>
    </row>
    <row r="2" spans="1:56" ht="15">
      <c r="A2" s="90"/>
      <c r="B2" s="24"/>
      <c r="C2" s="24"/>
      <c r="D2" s="24"/>
      <c r="E2" s="24"/>
      <c r="F2" s="24"/>
      <c r="G2" s="24"/>
      <c r="H2" s="24"/>
      <c r="I2" s="24"/>
      <c r="J2" s="24"/>
      <c r="K2" s="24"/>
      <c r="L2" s="24"/>
      <c r="M2" s="24"/>
      <c r="N2" s="24"/>
      <c r="O2" s="24"/>
      <c r="P2" s="24"/>
      <c r="Q2" s="24"/>
      <c r="R2" s="24"/>
      <c r="S2" s="24"/>
      <c r="T2" s="24"/>
      <c r="U2" s="24"/>
      <c r="V2" s="24"/>
      <c r="W2" s="24"/>
      <c r="X2" s="24"/>
      <c r="Y2" s="91"/>
      <c r="Z2" s="41"/>
      <c r="AA2" s="42" t="s">
        <v>2207</v>
      </c>
      <c r="AB2" s="43" t="s">
        <v>2208</v>
      </c>
      <c r="AC2" s="41"/>
      <c r="AD2" s="44"/>
      <c r="AE2" s="44"/>
      <c r="AF2" s="42"/>
      <c r="AG2" s="43"/>
      <c r="AH2" s="44"/>
      <c r="AI2" s="44"/>
      <c r="AJ2" s="44"/>
      <c r="AK2" s="44"/>
      <c r="AL2" s="44"/>
      <c r="AM2" s="44"/>
      <c r="AN2" s="44"/>
      <c r="AO2" s="44"/>
      <c r="AP2" s="44"/>
      <c r="AQ2" s="44"/>
      <c r="AR2" s="44"/>
      <c r="AS2" s="44"/>
      <c r="AT2" s="44"/>
      <c r="AU2" s="44"/>
      <c r="AV2" s="44"/>
      <c r="AW2" s="44"/>
      <c r="AX2" s="44"/>
      <c r="AY2" s="44"/>
      <c r="AZ2" s="44"/>
      <c r="BA2" s="10"/>
      <c r="BB2" s="10"/>
      <c r="BC2" s="10"/>
      <c r="BD2" s="10"/>
    </row>
    <row r="3" spans="1:56" ht="34.5" customHeight="1" thickBot="1">
      <c r="A3" s="90"/>
      <c r="B3" s="24"/>
      <c r="C3" s="24"/>
      <c r="D3" s="24"/>
      <c r="E3" s="24"/>
      <c r="F3" s="24"/>
      <c r="G3" s="24"/>
      <c r="H3" s="24"/>
      <c r="I3" s="24"/>
      <c r="J3" s="24"/>
      <c r="K3" s="24"/>
      <c r="L3" s="24"/>
      <c r="M3" s="24"/>
      <c r="N3" s="24"/>
      <c r="O3" s="24"/>
      <c r="P3" s="24"/>
      <c r="Q3" s="24"/>
      <c r="R3" s="24"/>
      <c r="S3" s="24"/>
      <c r="T3" s="24"/>
      <c r="U3" s="24"/>
      <c r="V3" s="24"/>
      <c r="W3" s="24"/>
      <c r="X3" s="24"/>
      <c r="Y3" s="91"/>
      <c r="Z3" s="41"/>
      <c r="AA3" s="42" t="s">
        <v>2209</v>
      </c>
      <c r="AB3" s="43" t="s">
        <v>2210</v>
      </c>
      <c r="AC3" s="41"/>
      <c r="AD3" s="44"/>
      <c r="AE3" s="44"/>
      <c r="AF3" s="42"/>
      <c r="AG3" s="43"/>
      <c r="AH3" s="44"/>
      <c r="AI3" s="44"/>
      <c r="AJ3" s="44"/>
      <c r="AK3" s="44"/>
      <c r="AL3" s="44"/>
      <c r="AM3" s="44"/>
      <c r="AN3" s="44"/>
      <c r="AO3" s="44"/>
      <c r="AP3" s="44"/>
      <c r="AQ3" s="44"/>
      <c r="AR3" s="44"/>
      <c r="AS3" s="44"/>
      <c r="AT3" s="44"/>
      <c r="AU3" s="44"/>
      <c r="AV3" s="44"/>
      <c r="AW3" s="44"/>
      <c r="AX3" s="44"/>
      <c r="AY3" s="44"/>
      <c r="AZ3" s="44"/>
      <c r="BA3" s="10"/>
      <c r="BB3" s="10"/>
      <c r="BC3" s="10"/>
      <c r="BD3" s="10"/>
    </row>
    <row r="4" spans="1:56" ht="21" customHeight="1">
      <c r="A4" s="92"/>
      <c r="B4" s="45"/>
      <c r="C4" s="45"/>
      <c r="D4" s="45"/>
      <c r="E4" s="45"/>
      <c r="F4" s="45"/>
      <c r="G4" s="45"/>
      <c r="H4" s="45"/>
      <c r="I4" s="45"/>
      <c r="J4" s="45"/>
      <c r="K4" s="45"/>
      <c r="L4" s="45"/>
      <c r="M4" s="45"/>
      <c r="N4" s="45"/>
      <c r="O4" s="45"/>
      <c r="P4" s="45"/>
      <c r="Q4" s="45"/>
      <c r="R4" s="45"/>
      <c r="S4" s="45"/>
      <c r="T4" s="45"/>
      <c r="U4" s="45"/>
      <c r="V4" s="45"/>
      <c r="W4" s="46"/>
      <c r="X4" s="46"/>
      <c r="Y4" s="130" t="s">
        <v>2211</v>
      </c>
      <c r="Z4" s="41"/>
      <c r="AA4" s="42" t="s">
        <v>2212</v>
      </c>
      <c r="AB4" s="43" t="s">
        <v>2213</v>
      </c>
      <c r="AC4" s="41"/>
      <c r="AD4" s="44"/>
      <c r="AE4" s="44"/>
      <c r="AF4" s="42"/>
      <c r="AG4" s="43"/>
      <c r="AH4" s="44"/>
      <c r="AI4" s="44"/>
      <c r="AJ4" s="44"/>
      <c r="AK4" s="44"/>
      <c r="AL4" s="44"/>
      <c r="AM4" s="44"/>
      <c r="AN4" s="44"/>
      <c r="AO4" s="44"/>
      <c r="AP4" s="44"/>
      <c r="AQ4" s="44"/>
      <c r="AR4" s="44"/>
      <c r="AS4" s="44"/>
      <c r="AT4" s="44"/>
      <c r="AU4" s="44"/>
      <c r="AV4" s="44"/>
      <c r="AW4" s="44"/>
      <c r="AX4" s="44"/>
      <c r="AY4" s="44"/>
      <c r="AZ4" s="44"/>
      <c r="BA4" s="10"/>
      <c r="BB4" s="10"/>
      <c r="BC4" s="10"/>
      <c r="BD4" s="10"/>
    </row>
    <row r="5" spans="1:56" ht="21" customHeight="1">
      <c r="A5" s="93"/>
      <c r="B5" s="11"/>
      <c r="C5" s="11"/>
      <c r="D5" s="11"/>
      <c r="E5" s="11"/>
      <c r="F5" s="11"/>
      <c r="G5" s="11"/>
      <c r="H5" s="11"/>
      <c r="I5" s="11"/>
      <c r="J5" s="11"/>
      <c r="K5" s="11"/>
      <c r="L5" s="11"/>
      <c r="M5" s="11"/>
      <c r="N5" s="11"/>
      <c r="O5" s="11"/>
      <c r="P5" s="11"/>
      <c r="Q5" s="11"/>
      <c r="R5" s="11"/>
      <c r="S5" s="11"/>
      <c r="T5" s="11"/>
      <c r="U5" s="11"/>
      <c r="V5" s="11"/>
      <c r="W5" s="39"/>
      <c r="X5" s="39"/>
      <c r="Y5" s="131" t="s">
        <v>2214</v>
      </c>
      <c r="Z5" s="41"/>
      <c r="AA5" s="42" t="s">
        <v>2215</v>
      </c>
      <c r="AB5" s="43" t="s">
        <v>2216</v>
      </c>
      <c r="AC5" s="41"/>
      <c r="AD5" s="44"/>
      <c r="AE5" s="44"/>
      <c r="AF5" s="42"/>
      <c r="AG5" s="43"/>
      <c r="AH5" s="44"/>
      <c r="AI5" s="44"/>
      <c r="AJ5" s="44"/>
      <c r="AK5" s="44"/>
      <c r="AL5" s="44"/>
      <c r="AM5" s="44"/>
      <c r="AN5" s="44"/>
      <c r="AO5" s="44"/>
      <c r="AP5" s="44"/>
      <c r="AQ5" s="44"/>
      <c r="AR5" s="44"/>
      <c r="AS5" s="44"/>
      <c r="AT5" s="44"/>
      <c r="AU5" s="44"/>
      <c r="AV5" s="44"/>
      <c r="AW5" s="44"/>
      <c r="AX5" s="44"/>
      <c r="AY5" s="44"/>
      <c r="AZ5" s="44"/>
      <c r="BA5" s="10"/>
      <c r="BB5" s="10"/>
      <c r="BC5" s="10"/>
      <c r="BD5" s="10"/>
    </row>
    <row r="6" spans="1:56" ht="21" customHeight="1">
      <c r="A6" s="93"/>
      <c r="B6" s="11"/>
      <c r="C6" s="11"/>
      <c r="D6" s="11"/>
      <c r="E6" s="11"/>
      <c r="F6" s="11"/>
      <c r="G6" s="11"/>
      <c r="H6" s="11"/>
      <c r="I6" s="11"/>
      <c r="J6" s="11"/>
      <c r="K6" s="11"/>
      <c r="L6" s="11"/>
      <c r="M6" s="11"/>
      <c r="N6" s="11"/>
      <c r="O6" s="11"/>
      <c r="P6" s="11"/>
      <c r="Q6" s="11"/>
      <c r="R6" s="11"/>
      <c r="S6" s="11"/>
      <c r="T6" s="11"/>
      <c r="U6" s="11"/>
      <c r="V6" s="11"/>
      <c r="W6" s="39"/>
      <c r="X6" s="39"/>
      <c r="Y6" s="131" t="s">
        <v>2217</v>
      </c>
      <c r="Z6" s="41"/>
      <c r="AA6" s="42" t="s">
        <v>2218</v>
      </c>
      <c r="AB6" s="43" t="s">
        <v>2219</v>
      </c>
      <c r="AC6" s="41"/>
      <c r="AD6" s="44"/>
      <c r="AE6" s="44"/>
      <c r="AF6" s="42"/>
      <c r="AG6" s="43"/>
      <c r="AH6" s="44"/>
      <c r="AI6" s="44"/>
      <c r="AJ6" s="44"/>
      <c r="AK6" s="44"/>
      <c r="AL6" s="44"/>
      <c r="AM6" s="44"/>
      <c r="AN6" s="44"/>
      <c r="AO6" s="44"/>
      <c r="AP6" s="44"/>
      <c r="AQ6" s="44"/>
      <c r="AR6" s="44"/>
      <c r="AS6" s="44"/>
      <c r="AT6" s="44"/>
      <c r="AU6" s="44"/>
      <c r="AV6" s="44"/>
      <c r="AW6" s="44"/>
      <c r="AX6" s="44"/>
      <c r="AY6" s="44"/>
      <c r="AZ6" s="44"/>
      <c r="BA6" s="10"/>
      <c r="BB6" s="10"/>
      <c r="BC6" s="10"/>
      <c r="BD6" s="10"/>
    </row>
    <row r="7" spans="1:56" ht="21" customHeight="1">
      <c r="A7" s="93"/>
      <c r="B7" s="11"/>
      <c r="C7" s="11"/>
      <c r="D7" s="11"/>
      <c r="E7" s="11"/>
      <c r="F7" s="11"/>
      <c r="G7" s="11"/>
      <c r="H7" s="11"/>
      <c r="I7" s="11"/>
      <c r="J7" s="11"/>
      <c r="K7" s="11"/>
      <c r="L7" s="11"/>
      <c r="M7" s="11"/>
      <c r="N7" s="11"/>
      <c r="O7" s="11"/>
      <c r="P7" s="11"/>
      <c r="Q7" s="11"/>
      <c r="R7" s="11"/>
      <c r="S7" s="11"/>
      <c r="T7" s="11"/>
      <c r="U7" s="11"/>
      <c r="V7" s="11"/>
      <c r="W7" s="39"/>
      <c r="X7" s="39"/>
      <c r="Y7" s="131" t="s">
        <v>2220</v>
      </c>
      <c r="Z7" s="41"/>
      <c r="AA7" s="42" t="s">
        <v>2221</v>
      </c>
      <c r="AB7" s="43" t="s">
        <v>2222</v>
      </c>
      <c r="AC7" s="41"/>
      <c r="AD7" s="44"/>
      <c r="AE7" s="44"/>
      <c r="AF7" s="42"/>
      <c r="AG7" s="43"/>
      <c r="AH7" s="44"/>
      <c r="AI7" s="44"/>
      <c r="AJ7" s="44"/>
      <c r="AK7" s="44"/>
      <c r="AL7" s="44"/>
      <c r="AM7" s="44"/>
      <c r="AN7" s="44"/>
      <c r="AO7" s="44"/>
      <c r="AP7" s="44"/>
      <c r="AQ7" s="44"/>
      <c r="AR7" s="44"/>
      <c r="AS7" s="44"/>
      <c r="AT7" s="44"/>
      <c r="AU7" s="44"/>
      <c r="AV7" s="44"/>
      <c r="AW7" s="44"/>
      <c r="AX7" s="44"/>
      <c r="AY7" s="44"/>
      <c r="AZ7" s="44"/>
      <c r="BA7" s="10"/>
      <c r="BB7" s="10"/>
      <c r="BC7" s="10"/>
      <c r="BD7" s="10"/>
    </row>
    <row r="8" spans="1:56" ht="21" customHeight="1">
      <c r="A8" s="249" t="s">
        <v>2223</v>
      </c>
      <c r="B8" s="250"/>
      <c r="C8" s="250"/>
      <c r="D8" s="250"/>
      <c r="E8" s="250"/>
      <c r="F8" s="250"/>
      <c r="G8" s="250"/>
      <c r="H8" s="250"/>
      <c r="I8" s="250"/>
      <c r="J8" s="250"/>
      <c r="K8" s="250"/>
      <c r="L8" s="250"/>
      <c r="M8" s="250"/>
      <c r="N8" s="250"/>
      <c r="O8" s="250"/>
      <c r="P8" s="250"/>
      <c r="Q8" s="250"/>
      <c r="R8" s="250"/>
      <c r="S8" s="250"/>
      <c r="T8" s="250"/>
      <c r="U8" s="250"/>
      <c r="V8" s="250"/>
      <c r="W8" s="250"/>
      <c r="X8" s="250"/>
      <c r="Y8" s="251"/>
      <c r="Z8" s="41"/>
      <c r="AA8" s="42" t="s">
        <v>2224</v>
      </c>
      <c r="AB8" s="43" t="s">
        <v>2225</v>
      </c>
      <c r="AC8" s="41"/>
      <c r="AD8" s="44"/>
      <c r="AE8" s="44"/>
      <c r="AF8" s="42"/>
      <c r="AG8" s="43"/>
      <c r="AH8" s="44"/>
      <c r="AI8" s="44"/>
      <c r="AJ8" s="44"/>
      <c r="AK8" s="44"/>
      <c r="AL8" s="44"/>
      <c r="AM8" s="44"/>
      <c r="AN8" s="44"/>
      <c r="AO8" s="44"/>
      <c r="AP8" s="44"/>
      <c r="AQ8" s="44"/>
      <c r="AR8" s="44"/>
      <c r="AS8" s="44"/>
      <c r="AT8" s="44"/>
      <c r="AU8" s="44"/>
      <c r="AV8" s="44"/>
      <c r="AW8" s="44"/>
      <c r="AX8" s="44"/>
      <c r="AY8" s="44"/>
      <c r="AZ8" s="44"/>
      <c r="BA8" s="10"/>
      <c r="BB8" s="10"/>
      <c r="BC8" s="10"/>
      <c r="BD8" s="10"/>
    </row>
    <row r="9" spans="1:56" ht="21" customHeight="1" thickBot="1">
      <c r="A9" s="252" t="s">
        <v>2226</v>
      </c>
      <c r="B9" s="253"/>
      <c r="C9" s="253"/>
      <c r="D9" s="253"/>
      <c r="E9" s="253"/>
      <c r="F9" s="253"/>
      <c r="G9" s="253"/>
      <c r="H9" s="253"/>
      <c r="I9" s="253"/>
      <c r="J9" s="253"/>
      <c r="K9" s="253"/>
      <c r="L9" s="253"/>
      <c r="M9" s="253"/>
      <c r="N9" s="253"/>
      <c r="O9" s="253"/>
      <c r="P9" s="253"/>
      <c r="Q9" s="253"/>
      <c r="R9" s="253"/>
      <c r="S9" s="253"/>
      <c r="T9" s="253"/>
      <c r="U9" s="253"/>
      <c r="V9" s="253"/>
      <c r="W9" s="253"/>
      <c r="X9" s="253"/>
      <c r="Y9" s="254"/>
      <c r="Z9" s="41"/>
      <c r="AA9" s="121" t="s">
        <v>2227</v>
      </c>
      <c r="AB9" s="122" t="s">
        <v>2228</v>
      </c>
      <c r="AC9" s="41"/>
      <c r="AD9" s="44"/>
      <c r="AE9" s="44"/>
      <c r="AF9" s="42"/>
      <c r="AG9" s="43"/>
      <c r="AH9" s="44"/>
      <c r="AI9" s="44"/>
      <c r="AJ9" s="44"/>
      <c r="AK9" s="44"/>
      <c r="AL9" s="44"/>
      <c r="AM9" s="44"/>
      <c r="AN9" s="44"/>
      <c r="AO9" s="44"/>
      <c r="AP9" s="44"/>
      <c r="AQ9" s="44"/>
      <c r="AR9" s="44"/>
      <c r="AS9" s="44"/>
      <c r="AT9" s="44"/>
      <c r="AU9" s="44"/>
      <c r="AV9" s="44"/>
      <c r="AW9" s="44"/>
      <c r="AX9" s="44"/>
      <c r="AY9" s="44"/>
      <c r="AZ9" s="44"/>
      <c r="BA9" s="10"/>
      <c r="BB9" s="10"/>
      <c r="BC9" s="10"/>
      <c r="BD9" s="10"/>
    </row>
    <row r="10" spans="1:56" ht="24" customHeight="1" thickTop="1">
      <c r="A10" s="260" t="s">
        <v>2229</v>
      </c>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262"/>
      <c r="Z10" s="41"/>
      <c r="AA10" s="42" t="s">
        <v>2230</v>
      </c>
      <c r="AB10" s="43" t="s">
        <v>2231</v>
      </c>
      <c r="AC10" s="41"/>
      <c r="AD10" s="44"/>
      <c r="AE10" s="44"/>
      <c r="AF10" s="42"/>
      <c r="AG10" s="43"/>
      <c r="AH10" s="44"/>
      <c r="AI10" s="44"/>
      <c r="AJ10" s="44"/>
      <c r="AK10" s="44"/>
      <c r="AL10" s="44"/>
      <c r="AM10" s="44"/>
      <c r="AN10" s="44"/>
      <c r="AO10" s="44"/>
      <c r="AP10" s="44"/>
      <c r="AQ10" s="44"/>
      <c r="AR10" s="44"/>
      <c r="AS10" s="44"/>
      <c r="AT10" s="44"/>
      <c r="AU10" s="44"/>
      <c r="AV10" s="44"/>
      <c r="AW10" s="44"/>
      <c r="AX10" s="44"/>
      <c r="AY10" s="44"/>
      <c r="AZ10" s="44"/>
      <c r="BA10" s="10"/>
      <c r="BB10" s="10"/>
      <c r="BC10" s="10"/>
      <c r="BD10" s="10"/>
    </row>
    <row r="11" spans="1:56" ht="24" customHeight="1">
      <c r="A11" s="263"/>
      <c r="B11" s="264"/>
      <c r="C11" s="264"/>
      <c r="D11" s="264"/>
      <c r="E11" s="264"/>
      <c r="F11" s="264"/>
      <c r="G11" s="264"/>
      <c r="H11" s="264"/>
      <c r="I11" s="264"/>
      <c r="J11" s="264"/>
      <c r="K11" s="264"/>
      <c r="L11" s="264"/>
      <c r="M11" s="264"/>
      <c r="N11" s="264"/>
      <c r="O11" s="264"/>
      <c r="P11" s="264"/>
      <c r="Q11" s="264"/>
      <c r="R11" s="264"/>
      <c r="S11" s="264"/>
      <c r="T11" s="264"/>
      <c r="U11" s="264"/>
      <c r="V11" s="264"/>
      <c r="W11" s="264"/>
      <c r="X11" s="264"/>
      <c r="Y11" s="265"/>
      <c r="Z11" s="41"/>
      <c r="AA11" s="42" t="s">
        <v>2232</v>
      </c>
      <c r="AB11" s="43" t="s">
        <v>2233</v>
      </c>
      <c r="AC11" s="41"/>
      <c r="AD11" s="44"/>
      <c r="AE11" s="44"/>
      <c r="AF11" s="42"/>
      <c r="AG11" s="43"/>
      <c r="AH11" s="44"/>
      <c r="AI11" s="44"/>
      <c r="AJ11" s="44"/>
      <c r="AK11" s="44"/>
      <c r="AL11" s="44"/>
      <c r="AM11" s="44"/>
      <c r="AN11" s="44"/>
      <c r="AO11" s="44"/>
      <c r="AP11" s="44"/>
      <c r="AQ11" s="44"/>
      <c r="AR11" s="44"/>
      <c r="AS11" s="44"/>
      <c r="AT11" s="44"/>
      <c r="AU11" s="44"/>
      <c r="AV11" s="44"/>
      <c r="AW11" s="44"/>
      <c r="AX11" s="44"/>
      <c r="AY11" s="44"/>
      <c r="AZ11" s="44"/>
      <c r="BA11" s="10"/>
      <c r="BB11" s="10"/>
      <c r="BC11" s="10"/>
      <c r="BD11" s="10"/>
    </row>
    <row r="12" spans="1:56" ht="24" customHeight="1">
      <c r="A12" s="266"/>
      <c r="B12" s="267"/>
      <c r="C12" s="267"/>
      <c r="D12" s="267"/>
      <c r="E12" s="267"/>
      <c r="F12" s="267"/>
      <c r="G12" s="267"/>
      <c r="H12" s="267"/>
      <c r="I12" s="267"/>
      <c r="J12" s="267"/>
      <c r="K12" s="267"/>
      <c r="L12" s="267"/>
      <c r="M12" s="267"/>
      <c r="N12" s="267"/>
      <c r="O12" s="267"/>
      <c r="P12" s="267"/>
      <c r="Q12" s="267"/>
      <c r="R12" s="267"/>
      <c r="S12" s="267"/>
      <c r="T12" s="267"/>
      <c r="U12" s="267"/>
      <c r="V12" s="267"/>
      <c r="W12" s="267"/>
      <c r="X12" s="267"/>
      <c r="Y12" s="268"/>
      <c r="Z12" s="41"/>
      <c r="AA12" s="42" t="s">
        <v>2234</v>
      </c>
      <c r="AB12" s="43" t="s">
        <v>2235</v>
      </c>
      <c r="AC12" s="41"/>
      <c r="AD12" s="44"/>
      <c r="AE12" s="44"/>
      <c r="AF12" s="42"/>
      <c r="AG12" s="43"/>
      <c r="AH12" s="44"/>
      <c r="AI12" s="44"/>
      <c r="AJ12" s="44"/>
      <c r="AK12" s="44"/>
      <c r="AL12" s="44"/>
      <c r="AM12" s="44"/>
      <c r="AN12" s="44"/>
      <c r="AO12" s="44"/>
      <c r="AP12" s="44"/>
      <c r="AQ12" s="44"/>
      <c r="AR12" s="44"/>
      <c r="AS12" s="44"/>
      <c r="AT12" s="44"/>
      <c r="AU12" s="44"/>
      <c r="AV12" s="44"/>
      <c r="AW12" s="44"/>
      <c r="AX12" s="44"/>
      <c r="AY12" s="44"/>
      <c r="AZ12" s="44"/>
      <c r="BA12" s="10"/>
      <c r="BB12" s="10"/>
      <c r="BC12" s="10"/>
      <c r="BD12" s="10"/>
    </row>
    <row r="13" spans="1:56" ht="24" customHeight="1">
      <c r="A13" s="269" t="s">
        <v>2236</v>
      </c>
      <c r="B13" s="270"/>
      <c r="C13" s="270"/>
      <c r="D13" s="270"/>
      <c r="E13" s="270"/>
      <c r="F13" s="270"/>
      <c r="G13" s="270"/>
      <c r="H13" s="270"/>
      <c r="I13" s="270"/>
      <c r="J13" s="270"/>
      <c r="K13" s="270"/>
      <c r="L13" s="270"/>
      <c r="M13" s="270"/>
      <c r="N13" s="270"/>
      <c r="O13" s="270"/>
      <c r="P13" s="270"/>
      <c r="Q13" s="270"/>
      <c r="R13" s="270"/>
      <c r="S13" s="270"/>
      <c r="T13" s="80" t="s">
        <v>2237</v>
      </c>
      <c r="U13" s="231"/>
      <c r="V13" s="231"/>
      <c r="W13" s="231"/>
      <c r="X13" s="231"/>
      <c r="Y13" s="94"/>
      <c r="Z13" s="41"/>
      <c r="AA13" s="42" t="s">
        <v>2238</v>
      </c>
      <c r="AB13" s="43" t="s">
        <v>2239</v>
      </c>
      <c r="AC13" s="41"/>
      <c r="AD13" s="44"/>
      <c r="AE13" s="44"/>
      <c r="AF13" s="42"/>
      <c r="AG13" s="43"/>
      <c r="AH13" s="44"/>
      <c r="AI13" s="44"/>
      <c r="AJ13" s="44"/>
      <c r="AK13" s="44"/>
      <c r="AL13" s="44"/>
      <c r="AM13" s="44"/>
      <c r="AN13" s="44"/>
      <c r="AO13" s="44"/>
      <c r="AP13" s="44"/>
      <c r="AQ13" s="44"/>
      <c r="AR13" s="44"/>
      <c r="AS13" s="44"/>
      <c r="AT13" s="44"/>
      <c r="AU13" s="44"/>
      <c r="AV13" s="44"/>
      <c r="AW13" s="44"/>
      <c r="AX13" s="44"/>
      <c r="AY13" s="44"/>
      <c r="AZ13" s="44"/>
      <c r="BA13" s="10"/>
      <c r="BB13" s="10"/>
      <c r="BC13" s="10"/>
      <c r="BD13" s="10"/>
    </row>
    <row r="14" spans="1:56" ht="21" customHeight="1">
      <c r="A14" s="95"/>
      <c r="B14" s="12"/>
      <c r="C14" s="12"/>
      <c r="D14" s="12"/>
      <c r="E14" s="12"/>
      <c r="F14" s="12"/>
      <c r="G14" s="12"/>
      <c r="H14" s="271"/>
      <c r="I14" s="271"/>
      <c r="J14" s="21"/>
      <c r="K14" s="271"/>
      <c r="L14" s="271"/>
      <c r="M14" s="21"/>
      <c r="N14" s="271"/>
      <c r="O14" s="271"/>
      <c r="P14" s="271"/>
      <c r="Q14" s="12"/>
      <c r="R14" s="12"/>
      <c r="S14" s="12"/>
      <c r="T14" s="295" t="s">
        <v>2240</v>
      </c>
      <c r="U14" s="296"/>
      <c r="V14" s="296"/>
      <c r="W14" s="296"/>
      <c r="X14" s="296"/>
      <c r="Y14" s="297"/>
      <c r="Z14" s="41"/>
      <c r="AA14" s="42" t="s">
        <v>2241</v>
      </c>
      <c r="AB14" s="43" t="s">
        <v>2242</v>
      </c>
      <c r="AC14" s="41"/>
      <c r="AD14" s="44"/>
      <c r="AE14" s="44"/>
      <c r="AF14" s="42"/>
      <c r="AG14" s="43"/>
      <c r="AH14" s="44"/>
      <c r="AI14" s="44"/>
      <c r="AJ14" s="44"/>
      <c r="AK14" s="44"/>
      <c r="AL14" s="44"/>
      <c r="AM14" s="44"/>
      <c r="AN14" s="44"/>
      <c r="AO14" s="44"/>
      <c r="AP14" s="44"/>
      <c r="AQ14" s="44"/>
      <c r="AR14" s="44"/>
      <c r="AS14" s="44"/>
      <c r="AT14" s="44"/>
      <c r="AU14" s="44"/>
      <c r="AV14" s="44"/>
      <c r="AW14" s="44"/>
      <c r="AX14" s="44"/>
      <c r="AY14" s="44"/>
      <c r="AZ14" s="44"/>
      <c r="BA14" s="10"/>
      <c r="BB14" s="10"/>
      <c r="BC14" s="10"/>
      <c r="BD14" s="10"/>
    </row>
    <row r="15" spans="1:56" ht="21" customHeight="1">
      <c r="A15" s="96" t="s">
        <v>2243</v>
      </c>
      <c r="B15" s="79"/>
      <c r="C15" s="79"/>
      <c r="D15" s="79"/>
      <c r="E15" s="79"/>
      <c r="F15" s="79"/>
      <c r="G15" s="79"/>
      <c r="H15" s="290" t="s">
        <v>2168</v>
      </c>
      <c r="I15" s="290"/>
      <c r="J15" s="291"/>
      <c r="K15" s="139"/>
      <c r="L15" s="68"/>
      <c r="M15" s="69" t="s">
        <v>2200</v>
      </c>
      <c r="N15" s="70"/>
      <c r="O15" s="301"/>
      <c r="P15" s="302"/>
      <c r="Q15" s="303"/>
      <c r="R15" s="67"/>
      <c r="S15" s="8"/>
      <c r="T15" s="112" t="s">
        <v>2244</v>
      </c>
      <c r="U15" s="113"/>
      <c r="V15" s="113"/>
      <c r="W15" s="113"/>
      <c r="X15" s="140"/>
      <c r="Y15" s="233"/>
      <c r="Z15" s="41"/>
      <c r="AA15" s="42" t="s">
        <v>2162</v>
      </c>
      <c r="AB15" s="43" t="s">
        <v>2245</v>
      </c>
      <c r="AC15" s="41"/>
      <c r="AD15" s="44"/>
      <c r="AE15" s="44"/>
      <c r="AF15" s="42"/>
      <c r="AG15" s="43"/>
      <c r="AH15" s="44"/>
      <c r="AI15" s="44"/>
      <c r="AJ15" s="44"/>
      <c r="AK15" s="44"/>
      <c r="AL15" s="44"/>
      <c r="AM15" s="44"/>
      <c r="AN15" s="44"/>
      <c r="AO15" s="44"/>
      <c r="AP15" s="44"/>
      <c r="AQ15" s="44"/>
      <c r="AR15" s="44"/>
      <c r="AS15" s="44"/>
      <c r="AT15" s="44"/>
      <c r="AU15" s="44"/>
      <c r="AV15" s="44"/>
      <c r="AW15" s="44"/>
      <c r="AX15" s="44"/>
      <c r="AY15" s="44"/>
      <c r="AZ15" s="44"/>
      <c r="BA15" s="10"/>
      <c r="BB15" s="10"/>
      <c r="BC15" s="10"/>
      <c r="BD15" s="10"/>
    </row>
    <row r="16" spans="1:56" ht="11.45" customHeight="1">
      <c r="A16" s="97"/>
      <c r="B16" s="13"/>
      <c r="C16" s="13"/>
      <c r="D16" s="13"/>
      <c r="E16" s="13"/>
      <c r="F16" s="13"/>
      <c r="G16" s="13"/>
      <c r="H16" s="64"/>
      <c r="I16" s="64"/>
      <c r="J16" s="64"/>
      <c r="K16" s="22"/>
      <c r="L16" s="22"/>
      <c r="M16" s="14"/>
      <c r="N16" s="14"/>
      <c r="O16" s="14"/>
      <c r="P16" s="14"/>
      <c r="Q16" s="230"/>
      <c r="R16" s="230"/>
      <c r="S16" s="230"/>
      <c r="T16" s="110"/>
      <c r="U16" s="232"/>
      <c r="V16" s="232"/>
      <c r="W16" s="232"/>
      <c r="X16" s="232"/>
      <c r="Y16" s="233"/>
      <c r="Z16" s="41"/>
      <c r="AA16" s="42" t="s">
        <v>2246</v>
      </c>
      <c r="AB16" s="43" t="s">
        <v>2247</v>
      </c>
      <c r="AC16" s="41"/>
      <c r="AD16" s="44"/>
      <c r="AE16" s="44"/>
      <c r="AF16" s="42"/>
      <c r="AG16" s="43"/>
      <c r="AH16" s="44"/>
      <c r="AI16" s="44"/>
      <c r="AJ16" s="44"/>
      <c r="AK16" s="44"/>
      <c r="AL16" s="44"/>
      <c r="AM16" s="44"/>
      <c r="AN16" s="44"/>
      <c r="AO16" s="44"/>
      <c r="AP16" s="44"/>
      <c r="AQ16" s="44"/>
      <c r="AR16" s="44"/>
      <c r="AS16" s="44"/>
      <c r="AT16" s="44"/>
      <c r="AU16" s="44"/>
      <c r="AV16" s="44"/>
      <c r="AW16" s="44"/>
      <c r="AX16" s="44"/>
      <c r="AY16" s="44"/>
      <c r="AZ16" s="44"/>
      <c r="BA16" s="10"/>
      <c r="BB16" s="10"/>
      <c r="BC16" s="10"/>
      <c r="BD16" s="10"/>
    </row>
    <row r="17" spans="1:56" ht="21" customHeight="1">
      <c r="A17" s="97" t="s">
        <v>2248</v>
      </c>
      <c r="B17" s="16"/>
      <c r="C17" s="16"/>
      <c r="D17" s="16"/>
      <c r="E17" s="16"/>
      <c r="F17" s="16"/>
      <c r="G17" s="78"/>
      <c r="H17" s="292"/>
      <c r="I17" s="293"/>
      <c r="J17" s="293"/>
      <c r="K17" s="293"/>
      <c r="L17" s="293"/>
      <c r="M17" s="293"/>
      <c r="N17" s="293"/>
      <c r="O17" s="294"/>
      <c r="P17" s="14"/>
      <c r="Q17" s="230"/>
      <c r="R17" s="230"/>
      <c r="S17" s="230"/>
      <c r="T17" s="278" t="s">
        <v>2249</v>
      </c>
      <c r="U17" s="279"/>
      <c r="V17" s="279"/>
      <c r="W17" s="279"/>
      <c r="X17" s="279"/>
      <c r="Y17" s="280"/>
      <c r="Z17" s="41"/>
      <c r="AA17" s="42" t="s">
        <v>2250</v>
      </c>
      <c r="AB17" s="43" t="s">
        <v>2251</v>
      </c>
      <c r="AC17" s="41"/>
      <c r="AD17" s="44"/>
      <c r="AE17" s="44"/>
      <c r="AF17" s="42"/>
      <c r="AG17" s="43"/>
      <c r="AH17" s="44"/>
      <c r="AI17" s="44"/>
      <c r="AJ17" s="44"/>
      <c r="AK17" s="44"/>
      <c r="AL17" s="44"/>
      <c r="AM17" s="44"/>
      <c r="AN17" s="44"/>
      <c r="AO17" s="44"/>
      <c r="AP17" s="44"/>
      <c r="AQ17" s="44"/>
      <c r="AR17" s="44"/>
      <c r="AS17" s="44"/>
      <c r="AT17" s="44"/>
      <c r="AU17" s="44"/>
      <c r="AV17" s="44"/>
      <c r="AW17" s="44"/>
      <c r="AX17" s="44"/>
      <c r="AY17" s="44"/>
      <c r="AZ17" s="44"/>
      <c r="BA17" s="10"/>
      <c r="BB17" s="10"/>
      <c r="BC17" s="10"/>
      <c r="BD17" s="10"/>
    </row>
    <row r="18" spans="1:56" s="9" customFormat="1" ht="21" customHeight="1">
      <c r="A18" s="98"/>
      <c r="B18" s="7"/>
      <c r="C18" s="7"/>
      <c r="D18" s="7"/>
      <c r="E18" s="7"/>
      <c r="F18" s="7"/>
      <c r="G18" s="7"/>
      <c r="H18" s="7"/>
      <c r="I18" s="7"/>
      <c r="J18" s="7"/>
      <c r="K18" s="7"/>
      <c r="L18" s="7"/>
      <c r="M18" s="7"/>
      <c r="N18" s="7"/>
      <c r="O18" s="7"/>
      <c r="P18" s="7"/>
      <c r="Q18" s="7"/>
      <c r="R18" s="7"/>
      <c r="S18" s="7"/>
      <c r="T18" s="278"/>
      <c r="U18" s="279"/>
      <c r="V18" s="279"/>
      <c r="W18" s="279"/>
      <c r="X18" s="279"/>
      <c r="Y18" s="280"/>
      <c r="Z18" s="41"/>
      <c r="AA18" s="42" t="s">
        <v>2252</v>
      </c>
      <c r="AB18" s="43" t="s">
        <v>2253</v>
      </c>
      <c r="AC18" s="41"/>
      <c r="AD18" s="44"/>
      <c r="AE18" s="44"/>
      <c r="AF18" s="42"/>
      <c r="AG18" s="43"/>
      <c r="AH18" s="44"/>
      <c r="AI18" s="44"/>
      <c r="AJ18" s="44"/>
      <c r="AK18" s="44"/>
      <c r="AL18" s="44"/>
      <c r="AM18" s="44"/>
      <c r="AN18" s="44"/>
      <c r="AO18" s="44"/>
      <c r="AP18" s="44"/>
      <c r="AQ18" s="44"/>
      <c r="AR18" s="44"/>
      <c r="AS18" s="44"/>
      <c r="AT18" s="44"/>
      <c r="AU18" s="44"/>
      <c r="AV18" s="44"/>
      <c r="AW18" s="44"/>
      <c r="AX18" s="44"/>
      <c r="AY18" s="44"/>
      <c r="AZ18" s="44"/>
    </row>
    <row r="19" spans="1:56" s="9" customFormat="1" ht="20.45" customHeight="1">
      <c r="A19" s="298" t="s">
        <v>2254</v>
      </c>
      <c r="B19" s="299"/>
      <c r="C19" s="299"/>
      <c r="D19" s="299"/>
      <c r="E19" s="299"/>
      <c r="F19" s="299"/>
      <c r="G19" s="299"/>
      <c r="H19" s="299"/>
      <c r="I19" s="299"/>
      <c r="J19" s="299"/>
      <c r="K19" s="299"/>
      <c r="L19" s="299"/>
      <c r="M19" s="299"/>
      <c r="N19" s="299"/>
      <c r="O19" s="299"/>
      <c r="P19" s="299"/>
      <c r="Q19" s="299"/>
      <c r="R19" s="299"/>
      <c r="S19" s="300"/>
      <c r="T19" s="114"/>
      <c r="U19" s="232"/>
      <c r="V19" s="232"/>
      <c r="W19" s="232"/>
      <c r="X19" s="232"/>
      <c r="Y19" s="111"/>
      <c r="Z19" s="41"/>
      <c r="AA19" s="42" t="s">
        <v>2255</v>
      </c>
      <c r="AB19" s="43" t="s">
        <v>2256</v>
      </c>
      <c r="AC19" s="41"/>
      <c r="AD19" s="44"/>
      <c r="AE19" s="44"/>
      <c r="AF19" s="42"/>
      <c r="AG19" s="43"/>
      <c r="AH19" s="44"/>
      <c r="AI19" s="44"/>
      <c r="AJ19" s="44"/>
      <c r="AK19" s="44"/>
      <c r="AL19" s="44"/>
      <c r="AM19" s="44"/>
      <c r="AN19" s="44"/>
      <c r="AO19" s="44"/>
      <c r="AP19" s="44"/>
      <c r="AQ19" s="44"/>
      <c r="AR19" s="44"/>
      <c r="AS19" s="44"/>
      <c r="AT19" s="44"/>
      <c r="AU19" s="44"/>
      <c r="AV19" s="44"/>
      <c r="AW19" s="44"/>
      <c r="AX19" s="44"/>
      <c r="AY19" s="44"/>
      <c r="AZ19" s="44"/>
    </row>
    <row r="20" spans="1:56" s="9" customFormat="1" ht="21" customHeight="1">
      <c r="A20" s="100"/>
      <c r="B20" s="15" t="s">
        <v>2257</v>
      </c>
      <c r="C20" s="15"/>
      <c r="D20" s="15"/>
      <c r="E20" s="15"/>
      <c r="F20" s="15"/>
      <c r="G20" s="15"/>
      <c r="H20" s="15"/>
      <c r="I20" s="15"/>
      <c r="J20" s="140"/>
      <c r="K20" s="49"/>
      <c r="L20" s="49"/>
      <c r="M20" s="49"/>
      <c r="N20" s="49"/>
      <c r="O20" s="49"/>
      <c r="P20" s="49"/>
      <c r="Q20" s="49"/>
      <c r="R20" s="49"/>
      <c r="S20" s="49"/>
      <c r="T20" s="287" t="s">
        <v>2258</v>
      </c>
      <c r="U20" s="288"/>
      <c r="V20" s="288"/>
      <c r="W20" s="288"/>
      <c r="X20" s="288"/>
      <c r="Y20" s="289"/>
      <c r="Z20" s="48"/>
      <c r="AA20" s="42" t="s">
        <v>2259</v>
      </c>
      <c r="AB20" s="43" t="s">
        <v>2260</v>
      </c>
      <c r="AC20" s="48"/>
      <c r="AD20" s="48"/>
      <c r="AE20" s="48"/>
      <c r="AF20" s="42"/>
      <c r="AG20" s="43"/>
      <c r="AH20" s="48"/>
      <c r="AI20" s="48"/>
      <c r="AJ20" s="48"/>
      <c r="AK20" s="48"/>
      <c r="AL20" s="48"/>
      <c r="AM20" s="44"/>
      <c r="AN20" s="44"/>
      <c r="AO20" s="44"/>
      <c r="AP20" s="44"/>
      <c r="AQ20" s="44"/>
      <c r="AR20" s="44"/>
      <c r="AS20" s="44"/>
      <c r="AT20" s="44"/>
      <c r="AU20" s="44"/>
      <c r="AV20" s="44"/>
      <c r="AW20" s="44"/>
      <c r="AX20" s="44"/>
      <c r="AY20" s="44"/>
      <c r="AZ20" s="44"/>
    </row>
    <row r="21" spans="1:56" s="9" customFormat="1" ht="36" customHeight="1">
      <c r="A21" s="99" t="s">
        <v>2261</v>
      </c>
      <c r="B21" s="17"/>
      <c r="C21" s="17"/>
      <c r="D21" s="17"/>
      <c r="E21" s="17"/>
      <c r="F21" s="17"/>
      <c r="G21" s="49"/>
      <c r="H21" s="272"/>
      <c r="I21" s="272"/>
      <c r="J21" s="272"/>
      <c r="K21" s="272"/>
      <c r="L21" s="272"/>
      <c r="M21" s="272"/>
      <c r="N21" s="272"/>
      <c r="O21" s="272"/>
      <c r="P21" s="272"/>
      <c r="Q21" s="272"/>
      <c r="R21" s="272"/>
      <c r="S21" s="7"/>
      <c r="T21" s="287"/>
      <c r="U21" s="288"/>
      <c r="V21" s="288"/>
      <c r="W21" s="288"/>
      <c r="X21" s="288"/>
      <c r="Y21" s="289"/>
      <c r="Z21" s="48"/>
      <c r="AA21" s="42" t="s">
        <v>2262</v>
      </c>
      <c r="AB21" s="43" t="s">
        <v>2263</v>
      </c>
      <c r="AC21" s="48"/>
      <c r="AD21" s="48"/>
      <c r="AE21" s="48"/>
      <c r="AF21" s="42"/>
      <c r="AG21" s="43"/>
      <c r="AH21" s="48"/>
      <c r="AI21" s="48"/>
      <c r="AJ21" s="48"/>
      <c r="AK21" s="48"/>
      <c r="AL21" s="48"/>
      <c r="AM21" s="44"/>
      <c r="AN21" s="44"/>
      <c r="AO21" s="44"/>
      <c r="AP21" s="44"/>
      <c r="AQ21" s="44"/>
      <c r="AR21" s="44"/>
      <c r="AS21" s="44"/>
      <c r="AT21" s="44"/>
      <c r="AU21" s="44"/>
      <c r="AV21" s="44"/>
      <c r="AW21" s="44"/>
      <c r="AX21" s="44"/>
      <c r="AY21" s="44"/>
      <c r="AZ21" s="44"/>
    </row>
    <row r="22" spans="1:56" ht="20.45" customHeight="1">
      <c r="A22" s="99" t="s">
        <v>2264</v>
      </c>
      <c r="B22" s="17"/>
      <c r="C22" s="17"/>
      <c r="D22" s="17"/>
      <c r="E22" s="17"/>
      <c r="F22" s="17"/>
      <c r="G22" s="49"/>
      <c r="H22" s="272"/>
      <c r="I22" s="272"/>
      <c r="J22" s="272"/>
      <c r="K22" s="272"/>
      <c r="L22" s="272"/>
      <c r="M22" s="272"/>
      <c r="N22" s="272"/>
      <c r="O22" s="272"/>
      <c r="P22" s="272"/>
      <c r="Q22" s="272"/>
      <c r="R22" s="272"/>
      <c r="S22" s="51"/>
      <c r="T22" s="114"/>
      <c r="U22" s="235"/>
      <c r="V22" s="283"/>
      <c r="W22" s="283"/>
      <c r="X22" s="234"/>
      <c r="Y22" s="115"/>
      <c r="Z22" s="41"/>
      <c r="AA22" s="42" t="s">
        <v>2265</v>
      </c>
      <c r="AB22" s="43" t="s">
        <v>2266</v>
      </c>
      <c r="AC22" s="41"/>
      <c r="AD22" s="44"/>
      <c r="AE22" s="44"/>
      <c r="AF22" s="42"/>
      <c r="AG22" s="43"/>
      <c r="AH22" s="44"/>
      <c r="AI22" s="44"/>
      <c r="AJ22" s="44"/>
      <c r="AK22" s="44"/>
      <c r="AL22" s="44"/>
      <c r="AM22" s="44"/>
      <c r="AN22" s="44"/>
      <c r="AO22" s="44"/>
      <c r="AP22" s="44"/>
      <c r="AQ22" s="44"/>
      <c r="AR22" s="44"/>
      <c r="AS22" s="44"/>
      <c r="AT22" s="44"/>
      <c r="AU22" s="44"/>
      <c r="AV22" s="44"/>
      <c r="AW22" s="44"/>
      <c r="AX22" s="44"/>
      <c r="AY22" s="44"/>
      <c r="AZ22" s="44"/>
      <c r="BA22" s="10"/>
      <c r="BB22" s="10"/>
      <c r="BC22" s="10"/>
      <c r="BD22" s="10"/>
    </row>
    <row r="23" spans="1:56" ht="21" customHeight="1">
      <c r="A23" s="99" t="s">
        <v>2267</v>
      </c>
      <c r="B23" s="17"/>
      <c r="C23" s="17"/>
      <c r="D23" s="17"/>
      <c r="E23" s="17"/>
      <c r="F23" s="17"/>
      <c r="G23" s="17"/>
      <c r="H23" s="17"/>
      <c r="I23" s="17"/>
      <c r="J23" s="17"/>
      <c r="K23" s="17"/>
      <c r="L23" s="17"/>
      <c r="M23" s="17"/>
      <c r="N23" s="17"/>
      <c r="O23" s="17"/>
      <c r="P23" s="17"/>
      <c r="Q23" s="17"/>
      <c r="R23" s="17"/>
      <c r="S23" s="55"/>
      <c r="T23" s="118" t="s">
        <v>2268</v>
      </c>
      <c r="U23" s="191"/>
      <c r="V23" s="191"/>
      <c r="W23" s="191"/>
      <c r="X23" s="191"/>
      <c r="Y23" s="192"/>
      <c r="Z23" s="50"/>
      <c r="AA23" s="42" t="s">
        <v>2269</v>
      </c>
      <c r="AB23" s="43" t="s">
        <v>2270</v>
      </c>
      <c r="AC23" s="41"/>
      <c r="AD23" s="44"/>
      <c r="AE23" s="44"/>
      <c r="AF23" s="42"/>
      <c r="AG23" s="43"/>
      <c r="AH23" s="44"/>
      <c r="AI23" s="44"/>
      <c r="AJ23" s="44"/>
      <c r="AK23" s="44"/>
      <c r="AL23" s="44"/>
      <c r="AM23" s="44"/>
      <c r="AN23" s="44"/>
      <c r="AO23" s="44"/>
      <c r="AP23" s="44"/>
      <c r="AQ23" s="44"/>
      <c r="AR23" s="44"/>
      <c r="AS23" s="44"/>
      <c r="AT23" s="44"/>
      <c r="AU23" s="44"/>
      <c r="AV23" s="44"/>
      <c r="AW23" s="44"/>
      <c r="AX23" s="44"/>
      <c r="AY23" s="44"/>
      <c r="AZ23" s="44"/>
      <c r="BA23" s="10"/>
      <c r="BB23" s="10"/>
      <c r="BC23" s="10"/>
      <c r="BD23" s="10"/>
    </row>
    <row r="24" spans="1:56" ht="21" customHeight="1">
      <c r="A24" s="101"/>
      <c r="B24" s="282"/>
      <c r="C24" s="282"/>
      <c r="D24" s="282"/>
      <c r="E24" s="282"/>
      <c r="F24" s="282"/>
      <c r="G24" s="282"/>
      <c r="H24" s="282"/>
      <c r="I24" s="282"/>
      <c r="J24" s="282"/>
      <c r="K24" s="282"/>
      <c r="L24" s="282"/>
      <c r="M24" s="282"/>
      <c r="N24" s="282"/>
      <c r="O24" s="282"/>
      <c r="P24" s="282"/>
      <c r="Q24" s="282"/>
      <c r="R24" s="282"/>
      <c r="S24" s="57"/>
      <c r="T24" s="193"/>
      <c r="U24" s="194"/>
      <c r="V24" s="137"/>
      <c r="W24" s="137"/>
      <c r="X24" s="137"/>
      <c r="Y24" s="138"/>
      <c r="Z24" s="41"/>
      <c r="AA24" s="42" t="s">
        <v>2271</v>
      </c>
      <c r="AB24" s="43" t="s">
        <v>2272</v>
      </c>
      <c r="AC24" s="41"/>
      <c r="AD24" s="44"/>
      <c r="AE24" s="44"/>
      <c r="AF24" s="42"/>
      <c r="AG24" s="43"/>
      <c r="AH24" s="44"/>
      <c r="AI24" s="44"/>
      <c r="AJ24" s="44"/>
      <c r="AK24" s="44"/>
      <c r="AL24" s="44"/>
      <c r="AM24" s="44"/>
      <c r="AN24" s="44"/>
      <c r="AO24" s="44"/>
      <c r="AP24" s="44"/>
      <c r="AQ24" s="44"/>
      <c r="AR24" s="44"/>
      <c r="AS24" s="44"/>
      <c r="AT24" s="44"/>
      <c r="AU24" s="44"/>
      <c r="AV24" s="44"/>
      <c r="AW24" s="44"/>
      <c r="AX24" s="44"/>
      <c r="AY24" s="44"/>
      <c r="AZ24" s="44"/>
      <c r="BA24" s="10"/>
      <c r="BB24" s="10"/>
      <c r="BC24" s="10"/>
      <c r="BD24" s="10"/>
    </row>
    <row r="25" spans="1:56" ht="21" customHeight="1">
      <c r="A25" s="99" t="s">
        <v>2273</v>
      </c>
      <c r="B25" s="17"/>
      <c r="C25" s="276"/>
      <c r="D25" s="276"/>
      <c r="E25" s="276"/>
      <c r="F25" s="276"/>
      <c r="G25" s="276"/>
      <c r="H25" s="276"/>
      <c r="I25" s="276"/>
      <c r="J25" s="40"/>
      <c r="K25" s="40" t="s">
        <v>2274</v>
      </c>
      <c r="L25" s="141"/>
      <c r="M25" s="73"/>
      <c r="N25" s="73" t="s">
        <v>2275</v>
      </c>
      <c r="O25" s="277"/>
      <c r="P25" s="277"/>
      <c r="Q25" s="53" t="s">
        <v>2276</v>
      </c>
      <c r="R25" s="202"/>
      <c r="S25" s="38"/>
      <c r="T25" s="195"/>
      <c r="U25" s="47"/>
      <c r="V25" s="196"/>
      <c r="W25" s="196"/>
      <c r="X25" s="137"/>
      <c r="Y25" s="197"/>
      <c r="Z25" s="41"/>
      <c r="AA25" s="42" t="s">
        <v>2277</v>
      </c>
      <c r="AB25" s="43" t="s">
        <v>2278</v>
      </c>
      <c r="AC25" s="71"/>
      <c r="AD25" s="71"/>
      <c r="AE25" s="71"/>
      <c r="AF25" s="71"/>
      <c r="AG25" s="71"/>
      <c r="AH25" s="71"/>
      <c r="AI25" s="71"/>
      <c r="AJ25" s="71"/>
      <c r="AK25" s="71"/>
      <c r="AL25" s="71"/>
      <c r="AM25" s="71"/>
      <c r="AN25" s="71"/>
      <c r="AO25" s="71"/>
      <c r="AP25" s="71"/>
      <c r="AQ25" s="71"/>
      <c r="AR25" s="71"/>
      <c r="AS25" s="71"/>
      <c r="AT25" s="71"/>
      <c r="AU25" s="71"/>
      <c r="AV25" s="56"/>
      <c r="AW25" s="56"/>
      <c r="AX25" s="56"/>
      <c r="AY25" s="56"/>
      <c r="AZ25" s="44"/>
      <c r="BA25" s="10"/>
      <c r="BB25" s="10"/>
      <c r="BC25" s="10"/>
      <c r="BD25" s="10"/>
    </row>
    <row r="26" spans="1:56" ht="21" customHeight="1">
      <c r="A26" s="129"/>
      <c r="B26" s="38"/>
      <c r="C26" s="38"/>
      <c r="D26" s="38"/>
      <c r="E26" s="38"/>
      <c r="F26" s="38"/>
      <c r="G26" s="38"/>
      <c r="H26" s="38"/>
      <c r="I26" s="38"/>
      <c r="J26" s="38"/>
      <c r="K26" s="38"/>
      <c r="L26" s="38"/>
      <c r="M26" s="38"/>
      <c r="N26" s="38"/>
      <c r="O26" s="38"/>
      <c r="P26" s="38"/>
      <c r="Q26" s="38"/>
      <c r="R26" s="38"/>
      <c r="S26" s="17"/>
      <c r="T26" s="195"/>
      <c r="U26" s="47"/>
      <c r="V26" s="196"/>
      <c r="W26" s="196"/>
      <c r="X26" s="196"/>
      <c r="Y26" s="198"/>
      <c r="Z26" s="41"/>
      <c r="AA26" s="42" t="s">
        <v>2279</v>
      </c>
      <c r="AB26" s="43" t="s">
        <v>2280</v>
      </c>
      <c r="AC26" s="71"/>
      <c r="AD26" s="281"/>
      <c r="AE26" s="281"/>
      <c r="AF26" s="281"/>
      <c r="AG26" s="281"/>
      <c r="AH26" s="281"/>
      <c r="AI26" s="281"/>
      <c r="AJ26" s="281"/>
      <c r="AK26" s="281"/>
      <c r="AL26" s="281"/>
      <c r="AM26" s="281"/>
      <c r="AN26" s="281"/>
      <c r="AO26" s="281"/>
      <c r="AP26" s="281"/>
      <c r="AQ26" s="281"/>
      <c r="AR26" s="281"/>
      <c r="AS26" s="281"/>
      <c r="AT26" s="281"/>
      <c r="AU26" s="72"/>
      <c r="AV26" s="56"/>
      <c r="AW26" s="56"/>
      <c r="AX26" s="56"/>
      <c r="AY26" s="56"/>
      <c r="AZ26" s="44"/>
      <c r="BA26" s="10"/>
      <c r="BB26" s="10"/>
      <c r="BC26" s="10"/>
      <c r="BD26" s="10"/>
    </row>
    <row r="27" spans="1:56" ht="54.6" customHeight="1">
      <c r="A27" s="284" t="s">
        <v>2281</v>
      </c>
      <c r="B27" s="285"/>
      <c r="C27" s="285"/>
      <c r="D27" s="285"/>
      <c r="E27" s="285"/>
      <c r="F27" s="285"/>
      <c r="G27" s="285"/>
      <c r="H27" s="285"/>
      <c r="I27" s="285"/>
      <c r="J27" s="285"/>
      <c r="K27" s="285"/>
      <c r="L27" s="285"/>
      <c r="M27" s="285"/>
      <c r="N27" s="285"/>
      <c r="O27" s="285"/>
      <c r="P27" s="285"/>
      <c r="Q27" s="285"/>
      <c r="R27" s="285"/>
      <c r="S27" s="286"/>
      <c r="T27" s="199"/>
      <c r="U27" s="200"/>
      <c r="V27" s="201"/>
      <c r="W27" s="201"/>
      <c r="X27" s="137"/>
      <c r="Y27" s="138"/>
      <c r="Z27" s="41"/>
      <c r="AA27" s="42" t="s">
        <v>2282</v>
      </c>
      <c r="AB27" s="43" t="s">
        <v>2283</v>
      </c>
      <c r="AC27" s="41"/>
      <c r="AD27" s="44"/>
      <c r="AE27" s="44"/>
      <c r="AF27" s="42"/>
      <c r="AG27" s="43"/>
      <c r="AH27" s="44"/>
      <c r="AI27" s="44"/>
      <c r="AJ27" s="44"/>
      <c r="AK27" s="44"/>
      <c r="AL27" s="44"/>
      <c r="AM27" s="44"/>
      <c r="AN27" s="44"/>
      <c r="AO27" s="44"/>
      <c r="AP27" s="44"/>
      <c r="AQ27" s="44"/>
      <c r="AR27" s="44"/>
      <c r="AS27" s="44"/>
      <c r="AT27" s="44"/>
      <c r="AU27" s="44"/>
      <c r="AV27" s="44"/>
      <c r="AW27" s="44"/>
      <c r="AX27" s="44"/>
      <c r="AY27" s="44"/>
      <c r="AZ27" s="44"/>
      <c r="BA27" s="10"/>
      <c r="BB27" s="10"/>
      <c r="BC27" s="10"/>
      <c r="BD27" s="10"/>
    </row>
    <row r="28" spans="1:56" ht="21" customHeight="1">
      <c r="A28" s="102"/>
      <c r="B28" s="282"/>
      <c r="C28" s="282"/>
      <c r="D28" s="282"/>
      <c r="E28" s="282"/>
      <c r="F28" s="282"/>
      <c r="G28" s="282"/>
      <c r="H28" s="282"/>
      <c r="I28" s="282"/>
      <c r="J28" s="282"/>
      <c r="K28" s="282"/>
      <c r="L28" s="282"/>
      <c r="M28" s="282"/>
      <c r="N28" s="282"/>
      <c r="O28" s="282"/>
      <c r="P28" s="282"/>
      <c r="Q28" s="282"/>
      <c r="R28" s="282"/>
      <c r="S28" s="49"/>
      <c r="T28" s="52" t="s">
        <v>2284</v>
      </c>
      <c r="U28" s="109"/>
      <c r="V28" s="109"/>
      <c r="W28" s="116"/>
      <c r="X28" s="116"/>
      <c r="Y28" s="117"/>
      <c r="Z28" s="41"/>
      <c r="AA28" s="42" t="s">
        <v>2285</v>
      </c>
      <c r="AB28" s="43" t="s">
        <v>2286</v>
      </c>
      <c r="AC28" s="41"/>
      <c r="AD28" s="44"/>
      <c r="AE28" s="44"/>
      <c r="AF28" s="42"/>
      <c r="AG28" s="43"/>
      <c r="AH28" s="44"/>
      <c r="AI28" s="44"/>
      <c r="AJ28" s="44"/>
      <c r="AK28" s="44"/>
      <c r="AL28" s="44"/>
      <c r="AM28" s="44"/>
      <c r="AN28" s="44"/>
      <c r="AO28" s="44"/>
      <c r="AP28" s="44"/>
      <c r="AQ28" s="44"/>
      <c r="AR28" s="44"/>
      <c r="AS28" s="44"/>
      <c r="AT28" s="44"/>
      <c r="AU28" s="44"/>
      <c r="AV28" s="44"/>
      <c r="AW28" s="44"/>
      <c r="AX28" s="44"/>
      <c r="AY28" s="44"/>
      <c r="AZ28" s="44"/>
      <c r="BA28" s="10"/>
      <c r="BB28" s="10"/>
      <c r="BC28" s="10"/>
      <c r="BD28" s="10"/>
    </row>
    <row r="29" spans="1:56" ht="21" customHeight="1">
      <c r="A29" s="99" t="s">
        <v>2273</v>
      </c>
      <c r="B29" s="17"/>
      <c r="C29" s="276"/>
      <c r="D29" s="276"/>
      <c r="E29" s="276"/>
      <c r="F29" s="276"/>
      <c r="G29" s="276"/>
      <c r="H29" s="276"/>
      <c r="I29" s="276"/>
      <c r="J29" s="40"/>
      <c r="K29" s="40" t="s">
        <v>2274</v>
      </c>
      <c r="L29" s="141"/>
      <c r="M29" s="73"/>
      <c r="N29" s="73" t="s">
        <v>2275</v>
      </c>
      <c r="O29" s="277"/>
      <c r="P29" s="277"/>
      <c r="Q29" s="53" t="s">
        <v>2276</v>
      </c>
      <c r="R29" s="202"/>
      <c r="S29" s="38"/>
      <c r="T29" s="273" t="s">
        <v>2287</v>
      </c>
      <c r="U29" s="274"/>
      <c r="V29" s="274"/>
      <c r="W29" s="274"/>
      <c r="X29" s="274"/>
      <c r="Y29" s="275"/>
      <c r="Z29" s="48"/>
      <c r="AA29" s="42" t="s">
        <v>2288</v>
      </c>
      <c r="AB29" s="43" t="s">
        <v>2289</v>
      </c>
      <c r="AC29" s="215"/>
      <c r="AD29" s="215"/>
      <c r="AE29" s="215"/>
      <c r="AF29" s="42"/>
      <c r="AG29" s="43"/>
      <c r="AH29" s="215"/>
      <c r="AI29" s="215"/>
      <c r="AJ29" s="215"/>
      <c r="AK29" s="215"/>
      <c r="AL29" s="215"/>
      <c r="AM29" s="215"/>
      <c r="AN29" s="215"/>
      <c r="AO29" s="215"/>
      <c r="AP29" s="44"/>
      <c r="AQ29" s="44"/>
      <c r="AR29" s="44"/>
      <c r="AS29" s="44"/>
      <c r="AT29" s="44"/>
      <c r="AU29" s="44"/>
      <c r="AV29" s="44"/>
      <c r="AW29" s="44"/>
      <c r="AX29" s="44"/>
      <c r="AY29" s="44"/>
      <c r="AZ29" s="44"/>
      <c r="BA29" s="10"/>
      <c r="BB29" s="10"/>
      <c r="BC29" s="10"/>
      <c r="BD29" s="10"/>
    </row>
    <row r="30" spans="1:56" ht="21" customHeight="1">
      <c r="A30" s="99" t="s">
        <v>2290</v>
      </c>
      <c r="B30" s="17"/>
      <c r="C30" s="17"/>
      <c r="D30" s="17"/>
      <c r="E30" s="17"/>
      <c r="F30" s="49"/>
      <c r="G30" s="272"/>
      <c r="H30" s="272"/>
      <c r="I30" s="272"/>
      <c r="J30" s="272"/>
      <c r="K30" s="272"/>
      <c r="L30" s="272"/>
      <c r="M30" s="272"/>
      <c r="N30" s="272"/>
      <c r="O30" s="272"/>
      <c r="P30" s="272"/>
      <c r="Q30" s="272"/>
      <c r="R30" s="272"/>
      <c r="S30" s="49"/>
      <c r="T30" s="273"/>
      <c r="U30" s="274"/>
      <c r="V30" s="274"/>
      <c r="W30" s="274"/>
      <c r="X30" s="274"/>
      <c r="Y30" s="275"/>
      <c r="Z30" s="48"/>
      <c r="AA30" s="42" t="s">
        <v>2291</v>
      </c>
      <c r="AB30" s="43" t="s">
        <v>2292</v>
      </c>
      <c r="AC30" s="215"/>
      <c r="AD30" s="215"/>
      <c r="AE30" s="215"/>
      <c r="AF30" s="42"/>
      <c r="AG30" s="43"/>
      <c r="AH30" s="215"/>
      <c r="AI30" s="215"/>
      <c r="AJ30" s="215"/>
      <c r="AK30" s="215"/>
      <c r="AL30" s="215"/>
      <c r="AM30" s="215"/>
      <c r="AN30" s="215"/>
      <c r="AO30" s="215"/>
      <c r="AP30" s="216"/>
      <c r="AQ30" s="216"/>
      <c r="AR30" s="216"/>
      <c r="AS30" s="56"/>
      <c r="AT30" s="56"/>
      <c r="AU30" s="44"/>
      <c r="AV30" s="44"/>
      <c r="AW30" s="44"/>
      <c r="AX30" s="44"/>
      <c r="AY30" s="44"/>
      <c r="AZ30" s="44"/>
      <c r="BA30" s="10"/>
      <c r="BB30" s="10"/>
      <c r="BC30" s="10"/>
      <c r="BD30" s="10"/>
    </row>
    <row r="31" spans="1:56" ht="21" customHeight="1">
      <c r="A31" s="99" t="s">
        <v>2293</v>
      </c>
      <c r="B31" s="17"/>
      <c r="C31" s="17"/>
      <c r="D31" s="17"/>
      <c r="E31" s="17"/>
      <c r="F31" s="17"/>
      <c r="G31" s="258"/>
      <c r="H31" s="258"/>
      <c r="I31" s="258"/>
      <c r="J31" s="258"/>
      <c r="K31" s="258"/>
      <c r="L31" s="258"/>
      <c r="M31" s="258"/>
      <c r="N31" s="258"/>
      <c r="O31" s="236"/>
      <c r="P31" s="236" t="s">
        <v>2294</v>
      </c>
      <c r="Q31" s="57"/>
      <c r="R31" s="142"/>
      <c r="S31" s="54"/>
      <c r="T31" s="273"/>
      <c r="U31" s="274"/>
      <c r="V31" s="274"/>
      <c r="W31" s="274"/>
      <c r="X31" s="274"/>
      <c r="Y31" s="275"/>
      <c r="Z31" s="48"/>
      <c r="AA31" s="42" t="s">
        <v>2295</v>
      </c>
      <c r="AB31" s="43" t="s">
        <v>2296</v>
      </c>
      <c r="AC31" s="215"/>
      <c r="AD31" s="215"/>
      <c r="AE31" s="215"/>
      <c r="AF31" s="42"/>
      <c r="AG31" s="43"/>
      <c r="AH31" s="215"/>
      <c r="AI31" s="215"/>
      <c r="AJ31" s="215"/>
      <c r="AK31" s="215"/>
      <c r="AL31" s="215"/>
      <c r="AM31" s="215"/>
      <c r="AN31" s="215"/>
      <c r="AO31" s="215"/>
      <c r="AP31" s="216"/>
      <c r="AQ31" s="216"/>
      <c r="AR31" s="216"/>
      <c r="AS31" s="56"/>
      <c r="AT31" s="56"/>
      <c r="AU31" s="44"/>
      <c r="AV31" s="44"/>
      <c r="AW31" s="44"/>
      <c r="AX31" s="44"/>
      <c r="AY31" s="44"/>
      <c r="AZ31" s="44"/>
      <c r="BA31" s="10"/>
      <c r="BB31" s="10"/>
      <c r="BC31" s="10"/>
      <c r="BD31" s="10"/>
    </row>
    <row r="32" spans="1:56" ht="21" customHeight="1">
      <c r="A32" s="99" t="s">
        <v>2297</v>
      </c>
      <c r="B32" s="17"/>
      <c r="C32" s="17"/>
      <c r="D32" s="17"/>
      <c r="E32" s="17"/>
      <c r="F32" s="17"/>
      <c r="G32" s="258"/>
      <c r="H32" s="258"/>
      <c r="I32" s="258"/>
      <c r="J32" s="259"/>
      <c r="K32" s="259"/>
      <c r="L32" s="258"/>
      <c r="M32" s="259"/>
      <c r="N32" s="259"/>
      <c r="O32" s="23"/>
      <c r="P32" s="23"/>
      <c r="Q32" s="23"/>
      <c r="R32" s="23"/>
      <c r="S32" s="23"/>
      <c r="T32" s="118"/>
      <c r="U32" s="109"/>
      <c r="V32" s="109"/>
      <c r="W32" s="119"/>
      <c r="X32" s="119"/>
      <c r="Y32" s="217"/>
      <c r="Z32" s="215"/>
      <c r="AA32" s="42" t="s">
        <v>2298</v>
      </c>
      <c r="AB32" s="43" t="s">
        <v>2299</v>
      </c>
      <c r="AC32" s="215"/>
      <c r="AD32" s="215"/>
      <c r="AE32" s="215"/>
      <c r="AF32" s="42"/>
      <c r="AG32" s="43"/>
      <c r="AH32" s="215"/>
      <c r="AI32" s="215"/>
      <c r="AJ32" s="215"/>
      <c r="AK32" s="215"/>
      <c r="AL32" s="215"/>
      <c r="AM32" s="215"/>
      <c r="AN32" s="215"/>
      <c r="AO32" s="215"/>
      <c r="AP32" s="216"/>
      <c r="AQ32" s="216"/>
      <c r="AR32" s="216"/>
      <c r="AS32" s="56"/>
      <c r="AT32" s="56"/>
      <c r="AU32" s="44"/>
      <c r="AV32" s="44"/>
      <c r="AW32" s="44"/>
      <c r="AX32" s="44"/>
      <c r="AY32" s="44"/>
      <c r="AZ32" s="44"/>
      <c r="BA32" s="10"/>
      <c r="BB32" s="10"/>
      <c r="BC32" s="10"/>
      <c r="BD32" s="10"/>
    </row>
    <row r="33" spans="1:70" ht="21" customHeight="1">
      <c r="A33" s="99" t="s">
        <v>2300</v>
      </c>
      <c r="B33" s="17"/>
      <c r="C33" s="17"/>
      <c r="D33" s="17"/>
      <c r="E33" s="17"/>
      <c r="F33" s="17"/>
      <c r="G33" s="259"/>
      <c r="H33" s="259"/>
      <c r="I33" s="259"/>
      <c r="J33" s="259"/>
      <c r="K33" s="259"/>
      <c r="L33" s="259"/>
      <c r="M33" s="259"/>
      <c r="N33" s="259"/>
      <c r="O33" s="259"/>
      <c r="P33" s="259"/>
      <c r="Q33" s="259"/>
      <c r="R33" s="259"/>
      <c r="S33" s="49"/>
      <c r="T33" s="52" t="s">
        <v>2301</v>
      </c>
      <c r="U33" s="109"/>
      <c r="V33" s="109" t="s">
        <v>2302</v>
      </c>
      <c r="W33" s="120"/>
      <c r="X33" s="120"/>
      <c r="Y33" s="117"/>
      <c r="Z33" s="215"/>
      <c r="AA33" s="42" t="s">
        <v>2303</v>
      </c>
      <c r="AB33" s="43" t="s">
        <v>2304</v>
      </c>
      <c r="AC33" s="215"/>
      <c r="AD33" s="215"/>
      <c r="AE33" s="215"/>
      <c r="AF33" s="42"/>
      <c r="AG33" s="43"/>
      <c r="AH33" s="215"/>
      <c r="AI33" s="215"/>
      <c r="AJ33" s="215"/>
      <c r="AK33" s="215"/>
      <c r="AL33" s="215"/>
      <c r="AM33" s="215"/>
      <c r="AN33" s="215"/>
      <c r="AO33" s="215"/>
      <c r="AP33" s="218"/>
      <c r="AQ33" s="218"/>
      <c r="AR33" s="58"/>
      <c r="AS33" s="56"/>
      <c r="AT33" s="56"/>
      <c r="AU33" s="44"/>
      <c r="AV33" s="44"/>
      <c r="AW33" s="44"/>
      <c r="AX33" s="44"/>
      <c r="AY33" s="44"/>
      <c r="AZ33" s="44"/>
      <c r="BA33" s="10"/>
      <c r="BB33" s="10"/>
      <c r="BC33" s="10"/>
      <c r="BD33" s="10"/>
    </row>
    <row r="34" spans="1:70" ht="21" customHeight="1">
      <c r="A34" s="103"/>
      <c r="B34" s="30"/>
      <c r="C34" s="30"/>
      <c r="D34" s="30"/>
      <c r="E34" s="30"/>
      <c r="F34" s="30"/>
      <c r="G34" s="28"/>
      <c r="H34" s="28"/>
      <c r="I34" s="28"/>
      <c r="J34" s="31"/>
      <c r="K34" s="31"/>
      <c r="L34" s="28"/>
      <c r="M34" s="31"/>
      <c r="N34" s="31"/>
      <c r="O34" s="28"/>
      <c r="P34" s="31"/>
      <c r="Q34" s="31"/>
      <c r="R34" s="31"/>
      <c r="S34" s="28"/>
      <c r="T34" s="59"/>
      <c r="U34" s="29"/>
      <c r="V34" s="29"/>
      <c r="W34" s="29"/>
      <c r="X34" s="29"/>
      <c r="Y34" s="104"/>
      <c r="Z34" s="60"/>
      <c r="AA34" s="42" t="s">
        <v>2305</v>
      </c>
      <c r="AB34" s="43" t="s">
        <v>2306</v>
      </c>
      <c r="AC34" s="60"/>
      <c r="AD34" s="60"/>
      <c r="AE34" s="60"/>
      <c r="AF34" s="42"/>
      <c r="AG34" s="43"/>
      <c r="AH34" s="60"/>
      <c r="AI34" s="60"/>
      <c r="AJ34" s="60"/>
      <c r="AK34" s="60"/>
      <c r="AL34" s="60"/>
      <c r="AM34" s="60"/>
      <c r="AN34" s="60"/>
      <c r="AO34" s="60"/>
      <c r="AP34" s="60"/>
      <c r="AQ34" s="60"/>
      <c r="AR34" s="60"/>
      <c r="AS34" s="60"/>
      <c r="AT34" s="60"/>
      <c r="AU34" s="60"/>
      <c r="AV34" s="60"/>
      <c r="AW34" s="60"/>
      <c r="AX34" s="60"/>
      <c r="AY34" s="60"/>
      <c r="AZ34" s="60"/>
      <c r="BA34" s="61"/>
      <c r="BB34" s="61"/>
      <c r="BC34" s="61"/>
      <c r="BD34" s="61"/>
      <c r="BE34" s="61"/>
      <c r="BF34" s="61"/>
      <c r="BG34" s="61"/>
      <c r="BH34" s="61"/>
      <c r="BI34" s="61"/>
      <c r="BJ34" s="61"/>
      <c r="BK34" s="61"/>
      <c r="BL34" s="61"/>
      <c r="BM34" s="61"/>
      <c r="BN34" s="61"/>
      <c r="BO34" s="61"/>
      <c r="BP34" s="61"/>
      <c r="BQ34" s="61"/>
      <c r="BR34" s="61"/>
    </row>
    <row r="35" spans="1:70" s="20" customFormat="1" ht="24" customHeight="1">
      <c r="A35" s="255" t="s">
        <v>2307</v>
      </c>
      <c r="B35" s="256"/>
      <c r="C35" s="256"/>
      <c r="D35" s="256"/>
      <c r="E35" s="256"/>
      <c r="F35" s="256"/>
      <c r="G35" s="256"/>
      <c r="H35" s="256"/>
      <c r="I35" s="256"/>
      <c r="J35" s="256"/>
      <c r="K35" s="256"/>
      <c r="L35" s="256"/>
      <c r="M35" s="256"/>
      <c r="N35" s="256"/>
      <c r="O35" s="256"/>
      <c r="P35" s="256"/>
      <c r="Q35" s="256"/>
      <c r="R35" s="256"/>
      <c r="S35" s="256"/>
      <c r="T35" s="256"/>
      <c r="U35" s="256"/>
      <c r="V35" s="256"/>
      <c r="W35" s="256"/>
      <c r="X35" s="256"/>
      <c r="Y35" s="257"/>
      <c r="Z35" s="62"/>
      <c r="AA35" s="42" t="s">
        <v>2308</v>
      </c>
      <c r="AB35" s="43" t="s">
        <v>2309</v>
      </c>
      <c r="AC35" s="62"/>
      <c r="AD35" s="62"/>
      <c r="AE35" s="62"/>
      <c r="AF35" s="62"/>
      <c r="AG35" s="62"/>
      <c r="AH35" s="62"/>
      <c r="AI35" s="62"/>
      <c r="AJ35" s="62"/>
      <c r="AK35" s="62"/>
      <c r="AL35" s="62"/>
      <c r="AM35" s="62"/>
      <c r="AN35" s="62"/>
      <c r="AO35" s="62"/>
      <c r="AP35" s="62"/>
      <c r="AQ35" s="62"/>
      <c r="AR35" s="62"/>
      <c r="AS35" s="19"/>
      <c r="AT35" s="19"/>
      <c r="AU35" s="19"/>
      <c r="AV35" s="19"/>
      <c r="AW35" s="19"/>
      <c r="AX35" s="19"/>
      <c r="AY35" s="19"/>
      <c r="AZ35" s="19"/>
      <c r="BA35" s="19"/>
      <c r="BB35" s="19"/>
      <c r="BC35" s="19"/>
      <c r="BD35" s="19"/>
    </row>
    <row r="36" spans="1:70" s="20" customFormat="1" ht="20.45" customHeight="1">
      <c r="A36" s="240"/>
      <c r="B36" s="241"/>
      <c r="C36" s="241"/>
      <c r="D36" s="241"/>
      <c r="E36" s="241"/>
      <c r="F36" s="241"/>
      <c r="G36" s="241"/>
      <c r="H36" s="241"/>
      <c r="I36" s="241"/>
      <c r="J36" s="241"/>
      <c r="K36" s="241"/>
      <c r="L36" s="241"/>
      <c r="M36" s="241"/>
      <c r="N36" s="241"/>
      <c r="O36" s="241"/>
      <c r="P36" s="241"/>
      <c r="Q36" s="241"/>
      <c r="R36" s="241"/>
      <c r="S36" s="241"/>
      <c r="T36" s="241"/>
      <c r="U36" s="241"/>
      <c r="V36" s="241"/>
      <c r="W36" s="241"/>
      <c r="X36" s="241"/>
      <c r="Y36" s="242"/>
      <c r="Z36" s="219"/>
      <c r="AA36" s="42" t="s">
        <v>2310</v>
      </c>
      <c r="AB36" s="43" t="s">
        <v>2311</v>
      </c>
      <c r="AC36" s="219"/>
      <c r="AD36" s="219"/>
      <c r="AE36" s="219"/>
      <c r="AF36" s="219"/>
      <c r="AG36" s="219"/>
      <c r="AH36" s="219"/>
      <c r="AI36" s="219"/>
      <c r="AJ36" s="219"/>
      <c r="AK36" s="219"/>
      <c r="AL36" s="219"/>
      <c r="AM36" s="219"/>
      <c r="AN36" s="219"/>
      <c r="AO36" s="219"/>
      <c r="AP36" s="219"/>
      <c r="AQ36" s="219"/>
      <c r="AR36" s="219"/>
      <c r="AS36" s="19"/>
      <c r="AT36" s="19"/>
      <c r="AU36" s="19"/>
      <c r="AV36" s="19"/>
      <c r="AW36" s="19"/>
      <c r="AX36" s="19"/>
      <c r="AY36" s="19"/>
      <c r="AZ36" s="19"/>
      <c r="BA36" s="19"/>
      <c r="BB36" s="19"/>
      <c r="BC36" s="19"/>
      <c r="BD36" s="19"/>
    </row>
    <row r="37" spans="1:70" s="20" customFormat="1" ht="20.45" customHeight="1">
      <c r="A37" s="243"/>
      <c r="B37" s="244"/>
      <c r="C37" s="244"/>
      <c r="D37" s="244"/>
      <c r="E37" s="244"/>
      <c r="F37" s="244"/>
      <c r="G37" s="244"/>
      <c r="H37" s="244"/>
      <c r="I37" s="244"/>
      <c r="J37" s="244"/>
      <c r="K37" s="244"/>
      <c r="L37" s="244"/>
      <c r="M37" s="244"/>
      <c r="N37" s="244"/>
      <c r="O37" s="244"/>
      <c r="P37" s="244"/>
      <c r="Q37" s="244"/>
      <c r="R37" s="244"/>
      <c r="S37" s="244"/>
      <c r="T37" s="244"/>
      <c r="U37" s="244"/>
      <c r="V37" s="244"/>
      <c r="W37" s="244"/>
      <c r="X37" s="244"/>
      <c r="Y37" s="245"/>
      <c r="Z37" s="219"/>
      <c r="AA37" s="42" t="s">
        <v>2312</v>
      </c>
      <c r="AB37" s="43" t="s">
        <v>2313</v>
      </c>
      <c r="AC37" s="219"/>
      <c r="AD37" s="219"/>
      <c r="AE37" s="219"/>
      <c r="AF37" s="219"/>
      <c r="AG37" s="219"/>
      <c r="AH37" s="219"/>
      <c r="AI37" s="219"/>
      <c r="AJ37" s="219"/>
      <c r="AK37" s="219"/>
      <c r="AL37" s="219"/>
      <c r="AM37" s="219"/>
      <c r="AN37" s="219"/>
      <c r="AO37" s="219"/>
      <c r="AP37" s="219"/>
      <c r="AQ37" s="219"/>
      <c r="AR37" s="219"/>
      <c r="AS37" s="19"/>
      <c r="AT37" s="19"/>
      <c r="AU37" s="19"/>
      <c r="AV37" s="19"/>
      <c r="AW37" s="19"/>
      <c r="AX37" s="19"/>
      <c r="AY37" s="19"/>
      <c r="AZ37" s="19"/>
      <c r="BA37" s="19"/>
      <c r="BB37" s="19"/>
      <c r="BC37" s="19"/>
      <c r="BD37" s="19"/>
    </row>
    <row r="38" spans="1:70" s="20" customFormat="1" ht="20.45" customHeight="1">
      <c r="A38" s="243"/>
      <c r="B38" s="244"/>
      <c r="C38" s="244"/>
      <c r="D38" s="244"/>
      <c r="E38" s="244"/>
      <c r="F38" s="244"/>
      <c r="G38" s="244"/>
      <c r="H38" s="244"/>
      <c r="I38" s="244"/>
      <c r="J38" s="244"/>
      <c r="K38" s="244"/>
      <c r="L38" s="244"/>
      <c r="M38" s="244"/>
      <c r="N38" s="244"/>
      <c r="O38" s="244"/>
      <c r="P38" s="244"/>
      <c r="Q38" s="244"/>
      <c r="R38" s="244"/>
      <c r="S38" s="244"/>
      <c r="T38" s="244"/>
      <c r="U38" s="244"/>
      <c r="V38" s="244"/>
      <c r="W38" s="244"/>
      <c r="X38" s="244"/>
      <c r="Y38" s="245"/>
      <c r="Z38" s="219"/>
      <c r="AA38" s="42" t="s">
        <v>2314</v>
      </c>
      <c r="AB38" s="43" t="s">
        <v>2315</v>
      </c>
      <c r="AC38" s="219"/>
      <c r="AD38" s="219"/>
      <c r="AE38" s="219"/>
      <c r="AF38" s="219"/>
      <c r="AG38" s="219"/>
      <c r="AH38" s="219"/>
      <c r="AI38" s="219"/>
      <c r="AJ38" s="219"/>
      <c r="AK38" s="219"/>
      <c r="AL38" s="219"/>
      <c r="AM38" s="219"/>
      <c r="AN38" s="219"/>
      <c r="AO38" s="219"/>
      <c r="AP38" s="219"/>
      <c r="AQ38" s="219"/>
      <c r="AR38" s="219"/>
      <c r="AS38" s="19"/>
      <c r="AT38" s="19"/>
      <c r="AU38" s="19"/>
      <c r="AV38" s="19"/>
      <c r="AW38" s="19"/>
      <c r="AX38" s="19"/>
      <c r="AY38" s="19"/>
      <c r="AZ38" s="19"/>
      <c r="BA38" s="19"/>
      <c r="BB38" s="19"/>
      <c r="BC38" s="19"/>
      <c r="BD38" s="19"/>
    </row>
    <row r="39" spans="1:70" s="20" customFormat="1" ht="20.45" customHeight="1">
      <c r="A39" s="243"/>
      <c r="B39" s="244"/>
      <c r="C39" s="244"/>
      <c r="D39" s="244"/>
      <c r="E39" s="244"/>
      <c r="F39" s="244"/>
      <c r="G39" s="244"/>
      <c r="H39" s="244"/>
      <c r="I39" s="244"/>
      <c r="J39" s="244"/>
      <c r="K39" s="244"/>
      <c r="L39" s="244"/>
      <c r="M39" s="244"/>
      <c r="N39" s="244"/>
      <c r="O39" s="244"/>
      <c r="P39" s="244"/>
      <c r="Q39" s="244"/>
      <c r="R39" s="244"/>
      <c r="S39" s="244"/>
      <c r="T39" s="244"/>
      <c r="U39" s="244"/>
      <c r="V39" s="244"/>
      <c r="W39" s="244"/>
      <c r="X39" s="244"/>
      <c r="Y39" s="245"/>
      <c r="Z39" s="219"/>
      <c r="AA39" s="42" t="s">
        <v>2316</v>
      </c>
      <c r="AB39" s="43" t="s">
        <v>2317</v>
      </c>
      <c r="AC39" s="219"/>
      <c r="AD39" s="219"/>
      <c r="AE39" s="219"/>
      <c r="AF39" s="219"/>
      <c r="AG39" s="219"/>
      <c r="AH39" s="219"/>
      <c r="AI39" s="219"/>
      <c r="AJ39" s="219"/>
      <c r="AK39" s="219"/>
      <c r="AL39" s="219"/>
      <c r="AM39" s="219"/>
      <c r="AN39" s="219"/>
      <c r="AO39" s="219"/>
      <c r="AP39" s="219"/>
      <c r="AQ39" s="219"/>
      <c r="AR39" s="219"/>
      <c r="AS39" s="19"/>
      <c r="AT39" s="19"/>
      <c r="AU39" s="19"/>
      <c r="AV39" s="19"/>
      <c r="AW39" s="19"/>
      <c r="AX39" s="19"/>
      <c r="AY39" s="19"/>
      <c r="AZ39" s="19"/>
      <c r="BA39" s="19"/>
      <c r="BB39" s="19"/>
      <c r="BC39" s="19"/>
      <c r="BD39" s="19"/>
    </row>
    <row r="40" spans="1:70" ht="20.45" customHeight="1">
      <c r="A40" s="243"/>
      <c r="B40" s="244"/>
      <c r="C40" s="244"/>
      <c r="D40" s="244"/>
      <c r="E40" s="244"/>
      <c r="F40" s="244"/>
      <c r="G40" s="244"/>
      <c r="H40" s="244"/>
      <c r="I40" s="244"/>
      <c r="J40" s="244"/>
      <c r="K40" s="244"/>
      <c r="L40" s="244"/>
      <c r="M40" s="244"/>
      <c r="N40" s="244"/>
      <c r="O40" s="244"/>
      <c r="P40" s="244"/>
      <c r="Q40" s="244"/>
      <c r="R40" s="244"/>
      <c r="S40" s="244"/>
      <c r="T40" s="244"/>
      <c r="U40" s="244"/>
      <c r="V40" s="244"/>
      <c r="W40" s="244"/>
      <c r="X40" s="244"/>
      <c r="Y40" s="245"/>
      <c r="AA40" s="42" t="s">
        <v>2318</v>
      </c>
      <c r="AB40" s="43" t="s">
        <v>2319</v>
      </c>
      <c r="AX40" s="220"/>
      <c r="AY40" s="220"/>
    </row>
    <row r="41" spans="1:70" ht="20.45" customHeight="1">
      <c r="A41" s="243"/>
      <c r="B41" s="244"/>
      <c r="C41" s="244"/>
      <c r="D41" s="244"/>
      <c r="E41" s="244"/>
      <c r="F41" s="244"/>
      <c r="G41" s="244"/>
      <c r="H41" s="244"/>
      <c r="I41" s="244"/>
      <c r="J41" s="244"/>
      <c r="K41" s="244"/>
      <c r="L41" s="244"/>
      <c r="M41" s="244"/>
      <c r="N41" s="244"/>
      <c r="O41" s="244"/>
      <c r="P41" s="244"/>
      <c r="Q41" s="244"/>
      <c r="R41" s="244"/>
      <c r="S41" s="244"/>
      <c r="T41" s="244"/>
      <c r="U41" s="244"/>
      <c r="V41" s="244"/>
      <c r="W41" s="244"/>
      <c r="X41" s="244"/>
      <c r="Y41" s="245"/>
      <c r="AA41" s="42" t="s">
        <v>2320</v>
      </c>
      <c r="AB41" s="43" t="s">
        <v>2321</v>
      </c>
      <c r="AX41" s="220"/>
      <c r="AY41" s="220"/>
    </row>
    <row r="42" spans="1:70" ht="20.45" customHeight="1">
      <c r="A42" s="243"/>
      <c r="B42" s="244"/>
      <c r="C42" s="244"/>
      <c r="D42" s="244"/>
      <c r="E42" s="244"/>
      <c r="F42" s="244"/>
      <c r="G42" s="244"/>
      <c r="H42" s="244"/>
      <c r="I42" s="244"/>
      <c r="J42" s="244"/>
      <c r="K42" s="244"/>
      <c r="L42" s="244"/>
      <c r="M42" s="244"/>
      <c r="N42" s="244"/>
      <c r="O42" s="244"/>
      <c r="P42" s="244"/>
      <c r="Q42" s="244"/>
      <c r="R42" s="244"/>
      <c r="S42" s="244"/>
      <c r="T42" s="244"/>
      <c r="U42" s="244"/>
      <c r="V42" s="244"/>
      <c r="W42" s="244"/>
      <c r="X42" s="244"/>
      <c r="Y42" s="245"/>
      <c r="AA42" s="42" t="s">
        <v>2322</v>
      </c>
      <c r="AB42" s="43" t="s">
        <v>2323</v>
      </c>
      <c r="AX42" s="220"/>
      <c r="AY42" s="220"/>
    </row>
    <row r="43" spans="1:70" ht="20.45" customHeight="1">
      <c r="A43" s="243"/>
      <c r="B43" s="244"/>
      <c r="C43" s="244"/>
      <c r="D43" s="244"/>
      <c r="E43" s="244"/>
      <c r="F43" s="244"/>
      <c r="G43" s="244"/>
      <c r="H43" s="244"/>
      <c r="I43" s="244"/>
      <c r="J43" s="244"/>
      <c r="K43" s="244"/>
      <c r="L43" s="244"/>
      <c r="M43" s="244"/>
      <c r="N43" s="244"/>
      <c r="O43" s="244"/>
      <c r="P43" s="244"/>
      <c r="Q43" s="244"/>
      <c r="R43" s="244"/>
      <c r="S43" s="244"/>
      <c r="T43" s="244"/>
      <c r="U43" s="244"/>
      <c r="V43" s="244"/>
      <c r="W43" s="244"/>
      <c r="X43" s="244"/>
      <c r="Y43" s="245"/>
      <c r="AA43" s="42" t="s">
        <v>2324</v>
      </c>
      <c r="AB43" s="43" t="s">
        <v>2325</v>
      </c>
      <c r="AX43" s="220"/>
      <c r="AY43" s="220"/>
    </row>
    <row r="44" spans="1:70" ht="20.45" customHeight="1">
      <c r="A44" s="243"/>
      <c r="B44" s="244"/>
      <c r="C44" s="244"/>
      <c r="D44" s="244"/>
      <c r="E44" s="244"/>
      <c r="F44" s="244"/>
      <c r="G44" s="244"/>
      <c r="H44" s="244"/>
      <c r="I44" s="244"/>
      <c r="J44" s="244"/>
      <c r="K44" s="244"/>
      <c r="L44" s="244"/>
      <c r="M44" s="244"/>
      <c r="N44" s="244"/>
      <c r="O44" s="244"/>
      <c r="P44" s="244"/>
      <c r="Q44" s="244"/>
      <c r="R44" s="244"/>
      <c r="S44" s="244"/>
      <c r="T44" s="244"/>
      <c r="U44" s="244"/>
      <c r="V44" s="244"/>
      <c r="W44" s="244"/>
      <c r="X44" s="244"/>
      <c r="Y44" s="245"/>
      <c r="AA44" s="42" t="s">
        <v>2326</v>
      </c>
      <c r="AB44" s="43" t="s">
        <v>2327</v>
      </c>
      <c r="AX44" s="220"/>
      <c r="AY44" s="220"/>
    </row>
    <row r="45" spans="1:70" ht="20.45" customHeight="1">
      <c r="A45" s="243"/>
      <c r="B45" s="244"/>
      <c r="C45" s="244"/>
      <c r="D45" s="244"/>
      <c r="E45" s="244"/>
      <c r="F45" s="244"/>
      <c r="G45" s="244"/>
      <c r="H45" s="244"/>
      <c r="I45" s="244"/>
      <c r="J45" s="244"/>
      <c r="K45" s="244"/>
      <c r="L45" s="244"/>
      <c r="M45" s="244"/>
      <c r="N45" s="244"/>
      <c r="O45" s="244"/>
      <c r="P45" s="244"/>
      <c r="Q45" s="244"/>
      <c r="R45" s="244"/>
      <c r="S45" s="244"/>
      <c r="T45" s="244"/>
      <c r="U45" s="244"/>
      <c r="V45" s="244"/>
      <c r="W45" s="244"/>
      <c r="X45" s="244"/>
      <c r="Y45" s="245"/>
      <c r="AA45" s="42" t="s">
        <v>2328</v>
      </c>
      <c r="AB45" s="43" t="s">
        <v>2329</v>
      </c>
      <c r="AX45" s="220"/>
      <c r="AY45" s="220"/>
    </row>
    <row r="46" spans="1:70" ht="20.45" customHeight="1">
      <c r="A46" s="243"/>
      <c r="B46" s="244"/>
      <c r="C46" s="244"/>
      <c r="D46" s="244"/>
      <c r="E46" s="244"/>
      <c r="F46" s="244"/>
      <c r="G46" s="244"/>
      <c r="H46" s="244"/>
      <c r="I46" s="244"/>
      <c r="J46" s="244"/>
      <c r="K46" s="244"/>
      <c r="L46" s="244"/>
      <c r="M46" s="244"/>
      <c r="N46" s="244"/>
      <c r="O46" s="244"/>
      <c r="P46" s="244"/>
      <c r="Q46" s="244"/>
      <c r="R46" s="244"/>
      <c r="S46" s="244"/>
      <c r="T46" s="244"/>
      <c r="U46" s="244"/>
      <c r="V46" s="244"/>
      <c r="W46" s="244"/>
      <c r="X46" s="244"/>
      <c r="Y46" s="245"/>
      <c r="AA46" s="42" t="s">
        <v>2330</v>
      </c>
      <c r="AB46" s="43" t="s">
        <v>2331</v>
      </c>
      <c r="AX46" s="220"/>
      <c r="AY46" s="220"/>
    </row>
    <row r="47" spans="1:70" ht="20.45" customHeight="1">
      <c r="A47" s="243"/>
      <c r="B47" s="244"/>
      <c r="C47" s="244"/>
      <c r="D47" s="244"/>
      <c r="E47" s="244"/>
      <c r="F47" s="244"/>
      <c r="G47" s="244"/>
      <c r="H47" s="244"/>
      <c r="I47" s="244"/>
      <c r="J47" s="244"/>
      <c r="K47" s="244"/>
      <c r="L47" s="244"/>
      <c r="M47" s="244"/>
      <c r="N47" s="244"/>
      <c r="O47" s="244"/>
      <c r="P47" s="244"/>
      <c r="Q47" s="244"/>
      <c r="R47" s="244"/>
      <c r="S47" s="244"/>
      <c r="T47" s="244"/>
      <c r="U47" s="244"/>
      <c r="V47" s="244"/>
      <c r="W47" s="244"/>
      <c r="X47" s="244"/>
      <c r="Y47" s="245"/>
      <c r="AA47" s="42" t="s">
        <v>2332</v>
      </c>
      <c r="AB47" s="43" t="s">
        <v>2333</v>
      </c>
      <c r="AX47" s="220"/>
      <c r="AY47" s="220"/>
    </row>
    <row r="48" spans="1:70" ht="20.45" customHeight="1">
      <c r="A48" s="243"/>
      <c r="B48" s="244"/>
      <c r="C48" s="244"/>
      <c r="D48" s="244"/>
      <c r="E48" s="244"/>
      <c r="F48" s="244"/>
      <c r="G48" s="244"/>
      <c r="H48" s="244"/>
      <c r="I48" s="244"/>
      <c r="J48" s="244"/>
      <c r="K48" s="244"/>
      <c r="L48" s="244"/>
      <c r="M48" s="244"/>
      <c r="N48" s="244"/>
      <c r="O48" s="244"/>
      <c r="P48" s="244"/>
      <c r="Q48" s="244"/>
      <c r="R48" s="244"/>
      <c r="S48" s="244"/>
      <c r="T48" s="244"/>
      <c r="U48" s="244"/>
      <c r="V48" s="244"/>
      <c r="W48" s="244"/>
      <c r="X48" s="244"/>
      <c r="Y48" s="245"/>
      <c r="AA48" s="42" t="s">
        <v>2334</v>
      </c>
      <c r="AB48" s="43" t="s">
        <v>2335</v>
      </c>
      <c r="AX48" s="220"/>
      <c r="AY48" s="220"/>
    </row>
    <row r="49" spans="1:51" ht="20.45" customHeight="1">
      <c r="A49" s="243"/>
      <c r="B49" s="244"/>
      <c r="C49" s="244"/>
      <c r="D49" s="244"/>
      <c r="E49" s="244"/>
      <c r="F49" s="244"/>
      <c r="G49" s="244"/>
      <c r="H49" s="244"/>
      <c r="I49" s="244"/>
      <c r="J49" s="244"/>
      <c r="K49" s="244"/>
      <c r="L49" s="244"/>
      <c r="M49" s="244"/>
      <c r="N49" s="244"/>
      <c r="O49" s="244"/>
      <c r="P49" s="244"/>
      <c r="Q49" s="244"/>
      <c r="R49" s="244"/>
      <c r="S49" s="244"/>
      <c r="T49" s="244"/>
      <c r="U49" s="244"/>
      <c r="V49" s="244"/>
      <c r="W49" s="244"/>
      <c r="X49" s="244"/>
      <c r="Y49" s="245"/>
      <c r="AA49" s="42" t="s">
        <v>2336</v>
      </c>
      <c r="AB49" s="43" t="s">
        <v>2337</v>
      </c>
      <c r="AX49" s="220"/>
      <c r="AY49" s="220"/>
    </row>
    <row r="50" spans="1:51" ht="20.45" customHeight="1">
      <c r="A50" s="243"/>
      <c r="B50" s="244"/>
      <c r="C50" s="244"/>
      <c r="D50" s="244"/>
      <c r="E50" s="244"/>
      <c r="F50" s="244"/>
      <c r="G50" s="244"/>
      <c r="H50" s="244"/>
      <c r="I50" s="244"/>
      <c r="J50" s="244"/>
      <c r="K50" s="244"/>
      <c r="L50" s="244"/>
      <c r="M50" s="244"/>
      <c r="N50" s="244"/>
      <c r="O50" s="244"/>
      <c r="P50" s="244"/>
      <c r="Q50" s="244"/>
      <c r="R50" s="244"/>
      <c r="S50" s="244"/>
      <c r="T50" s="244"/>
      <c r="U50" s="244"/>
      <c r="V50" s="244"/>
      <c r="W50" s="244"/>
      <c r="X50" s="244"/>
      <c r="Y50" s="245"/>
      <c r="AA50" s="42" t="s">
        <v>2338</v>
      </c>
      <c r="AB50" s="43" t="s">
        <v>2339</v>
      </c>
      <c r="AX50" s="220"/>
      <c r="AY50" s="220"/>
    </row>
    <row r="51" spans="1:51" ht="20.45" customHeight="1">
      <c r="A51" s="243"/>
      <c r="B51" s="244"/>
      <c r="C51" s="244"/>
      <c r="D51" s="244"/>
      <c r="E51" s="244"/>
      <c r="F51" s="244"/>
      <c r="G51" s="244"/>
      <c r="H51" s="244"/>
      <c r="I51" s="244"/>
      <c r="J51" s="244"/>
      <c r="K51" s="244"/>
      <c r="L51" s="244"/>
      <c r="M51" s="244"/>
      <c r="N51" s="244"/>
      <c r="O51" s="244"/>
      <c r="P51" s="244"/>
      <c r="Q51" s="244"/>
      <c r="R51" s="244"/>
      <c r="S51" s="244"/>
      <c r="T51" s="244"/>
      <c r="U51" s="244"/>
      <c r="V51" s="244"/>
      <c r="W51" s="244"/>
      <c r="X51" s="244"/>
      <c r="Y51" s="245"/>
      <c r="AA51" s="42" t="s">
        <v>2340</v>
      </c>
      <c r="AB51" s="43" t="s">
        <v>2341</v>
      </c>
      <c r="AX51" s="220"/>
      <c r="AY51" s="220"/>
    </row>
    <row r="52" spans="1:51" ht="20.45" customHeight="1">
      <c r="A52" s="243"/>
      <c r="B52" s="244"/>
      <c r="C52" s="244"/>
      <c r="D52" s="244"/>
      <c r="E52" s="244"/>
      <c r="F52" s="244"/>
      <c r="G52" s="244"/>
      <c r="H52" s="244"/>
      <c r="I52" s="244"/>
      <c r="J52" s="244"/>
      <c r="K52" s="244"/>
      <c r="L52" s="244"/>
      <c r="M52" s="244"/>
      <c r="N52" s="244"/>
      <c r="O52" s="244"/>
      <c r="P52" s="244"/>
      <c r="Q52" s="244"/>
      <c r="R52" s="244"/>
      <c r="S52" s="244"/>
      <c r="T52" s="244"/>
      <c r="U52" s="244"/>
      <c r="V52" s="244"/>
      <c r="W52" s="244"/>
      <c r="X52" s="244"/>
      <c r="Y52" s="245"/>
      <c r="AA52" s="42" t="s">
        <v>2342</v>
      </c>
      <c r="AB52" s="43" t="s">
        <v>2343</v>
      </c>
      <c r="AX52" s="220"/>
      <c r="AY52" s="220"/>
    </row>
    <row r="53" spans="1:51" ht="20.45" customHeight="1">
      <c r="A53" s="243"/>
      <c r="B53" s="244"/>
      <c r="C53" s="244"/>
      <c r="D53" s="244"/>
      <c r="E53" s="244"/>
      <c r="F53" s="244"/>
      <c r="G53" s="244"/>
      <c r="H53" s="244"/>
      <c r="I53" s="244"/>
      <c r="J53" s="244"/>
      <c r="K53" s="244"/>
      <c r="L53" s="244"/>
      <c r="M53" s="244"/>
      <c r="N53" s="244"/>
      <c r="O53" s="244"/>
      <c r="P53" s="244"/>
      <c r="Q53" s="244"/>
      <c r="R53" s="244"/>
      <c r="S53" s="244"/>
      <c r="T53" s="244"/>
      <c r="U53" s="244"/>
      <c r="V53" s="244"/>
      <c r="W53" s="244"/>
      <c r="X53" s="244"/>
      <c r="Y53" s="245"/>
      <c r="AA53" s="18" t="s">
        <v>2344</v>
      </c>
      <c r="AB53" s="18" t="s">
        <v>2345</v>
      </c>
      <c r="AX53" s="220"/>
      <c r="AY53" s="220"/>
    </row>
    <row r="54" spans="1:51" ht="20.45" customHeight="1">
      <c r="A54" s="243"/>
      <c r="B54" s="244"/>
      <c r="C54" s="244"/>
      <c r="D54" s="244"/>
      <c r="E54" s="244"/>
      <c r="F54" s="244"/>
      <c r="G54" s="244"/>
      <c r="H54" s="244"/>
      <c r="I54" s="244"/>
      <c r="J54" s="244"/>
      <c r="K54" s="244"/>
      <c r="L54" s="244"/>
      <c r="M54" s="244"/>
      <c r="N54" s="244"/>
      <c r="O54" s="244"/>
      <c r="P54" s="244"/>
      <c r="Q54" s="244"/>
      <c r="R54" s="244"/>
      <c r="S54" s="244"/>
      <c r="T54" s="244"/>
      <c r="U54" s="244"/>
      <c r="V54" s="244"/>
      <c r="W54" s="244"/>
      <c r="X54" s="244"/>
      <c r="Y54" s="245"/>
      <c r="AA54" s="18" t="s">
        <v>2346</v>
      </c>
      <c r="AB54" s="18" t="s">
        <v>2347</v>
      </c>
      <c r="AX54" s="221"/>
      <c r="AY54" s="221"/>
    </row>
    <row r="55" spans="1:51" ht="20.45" customHeight="1">
      <c r="A55" s="243"/>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5"/>
      <c r="AX55" s="221"/>
      <c r="AY55" s="221"/>
    </row>
    <row r="56" spans="1:51" ht="20.45" customHeight="1" thickBot="1">
      <c r="A56" s="246"/>
      <c r="B56" s="247"/>
      <c r="C56" s="247"/>
      <c r="D56" s="247"/>
      <c r="E56" s="247"/>
      <c r="F56" s="247"/>
      <c r="G56" s="247"/>
      <c r="H56" s="247"/>
      <c r="I56" s="247"/>
      <c r="J56" s="247"/>
      <c r="K56" s="247"/>
      <c r="L56" s="247"/>
      <c r="M56" s="247"/>
      <c r="N56" s="247"/>
      <c r="O56" s="247"/>
      <c r="P56" s="247"/>
      <c r="Q56" s="247"/>
      <c r="R56" s="247"/>
      <c r="S56" s="247"/>
      <c r="T56" s="247"/>
      <c r="U56" s="247"/>
      <c r="V56" s="247"/>
      <c r="W56" s="247"/>
      <c r="X56" s="247"/>
      <c r="Y56" s="248"/>
      <c r="AX56" s="221"/>
      <c r="AY56" s="221"/>
    </row>
    <row r="57" spans="1:51" ht="20.45" customHeight="1">
      <c r="A57" s="222"/>
      <c r="B57" s="222"/>
      <c r="C57" s="222"/>
      <c r="D57" s="222"/>
      <c r="E57" s="222"/>
      <c r="F57" s="222"/>
      <c r="G57" s="222"/>
      <c r="H57" s="222"/>
      <c r="I57" s="222"/>
      <c r="J57" s="222"/>
      <c r="K57" s="222"/>
      <c r="L57" s="222"/>
      <c r="M57" s="222"/>
      <c r="N57" s="222"/>
      <c r="O57" s="222"/>
      <c r="P57" s="222"/>
      <c r="Q57" s="222"/>
      <c r="R57" s="222"/>
      <c r="S57" s="222"/>
      <c r="T57" s="222"/>
      <c r="U57" s="222"/>
      <c r="V57" s="222"/>
      <c r="W57" s="222"/>
      <c r="X57" s="222"/>
      <c r="Y57" s="222"/>
      <c r="Z57" s="105"/>
      <c r="AX57" s="221"/>
      <c r="AY57" s="221"/>
    </row>
    <row r="58" spans="1:51" ht="20.45" customHeight="1">
      <c r="A58" s="222"/>
      <c r="B58" s="222"/>
      <c r="C58" s="222"/>
      <c r="D58" s="222"/>
      <c r="E58" s="222"/>
      <c r="F58" s="222"/>
      <c r="G58" s="222"/>
      <c r="H58" s="222"/>
      <c r="I58" s="222"/>
      <c r="J58" s="222"/>
      <c r="K58" s="222"/>
      <c r="L58" s="222"/>
      <c r="M58" s="222"/>
      <c r="N58" s="222"/>
      <c r="O58" s="222"/>
      <c r="P58" s="222"/>
      <c r="Q58" s="222"/>
      <c r="R58" s="222"/>
      <c r="S58" s="222"/>
      <c r="T58" s="222"/>
      <c r="U58" s="222"/>
      <c r="V58" s="222"/>
      <c r="W58" s="222"/>
      <c r="X58" s="222"/>
      <c r="Y58" s="222"/>
      <c r="Z58" s="105"/>
      <c r="AX58" s="221"/>
      <c r="AY58" s="221"/>
    </row>
    <row r="59" spans="1:51" ht="20.45" customHeight="1">
      <c r="A59" s="222"/>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105"/>
      <c r="AX59" s="221"/>
      <c r="AY59" s="221"/>
    </row>
    <row r="60" spans="1:51" ht="20.45" customHeight="1">
      <c r="A60" s="222"/>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105"/>
      <c r="AX60" s="221"/>
      <c r="AY60" s="221"/>
    </row>
    <row r="61" spans="1:51" ht="20.45" customHeight="1">
      <c r="A61" s="222"/>
      <c r="B61" s="222"/>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105"/>
      <c r="AX61" s="221"/>
      <c r="AY61" s="221"/>
    </row>
    <row r="62" spans="1:51" ht="20.45" customHeight="1">
      <c r="A62" s="222"/>
      <c r="B62" s="222"/>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105"/>
      <c r="AX62" s="221"/>
      <c r="AY62" s="221"/>
    </row>
    <row r="63" spans="1:51" ht="20.45" customHeight="1">
      <c r="A63" s="222"/>
      <c r="B63" s="222"/>
      <c r="C63" s="222"/>
      <c r="D63" s="222"/>
      <c r="E63" s="222"/>
      <c r="F63" s="222"/>
      <c r="G63" s="222"/>
      <c r="H63" s="222"/>
      <c r="I63" s="222"/>
      <c r="J63" s="222"/>
      <c r="K63" s="222"/>
      <c r="L63" s="222"/>
      <c r="M63" s="222"/>
      <c r="N63" s="222"/>
      <c r="O63" s="222"/>
      <c r="P63" s="222"/>
      <c r="Q63" s="222"/>
      <c r="R63" s="222"/>
      <c r="S63" s="222"/>
      <c r="T63" s="222"/>
      <c r="U63" s="222"/>
      <c r="V63" s="222"/>
      <c r="W63" s="222"/>
      <c r="X63" s="222"/>
      <c r="Y63" s="222"/>
      <c r="Z63" s="105"/>
      <c r="AX63" s="221"/>
      <c r="AY63" s="221"/>
    </row>
    <row r="64" spans="1:51" ht="20.45" customHeight="1">
      <c r="A64" s="222"/>
      <c r="B64" s="222"/>
      <c r="C64" s="222"/>
      <c r="D64" s="222"/>
      <c r="E64" s="222"/>
      <c r="F64" s="222"/>
      <c r="G64" s="222"/>
      <c r="H64" s="222"/>
      <c r="I64" s="222"/>
      <c r="J64" s="222"/>
      <c r="K64" s="222"/>
      <c r="L64" s="222"/>
      <c r="M64" s="222"/>
      <c r="N64" s="222"/>
      <c r="O64" s="222"/>
      <c r="P64" s="222"/>
      <c r="Q64" s="222"/>
      <c r="R64" s="222"/>
      <c r="S64" s="222"/>
      <c r="T64" s="222"/>
      <c r="U64" s="222"/>
      <c r="V64" s="222"/>
      <c r="W64" s="222"/>
      <c r="X64" s="222"/>
      <c r="Y64" s="222"/>
      <c r="Z64" s="105"/>
      <c r="AX64" s="221"/>
      <c r="AY64" s="221"/>
    </row>
    <row r="65" spans="1:26" ht="20.45" customHeight="1">
      <c r="A65" s="222"/>
      <c r="B65" s="222"/>
      <c r="C65" s="222"/>
      <c r="D65" s="222"/>
      <c r="E65" s="222"/>
      <c r="F65" s="222"/>
      <c r="G65" s="222"/>
      <c r="H65" s="222"/>
      <c r="I65" s="222"/>
      <c r="J65" s="222"/>
      <c r="K65" s="222"/>
      <c r="L65" s="222"/>
      <c r="M65" s="222"/>
      <c r="N65" s="222"/>
      <c r="O65" s="222"/>
      <c r="P65" s="222"/>
      <c r="Q65" s="222"/>
      <c r="R65" s="222"/>
      <c r="S65" s="222"/>
      <c r="T65" s="222"/>
      <c r="U65" s="222"/>
      <c r="V65" s="222"/>
      <c r="W65" s="222"/>
      <c r="X65" s="222"/>
      <c r="Y65" s="222"/>
      <c r="Z65" s="105"/>
    </row>
    <row r="66" spans="1:26" ht="20.45" customHeight="1">
      <c r="A66" s="222"/>
      <c r="B66" s="222"/>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105"/>
    </row>
    <row r="67" spans="1:26" ht="20.45" customHeight="1">
      <c r="A67" s="222"/>
      <c r="B67" s="222"/>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105"/>
    </row>
    <row r="68" spans="1:26">
      <c r="A68" s="106"/>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5"/>
    </row>
    <row r="69" spans="1:26">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5"/>
    </row>
    <row r="70" spans="1:26">
      <c r="A70" s="106"/>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5"/>
    </row>
    <row r="71" spans="1:26">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5"/>
    </row>
  </sheetData>
  <protectedRanges>
    <protectedRange sqref="O15" name="Range1_2"/>
    <protectedRange sqref="K15 O15:Q15 X15 H17:O17 J20 H21:R22 B24:R24 C25:I25 L25 O25:P25 R25 B28:R28 C29:I29 L29 O29:P29 R29 G30:R30 R31 G31:N32 G33:R33 A36:Y56" name="Range1"/>
  </protectedRanges>
  <mergeCells count="32">
    <mergeCell ref="T20:Y21"/>
    <mergeCell ref="N14:P14"/>
    <mergeCell ref="H14:I14"/>
    <mergeCell ref="H15:J15"/>
    <mergeCell ref="H17:O17"/>
    <mergeCell ref="H21:R21"/>
    <mergeCell ref="T14:Y14"/>
    <mergeCell ref="A19:S19"/>
    <mergeCell ref="O15:Q15"/>
    <mergeCell ref="AD26:AT26"/>
    <mergeCell ref="B28:R28"/>
    <mergeCell ref="V22:W22"/>
    <mergeCell ref="O25:P25"/>
    <mergeCell ref="A27:S27"/>
    <mergeCell ref="B24:R24"/>
    <mergeCell ref="C25:I25"/>
    <mergeCell ref="A36:Y56"/>
    <mergeCell ref="A8:Y8"/>
    <mergeCell ref="A9:Y9"/>
    <mergeCell ref="A35:Y35"/>
    <mergeCell ref="G32:N32"/>
    <mergeCell ref="G33:R33"/>
    <mergeCell ref="A10:Y12"/>
    <mergeCell ref="A13:S13"/>
    <mergeCell ref="K14:L14"/>
    <mergeCell ref="H22:R22"/>
    <mergeCell ref="T29:Y31"/>
    <mergeCell ref="G31:N31"/>
    <mergeCell ref="C29:I29"/>
    <mergeCell ref="O29:P29"/>
    <mergeCell ref="G30:R30"/>
    <mergeCell ref="T17:Y18"/>
  </mergeCells>
  <phoneticPr fontId="0" type="noConversion"/>
  <conditionalFormatting sqref="T14:Y14">
    <cfRule type="expression" dxfId="15" priority="1">
      <formula>AND($X$15="X",ISBLANK(Notes))</formula>
    </cfRule>
  </conditionalFormatting>
  <dataValidations count="7">
    <dataValidation type="custom" operator="equal" allowBlank="1" showInputMessage="1" showErrorMessage="1" error="Enter an &quot;X&quot; if any Respondent Identification Data has changed." sqref="J20">
      <formula1>AND(LEN(J20)=1,J20="X")</formula1>
    </dataValidation>
    <dataValidation type="whole" allowBlank="1" showInputMessage="1" showErrorMessage="1" error="Enter valid month value, 1-12" sqref="K15">
      <formula1>1</formula1>
      <formula2>12</formula2>
    </dataValidation>
    <dataValidation type="custom" allowBlank="1" showInputMessage="1" showErrorMessage="1" error="Enter a valid 10 digit telephone number." sqref="G31:N32">
      <formula1>AND(LEN(G31)=10,ISNUMBER(G31))</formula1>
    </dataValidation>
    <dataValidation type="textLength" operator="equal" showInputMessage="1" showErrorMessage="1" error="Enter a valid 10 digit EIA ID." sqref="H17:O17">
      <formula1>10</formula1>
    </dataValidation>
    <dataValidation type="custom" allowBlank="1" showInputMessage="1" showErrorMessage="1" error="Enter &quot;X&quot; if this is a resubmission." sqref="X15">
      <formula1>AND(LEN(ResubChk)=1,OR(ResubChk="X",ResubChk=" "))</formula1>
    </dataValidation>
    <dataValidation type="list" allowBlank="1" showInputMessage="1" showErrorMessage="1" error="Value must be a valid State Code from the drop down." sqref="L29 L25">
      <formula1>$AA$1:$AA$55</formula1>
    </dataValidation>
    <dataValidation type="custom" allowBlank="1" showInputMessage="1" showErrorMessage="1" error="Enter a valid four-digit year; 2010 or later." sqref="O15:Q15">
      <formula1>AND(ISNUMBER(Year),LEN(Year)=4,Year&gt;2009)</formula1>
    </dataValidation>
  </dataValidations>
  <hyperlinks>
    <hyperlink ref="U23:W23" r:id="rId1" display="OOG.SURVEYS@eia.gov"/>
    <hyperlink ref="U26:Y26" r:id="rId2" display="https://idc.eia.doe.gov/upload/noticeoog.jsp"/>
    <hyperlink ref="U26" r:id="rId3" display="https://signon.eia.doe.gov/upload/noticeoog.jsp"/>
  </hyperlinks>
  <printOptions horizontalCentered="1" verticalCentered="1"/>
  <pageMargins left="0.5" right="0.5" top="1" bottom="0.5" header="0.5" footer="0.25"/>
  <pageSetup scale="49" orientation="portrait" horizontalDpi="4294967293" verticalDpi="300"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fitToPage="1"/>
  </sheetPr>
  <dimension ref="A1:AI79"/>
  <sheetViews>
    <sheetView showGridLines="0" showRowColHeaders="0" zoomScale="75" zoomScaleNormal="75" workbookViewId="0">
      <selection activeCell="A45" sqref="A45"/>
    </sheetView>
  </sheetViews>
  <sheetFormatPr defaultColWidth="8.85546875" defaultRowHeight="12.75"/>
  <cols>
    <col min="1" max="1" width="75.7109375" style="10" customWidth="1"/>
    <col min="2" max="2" width="10.7109375" style="164" customWidth="1"/>
    <col min="3" max="3" width="12.7109375" style="164" customWidth="1"/>
    <col min="4" max="10" width="12.7109375" style="10" customWidth="1"/>
    <col min="11" max="16384" width="8.85546875" style="10"/>
  </cols>
  <sheetData>
    <row r="1" spans="1:35" ht="24" customHeight="1">
      <c r="A1" s="1"/>
      <c r="B1" s="25"/>
      <c r="C1" s="25"/>
      <c r="D1" s="2"/>
      <c r="E1" s="2"/>
      <c r="F1" s="2"/>
      <c r="G1" s="2"/>
      <c r="H1" s="2"/>
      <c r="I1" s="143"/>
      <c r="J1" s="130" t="s">
        <v>2211</v>
      </c>
      <c r="L1" s="74"/>
      <c r="M1" s="74"/>
      <c r="O1" s="74"/>
      <c r="P1" s="74"/>
      <c r="R1" s="74"/>
      <c r="S1" s="74"/>
      <c r="U1" s="74"/>
      <c r="V1" s="74"/>
      <c r="X1" s="74"/>
      <c r="Y1" s="74"/>
      <c r="AA1" s="74"/>
      <c r="AB1" s="74"/>
      <c r="AD1" s="74"/>
      <c r="AE1" s="74"/>
      <c r="AG1" s="74"/>
      <c r="AH1" s="74"/>
    </row>
    <row r="2" spans="1:35" ht="24" customHeight="1">
      <c r="A2" s="3"/>
      <c r="B2" s="26"/>
      <c r="C2" s="26"/>
      <c r="D2" s="4"/>
      <c r="E2" s="4"/>
      <c r="F2" s="4"/>
      <c r="G2" s="4"/>
      <c r="H2" s="4"/>
      <c r="I2" s="7"/>
      <c r="J2" s="131" t="s">
        <v>2214</v>
      </c>
      <c r="L2" s="75"/>
      <c r="M2" s="75"/>
      <c r="N2" s="65"/>
      <c r="O2" s="74"/>
      <c r="P2" s="74"/>
      <c r="R2" s="74"/>
      <c r="S2" s="74"/>
      <c r="U2" s="74"/>
      <c r="V2" s="74"/>
      <c r="X2" s="74"/>
      <c r="Y2" s="74"/>
      <c r="AA2" s="74"/>
      <c r="AB2" s="74"/>
      <c r="AD2" s="74"/>
      <c r="AE2" s="74"/>
      <c r="AG2" s="74"/>
      <c r="AH2" s="74"/>
    </row>
    <row r="3" spans="1:35" ht="24" customHeight="1">
      <c r="A3" s="5"/>
      <c r="B3" s="27"/>
      <c r="C3" s="27"/>
      <c r="D3" s="6"/>
      <c r="E3" s="6"/>
      <c r="F3" s="6"/>
      <c r="G3" s="6"/>
      <c r="H3" s="7"/>
      <c r="I3" s="7"/>
      <c r="J3" s="131" t="s">
        <v>2217</v>
      </c>
      <c r="L3" s="74"/>
      <c r="M3" s="74"/>
      <c r="O3" s="74"/>
      <c r="P3" s="74"/>
      <c r="R3" s="74"/>
      <c r="S3" s="74"/>
      <c r="U3" s="74"/>
      <c r="V3" s="74"/>
      <c r="X3" s="74"/>
      <c r="Y3" s="74"/>
      <c r="AG3" s="74"/>
      <c r="AH3" s="74"/>
    </row>
    <row r="4" spans="1:35" ht="24" customHeight="1">
      <c r="A4" s="5"/>
      <c r="B4" s="27"/>
      <c r="C4" s="27"/>
      <c r="D4" s="6"/>
      <c r="E4" s="6"/>
      <c r="F4" s="6"/>
      <c r="G4" s="6"/>
      <c r="H4" s="7"/>
      <c r="I4" s="7"/>
      <c r="J4" s="131" t="s">
        <v>2220</v>
      </c>
      <c r="L4" s="74"/>
      <c r="M4" s="74"/>
      <c r="O4" s="74"/>
      <c r="P4" s="74"/>
      <c r="R4" s="74"/>
      <c r="S4" s="74"/>
      <c r="U4" s="74"/>
      <c r="V4" s="74"/>
      <c r="X4" s="74"/>
      <c r="Y4" s="74"/>
      <c r="AG4" s="74"/>
      <c r="AH4" s="74"/>
    </row>
    <row r="5" spans="1:35" s="65" customFormat="1" ht="24" customHeight="1">
      <c r="A5" s="249" t="s">
        <v>2223</v>
      </c>
      <c r="B5" s="250"/>
      <c r="C5" s="250"/>
      <c r="D5" s="250"/>
      <c r="E5" s="250"/>
      <c r="F5" s="250"/>
      <c r="G5" s="250"/>
      <c r="H5" s="250"/>
      <c r="I5" s="250"/>
      <c r="J5" s="251"/>
      <c r="L5" s="76"/>
      <c r="M5" s="76"/>
      <c r="N5" s="66"/>
      <c r="U5" s="74"/>
      <c r="V5" s="74"/>
      <c r="W5" s="10"/>
      <c r="X5" s="74"/>
      <c r="Y5" s="74"/>
      <c r="Z5" s="10"/>
      <c r="AA5" s="74"/>
      <c r="AB5" s="74"/>
      <c r="AC5" s="10"/>
      <c r="AD5" s="74"/>
      <c r="AE5" s="74"/>
      <c r="AF5" s="10"/>
      <c r="AG5" s="74"/>
      <c r="AH5" s="74"/>
      <c r="AI5" s="10"/>
    </row>
    <row r="6" spans="1:35" ht="24" customHeight="1" thickBot="1">
      <c r="A6" s="252" t="s">
        <v>2226</v>
      </c>
      <c r="B6" s="253"/>
      <c r="C6" s="253"/>
      <c r="D6" s="253"/>
      <c r="E6" s="253"/>
      <c r="F6" s="253"/>
      <c r="G6" s="253"/>
      <c r="H6" s="253"/>
      <c r="I6" s="253"/>
      <c r="J6" s="254"/>
      <c r="L6" s="74"/>
      <c r="M6" s="74"/>
      <c r="O6" s="74"/>
      <c r="P6" s="74"/>
      <c r="R6" s="74"/>
      <c r="S6" s="74"/>
      <c r="U6" s="74"/>
      <c r="V6" s="74"/>
      <c r="X6" s="74"/>
      <c r="Y6" s="74"/>
      <c r="AA6" s="74"/>
      <c r="AB6" s="74"/>
      <c r="AD6" s="74"/>
      <c r="AE6" s="74"/>
      <c r="AG6" s="74"/>
      <c r="AH6" s="74"/>
    </row>
    <row r="7" spans="1:35" s="66" customFormat="1" ht="36" customHeight="1" thickTop="1">
      <c r="A7" s="33" t="str">
        <f>"REPORTING PERIOD:        Month:     "&amp;Month&amp;"            Year:     "&amp;Year</f>
        <v xml:space="preserve">REPORTING PERIOD:        Month:                 Year:     </v>
      </c>
      <c r="B7" s="34"/>
      <c r="C7" s="34"/>
      <c r="D7" s="35"/>
      <c r="E7" s="36"/>
      <c r="F7" s="36"/>
      <c r="G7" s="85" t="str">
        <f>"EIA ID NUMBER:   "&amp;ID</f>
        <v xml:space="preserve">EIA ID NUMBER:   </v>
      </c>
      <c r="H7" s="35"/>
      <c r="I7" s="32"/>
      <c r="J7" s="86" t="str">
        <f>"RESUBMISSION:   "&amp;IF(ResubChk="","     ",UPPER(ResubChk)&amp;"   ")</f>
        <v xml:space="preserve">RESUBMISSION:        </v>
      </c>
      <c r="L7" s="74"/>
      <c r="M7" s="74"/>
      <c r="N7" s="10"/>
      <c r="O7" s="74"/>
      <c r="P7" s="74"/>
      <c r="Q7" s="10"/>
      <c r="R7" s="74"/>
      <c r="S7" s="74"/>
      <c r="T7" s="10"/>
      <c r="U7" s="74"/>
      <c r="V7" s="74"/>
      <c r="W7" s="10"/>
      <c r="X7" s="74"/>
      <c r="Y7" s="74"/>
      <c r="Z7" s="10"/>
      <c r="AA7" s="74"/>
      <c r="AB7" s="74"/>
      <c r="AC7" s="10"/>
      <c r="AD7" s="74"/>
      <c r="AE7" s="74"/>
      <c r="AF7" s="10"/>
      <c r="AG7" s="74"/>
      <c r="AH7" s="74"/>
      <c r="AI7" s="10"/>
    </row>
    <row r="8" spans="1:35" s="65" customFormat="1" ht="18">
      <c r="A8" s="144" t="s">
        <v>2348</v>
      </c>
      <c r="B8" s="145"/>
      <c r="C8" s="145"/>
      <c r="D8" s="146"/>
      <c r="E8" s="146"/>
      <c r="F8" s="146"/>
      <c r="G8" s="146"/>
      <c r="H8" s="146"/>
      <c r="I8" s="146"/>
      <c r="J8" s="147"/>
      <c r="L8" s="74"/>
      <c r="M8" s="74"/>
      <c r="N8" s="10"/>
      <c r="O8" s="74"/>
      <c r="P8" s="74"/>
      <c r="Q8" s="10"/>
      <c r="R8" s="74"/>
      <c r="S8" s="74"/>
      <c r="T8" s="10"/>
      <c r="U8" s="74"/>
      <c r="V8" s="74"/>
      <c r="W8" s="10"/>
      <c r="X8" s="74"/>
      <c r="Y8" s="74"/>
      <c r="Z8" s="10"/>
      <c r="AA8" s="74"/>
      <c r="AB8" s="74"/>
      <c r="AC8" s="10"/>
      <c r="AD8" s="74"/>
      <c r="AE8" s="74"/>
      <c r="AF8" s="10"/>
      <c r="AG8" s="74"/>
      <c r="AH8" s="74"/>
      <c r="AI8" s="10"/>
    </row>
    <row r="9" spans="1:35" s="65" customFormat="1" ht="24" customHeight="1">
      <c r="A9" s="317" t="s">
        <v>2349</v>
      </c>
      <c r="B9" s="319" t="s">
        <v>2350</v>
      </c>
      <c r="C9" s="314" t="s">
        <v>2351</v>
      </c>
      <c r="D9" s="315"/>
      <c r="E9" s="316"/>
      <c r="F9" s="307" t="s">
        <v>2352</v>
      </c>
      <c r="G9" s="307" t="s">
        <v>2353</v>
      </c>
      <c r="H9" s="307" t="s">
        <v>2354</v>
      </c>
      <c r="I9" s="307" t="s">
        <v>2355</v>
      </c>
      <c r="J9" s="313" t="s">
        <v>2356</v>
      </c>
      <c r="L9" s="74"/>
      <c r="M9" s="74"/>
      <c r="N9" s="10"/>
      <c r="O9" s="74"/>
      <c r="P9" s="74"/>
      <c r="Q9" s="10"/>
      <c r="R9" s="74"/>
      <c r="S9" s="74"/>
      <c r="T9" s="10"/>
      <c r="U9" s="74"/>
      <c r="V9" s="74"/>
      <c r="W9" s="10"/>
      <c r="X9" s="74"/>
      <c r="Y9" s="74"/>
      <c r="Z9" s="10"/>
      <c r="AA9" s="74"/>
      <c r="AB9" s="74"/>
      <c r="AC9" s="10"/>
      <c r="AD9" s="74"/>
      <c r="AE9" s="74"/>
      <c r="AF9" s="10"/>
      <c r="AG9" s="74"/>
      <c r="AH9" s="74"/>
      <c r="AI9" s="10"/>
    </row>
    <row r="10" spans="1:35" ht="24" customHeight="1">
      <c r="A10" s="318"/>
      <c r="B10" s="320"/>
      <c r="C10" s="237" t="s">
        <v>2357</v>
      </c>
      <c r="D10" s="148" t="s">
        <v>2358</v>
      </c>
      <c r="E10" s="148" t="s">
        <v>2359</v>
      </c>
      <c r="F10" s="307"/>
      <c r="G10" s="307"/>
      <c r="H10" s="307"/>
      <c r="I10" s="307"/>
      <c r="J10" s="313"/>
      <c r="L10" s="74"/>
      <c r="M10" s="74"/>
      <c r="O10" s="74"/>
      <c r="P10" s="74"/>
      <c r="R10" s="74"/>
      <c r="S10" s="74"/>
      <c r="U10" s="74"/>
      <c r="V10" s="74"/>
      <c r="X10" s="74"/>
      <c r="Y10" s="74"/>
      <c r="AA10" s="74"/>
      <c r="AB10" s="74"/>
      <c r="AD10" s="74"/>
      <c r="AE10" s="74"/>
      <c r="AG10" s="74"/>
      <c r="AH10" s="74"/>
    </row>
    <row r="11" spans="1:35" ht="20.45" customHeight="1">
      <c r="A11" s="81" t="s">
        <v>2360</v>
      </c>
      <c r="B11" s="304" t="s">
        <v>2361</v>
      </c>
      <c r="C11" s="305"/>
      <c r="D11" s="305"/>
      <c r="E11" s="305"/>
      <c r="F11" s="305"/>
      <c r="G11" s="305"/>
      <c r="H11" s="305"/>
      <c r="I11" s="305"/>
      <c r="J11" s="306"/>
      <c r="L11" s="74"/>
      <c r="M11" s="74"/>
      <c r="O11" s="74"/>
      <c r="P11" s="74"/>
      <c r="R11" s="74"/>
      <c r="S11" s="74"/>
      <c r="U11" s="74"/>
      <c r="V11" s="74"/>
      <c r="X11" s="74"/>
      <c r="Y11" s="74"/>
      <c r="AA11" s="74"/>
      <c r="AB11" s="74"/>
      <c r="AD11" s="74"/>
      <c r="AE11" s="74"/>
      <c r="AG11" s="74"/>
      <c r="AH11" s="74"/>
    </row>
    <row r="12" spans="1:35" ht="20.45" customHeight="1">
      <c r="A12" s="124" t="s">
        <v>2362</v>
      </c>
      <c r="B12" s="149">
        <v>141</v>
      </c>
      <c r="C12" s="175"/>
      <c r="D12" s="223"/>
      <c r="E12" s="223"/>
      <c r="F12" s="223"/>
      <c r="G12" s="224"/>
      <c r="H12" s="223"/>
      <c r="I12" s="223"/>
      <c r="J12" s="225" t="str">
        <f>IF(SUM(_141),SUM(_141),"")</f>
        <v/>
      </c>
      <c r="L12" s="74"/>
      <c r="M12" s="74"/>
      <c r="O12" s="74"/>
      <c r="P12" s="74"/>
      <c r="R12" s="74"/>
      <c r="S12" s="74"/>
      <c r="U12" s="74"/>
      <c r="V12" s="74"/>
      <c r="X12" s="74"/>
      <c r="Y12" s="74"/>
      <c r="AA12" s="74"/>
      <c r="AB12" s="74"/>
      <c r="AD12" s="74"/>
      <c r="AE12" s="74"/>
      <c r="AG12" s="74"/>
      <c r="AH12" s="74"/>
    </row>
    <row r="13" spans="1:35" ht="20.45" customHeight="1">
      <c r="A13" s="206" t="s">
        <v>2398</v>
      </c>
      <c r="B13" s="213">
        <v>203</v>
      </c>
      <c r="C13" s="203"/>
      <c r="D13" s="203"/>
      <c r="E13" s="203"/>
      <c r="F13" s="203"/>
      <c r="G13" s="203"/>
      <c r="H13" s="203"/>
      <c r="I13" s="203"/>
      <c r="J13" s="204" t="str">
        <f>IF(SUM(_203),SUM(_203),"")</f>
        <v/>
      </c>
      <c r="L13" s="74"/>
      <c r="M13" s="74"/>
      <c r="O13" s="74"/>
      <c r="P13" s="74"/>
      <c r="R13" s="74"/>
      <c r="S13" s="74"/>
      <c r="U13" s="74"/>
      <c r="V13" s="74"/>
      <c r="X13" s="74"/>
      <c r="Y13" s="74"/>
      <c r="AA13" s="74"/>
      <c r="AB13" s="74"/>
      <c r="AD13" s="74"/>
      <c r="AE13" s="74"/>
      <c r="AG13" s="74"/>
      <c r="AH13" s="74"/>
    </row>
    <row r="14" spans="1:35" ht="20.45" customHeight="1">
      <c r="A14" s="206" t="s">
        <v>2399</v>
      </c>
      <c r="B14" s="214">
        <v>205</v>
      </c>
      <c r="C14" s="203"/>
      <c r="D14" s="203"/>
      <c r="E14" s="203"/>
      <c r="F14" s="203"/>
      <c r="G14" s="203"/>
      <c r="H14" s="203"/>
      <c r="I14" s="203"/>
      <c r="J14" s="204" t="str">
        <f>IF(SUM(_205),SUM(_205),"")</f>
        <v/>
      </c>
      <c r="L14" s="74"/>
      <c r="M14" s="74"/>
      <c r="O14" s="74"/>
      <c r="P14" s="74"/>
      <c r="R14" s="74"/>
      <c r="S14" s="74"/>
      <c r="U14" s="74"/>
      <c r="V14" s="74"/>
      <c r="X14" s="74"/>
      <c r="Y14" s="74"/>
      <c r="AA14" s="74"/>
      <c r="AB14" s="74"/>
      <c r="AD14" s="74"/>
      <c r="AE14" s="74"/>
      <c r="AG14" s="74"/>
      <c r="AH14" s="74"/>
    </row>
    <row r="15" spans="1:35" ht="20.45" customHeight="1">
      <c r="A15" s="206" t="s">
        <v>2400</v>
      </c>
      <c r="B15" s="213">
        <v>207</v>
      </c>
      <c r="C15" s="203"/>
      <c r="D15" s="203"/>
      <c r="E15" s="203"/>
      <c r="F15" s="203"/>
      <c r="G15" s="203"/>
      <c r="H15" s="203"/>
      <c r="I15" s="203"/>
      <c r="J15" s="204" t="str">
        <f>IF(SUM(_207),SUM(_207),"")</f>
        <v/>
      </c>
      <c r="L15" s="74"/>
      <c r="M15" s="74"/>
      <c r="O15" s="74"/>
      <c r="P15" s="74"/>
      <c r="R15" s="74"/>
      <c r="S15" s="74"/>
      <c r="U15" s="74"/>
      <c r="V15" s="74"/>
      <c r="X15" s="74"/>
      <c r="Y15" s="74"/>
      <c r="AA15" s="74"/>
      <c r="AB15" s="74"/>
      <c r="AD15" s="74"/>
      <c r="AE15" s="74"/>
      <c r="AG15" s="74"/>
      <c r="AH15" s="74"/>
    </row>
    <row r="16" spans="1:35" ht="20.45" customHeight="1">
      <c r="A16" s="207" t="s">
        <v>2401</v>
      </c>
      <c r="B16" s="310"/>
      <c r="C16" s="311"/>
      <c r="D16" s="311"/>
      <c r="E16" s="311"/>
      <c r="F16" s="311"/>
      <c r="G16" s="311"/>
      <c r="H16" s="311"/>
      <c r="I16" s="311"/>
      <c r="J16" s="312"/>
      <c r="L16" s="74"/>
      <c r="M16" s="74"/>
      <c r="O16" s="74"/>
      <c r="P16" s="74"/>
      <c r="R16" s="74"/>
      <c r="S16" s="74"/>
      <c r="U16" s="74"/>
      <c r="V16" s="74"/>
      <c r="X16" s="74"/>
      <c r="Y16" s="74"/>
      <c r="AA16" s="74"/>
      <c r="AB16" s="74"/>
      <c r="AD16" s="74"/>
      <c r="AE16" s="74"/>
      <c r="AG16" s="74"/>
      <c r="AH16" s="74"/>
    </row>
    <row r="17" spans="1:34" ht="20.45" customHeight="1">
      <c r="A17" s="206" t="s">
        <v>2402</v>
      </c>
      <c r="B17" s="213">
        <v>142</v>
      </c>
      <c r="C17" s="203"/>
      <c r="D17" s="205"/>
      <c r="E17" s="205"/>
      <c r="F17" s="205"/>
      <c r="G17" s="203"/>
      <c r="H17" s="205"/>
      <c r="I17" s="205"/>
      <c r="J17" s="204" t="str">
        <f>IF(SUM(_142),SUM(_142),"")</f>
        <v/>
      </c>
      <c r="L17" s="74"/>
      <c r="M17" s="74"/>
      <c r="O17" s="74"/>
      <c r="P17" s="74"/>
      <c r="R17" s="74"/>
      <c r="S17" s="74"/>
      <c r="U17" s="74"/>
      <c r="V17" s="74"/>
      <c r="X17" s="74"/>
      <c r="Y17" s="74"/>
      <c r="AA17" s="74"/>
      <c r="AB17" s="74"/>
      <c r="AD17" s="74"/>
      <c r="AE17" s="74"/>
      <c r="AG17" s="74"/>
      <c r="AH17" s="74"/>
    </row>
    <row r="18" spans="1:34" ht="20.45" customHeight="1">
      <c r="A18" s="206" t="s">
        <v>2403</v>
      </c>
      <c r="B18" s="213">
        <v>144</v>
      </c>
      <c r="C18" s="203"/>
      <c r="D18" s="205"/>
      <c r="E18" s="205"/>
      <c r="F18" s="205"/>
      <c r="G18" s="203"/>
      <c r="H18" s="205"/>
      <c r="I18" s="205"/>
      <c r="J18" s="204" t="str">
        <f>IF(SUM(_144),SUM(_144),"")</f>
        <v/>
      </c>
      <c r="L18" s="74"/>
      <c r="M18" s="74"/>
      <c r="O18" s="74"/>
      <c r="P18" s="74"/>
      <c r="R18" s="74"/>
      <c r="S18" s="74"/>
      <c r="U18" s="74"/>
      <c r="V18" s="74"/>
      <c r="X18" s="74"/>
      <c r="Y18" s="74"/>
      <c r="AA18" s="74"/>
      <c r="AB18" s="74"/>
      <c r="AD18" s="74"/>
      <c r="AE18" s="74"/>
      <c r="AG18" s="74"/>
      <c r="AH18" s="74"/>
    </row>
    <row r="19" spans="1:34" ht="20.45" customHeight="1">
      <c r="A19" s="206" t="s">
        <v>2404</v>
      </c>
      <c r="B19" s="213">
        <v>445</v>
      </c>
      <c r="C19" s="203"/>
      <c r="D19" s="205"/>
      <c r="E19" s="205"/>
      <c r="F19" s="205"/>
      <c r="G19" s="203"/>
      <c r="H19" s="205"/>
      <c r="I19" s="205"/>
      <c r="J19" s="204" t="str">
        <f>IF(SUM(_445),SUM(_445),"")</f>
        <v/>
      </c>
      <c r="L19" s="74"/>
      <c r="M19" s="74"/>
      <c r="O19" s="74"/>
      <c r="P19" s="74"/>
      <c r="R19" s="74"/>
      <c r="S19" s="74"/>
      <c r="U19" s="74"/>
      <c r="V19" s="74"/>
      <c r="X19" s="74"/>
      <c r="Y19" s="74"/>
      <c r="AA19" s="74"/>
      <c r="AB19" s="74"/>
      <c r="AD19" s="74"/>
      <c r="AE19" s="74"/>
      <c r="AG19" s="74"/>
      <c r="AH19" s="74"/>
    </row>
    <row r="20" spans="1:34" ht="19.149999999999999" customHeight="1">
      <c r="A20" s="81" t="s">
        <v>2363</v>
      </c>
      <c r="B20" s="304" t="s">
        <v>2361</v>
      </c>
      <c r="C20" s="305"/>
      <c r="D20" s="305"/>
      <c r="E20" s="305"/>
      <c r="F20" s="305"/>
      <c r="G20" s="305"/>
      <c r="H20" s="305"/>
      <c r="I20" s="305"/>
      <c r="J20" s="306"/>
      <c r="L20" s="74"/>
      <c r="M20" s="74"/>
      <c r="O20" s="74"/>
      <c r="P20" s="74"/>
      <c r="R20" s="74"/>
      <c r="S20" s="74"/>
      <c r="U20" s="74"/>
      <c r="V20" s="74"/>
      <c r="AA20" s="74"/>
      <c r="AB20" s="74"/>
      <c r="AG20" s="74"/>
      <c r="AH20" s="74"/>
    </row>
    <row r="21" spans="1:34" ht="20.45" customHeight="1">
      <c r="A21" s="124" t="s">
        <v>2364</v>
      </c>
      <c r="B21" s="149">
        <v>108</v>
      </c>
      <c r="C21" s="150"/>
      <c r="D21" s="223"/>
      <c r="E21" s="223"/>
      <c r="F21" s="223"/>
      <c r="G21" s="223"/>
      <c r="H21" s="223"/>
      <c r="I21" s="223"/>
      <c r="J21" s="225" t="str">
        <f>IF(SUM(_108),SUM(_108),"")</f>
        <v/>
      </c>
      <c r="L21" s="74"/>
      <c r="M21" s="74"/>
      <c r="O21" s="74"/>
      <c r="P21" s="74"/>
      <c r="R21" s="74"/>
      <c r="S21" s="74"/>
      <c r="U21" s="74"/>
      <c r="V21" s="74"/>
      <c r="AA21" s="74"/>
      <c r="AB21" s="74"/>
      <c r="AG21" s="74"/>
      <c r="AH21" s="74"/>
    </row>
    <row r="22" spans="1:34" ht="20.45" customHeight="1">
      <c r="A22" s="124" t="s">
        <v>2365</v>
      </c>
      <c r="B22" s="149">
        <v>246</v>
      </c>
      <c r="C22" s="150"/>
      <c r="D22" s="223"/>
      <c r="E22" s="223"/>
      <c r="F22" s="223"/>
      <c r="G22" s="223"/>
      <c r="H22" s="223"/>
      <c r="I22" s="223"/>
      <c r="J22" s="225" t="str">
        <f>IF(SUM(_246),SUM(_246),"")</f>
        <v/>
      </c>
      <c r="L22" s="74"/>
      <c r="M22" s="74"/>
      <c r="R22" s="74"/>
      <c r="S22" s="74"/>
      <c r="U22" s="74"/>
      <c r="V22" s="74"/>
      <c r="AA22" s="74"/>
      <c r="AB22" s="74"/>
      <c r="AG22" s="74"/>
      <c r="AH22" s="74"/>
    </row>
    <row r="23" spans="1:34" ht="20.45" customHeight="1">
      <c r="A23" s="124" t="s">
        <v>2366</v>
      </c>
      <c r="B23" s="149">
        <v>244</v>
      </c>
      <c r="C23" s="150"/>
      <c r="D23" s="223"/>
      <c r="E23" s="223"/>
      <c r="F23" s="223"/>
      <c r="G23" s="223"/>
      <c r="H23" s="223"/>
      <c r="I23" s="223"/>
      <c r="J23" s="225" t="str">
        <f>IF(SUM(_244),SUM(_244),"")</f>
        <v/>
      </c>
      <c r="L23" s="74"/>
      <c r="M23" s="74"/>
      <c r="R23" s="74"/>
      <c r="S23" s="74"/>
      <c r="U23" s="74"/>
      <c r="V23" s="74"/>
      <c r="AA23" s="74"/>
      <c r="AB23" s="74"/>
      <c r="AG23" s="74"/>
      <c r="AH23" s="74"/>
    </row>
    <row r="24" spans="1:34" ht="20.45" customHeight="1">
      <c r="A24" s="124" t="s">
        <v>2367</v>
      </c>
      <c r="B24" s="149">
        <v>245</v>
      </c>
      <c r="C24" s="150"/>
      <c r="D24" s="223"/>
      <c r="E24" s="223"/>
      <c r="F24" s="223"/>
      <c r="G24" s="223"/>
      <c r="H24" s="223"/>
      <c r="I24" s="223"/>
      <c r="J24" s="225" t="str">
        <f>IF(SUM(_245),SUM(_245),"")</f>
        <v/>
      </c>
      <c r="L24" s="74"/>
      <c r="M24" s="74"/>
      <c r="R24" s="74"/>
      <c r="S24" s="74"/>
      <c r="U24" s="74"/>
      <c r="V24" s="74"/>
      <c r="AA24" s="74"/>
      <c r="AB24" s="74"/>
      <c r="AG24" s="74"/>
      <c r="AH24" s="74"/>
    </row>
    <row r="25" spans="1:34" ht="20.45" customHeight="1">
      <c r="A25" s="124" t="s">
        <v>2368</v>
      </c>
      <c r="B25" s="149">
        <v>220</v>
      </c>
      <c r="C25" s="150"/>
      <c r="D25" s="223"/>
      <c r="E25" s="223"/>
      <c r="F25" s="223"/>
      <c r="G25" s="223"/>
      <c r="H25" s="223"/>
      <c r="I25" s="223"/>
      <c r="J25" s="225" t="str">
        <f>IF(SUM(_220),SUM(_220),"")</f>
        <v/>
      </c>
      <c r="L25" s="74"/>
      <c r="M25" s="74"/>
      <c r="R25" s="74"/>
      <c r="S25" s="74"/>
      <c r="U25" s="74"/>
      <c r="V25" s="74"/>
      <c r="AA25" s="74"/>
      <c r="AB25" s="74"/>
    </row>
    <row r="26" spans="1:34" ht="20.45" customHeight="1">
      <c r="A26" s="81" t="s">
        <v>2369</v>
      </c>
      <c r="B26" s="304" t="s">
        <v>2370</v>
      </c>
      <c r="C26" s="305"/>
      <c r="D26" s="305"/>
      <c r="E26" s="305"/>
      <c r="F26" s="305"/>
      <c r="G26" s="305"/>
      <c r="H26" s="305"/>
      <c r="I26" s="305"/>
      <c r="J26" s="306"/>
      <c r="L26" s="74"/>
      <c r="M26" s="74"/>
      <c r="O26" s="74"/>
      <c r="P26" s="74"/>
      <c r="R26" s="74"/>
      <c r="S26" s="74"/>
      <c r="U26" s="74"/>
      <c r="V26" s="74"/>
      <c r="X26" s="74"/>
      <c r="Y26" s="74"/>
      <c r="AA26" s="74"/>
      <c r="AB26" s="74"/>
      <c r="AD26" s="74"/>
      <c r="AE26" s="74"/>
      <c r="AG26" s="74"/>
      <c r="AH26" s="74"/>
    </row>
    <row r="27" spans="1:34" ht="20.45" customHeight="1">
      <c r="A27" s="125" t="s">
        <v>2371</v>
      </c>
      <c r="B27" s="149">
        <v>125</v>
      </c>
      <c r="C27" s="224"/>
      <c r="D27" s="223"/>
      <c r="E27" s="223"/>
      <c r="F27" s="223"/>
      <c r="G27" s="224"/>
      <c r="H27" s="223"/>
      <c r="I27" s="223"/>
      <c r="J27" s="225" t="str">
        <f>IF(SUM(_125)&gt;0,SUM(_125),"")</f>
        <v/>
      </c>
      <c r="L27" s="74"/>
      <c r="M27" s="74"/>
      <c r="O27" s="74"/>
      <c r="P27" s="74"/>
      <c r="R27" s="74"/>
      <c r="S27" s="74"/>
      <c r="U27" s="74"/>
      <c r="V27" s="74"/>
      <c r="X27" s="74"/>
      <c r="Y27" s="74"/>
      <c r="AA27" s="74"/>
      <c r="AB27" s="74"/>
      <c r="AD27" s="74"/>
      <c r="AE27" s="74"/>
      <c r="AG27" s="74"/>
      <c r="AH27" s="74"/>
    </row>
    <row r="28" spans="1:34" ht="20.45" customHeight="1">
      <c r="A28" s="125" t="s">
        <v>2372</v>
      </c>
      <c r="B28" s="149">
        <v>127</v>
      </c>
      <c r="C28" s="224"/>
      <c r="D28" s="223"/>
      <c r="E28" s="223"/>
      <c r="F28" s="223"/>
      <c r="G28" s="224"/>
      <c r="H28" s="223"/>
      <c r="I28" s="223"/>
      <c r="J28" s="225" t="str">
        <f>IF(SUM(_127),SUM(_127),"")</f>
        <v/>
      </c>
      <c r="L28" s="74"/>
      <c r="M28" s="74"/>
      <c r="O28" s="74"/>
      <c r="P28" s="74"/>
      <c r="R28" s="74"/>
      <c r="S28" s="74"/>
      <c r="U28" s="74"/>
      <c r="V28" s="74"/>
      <c r="X28" s="74"/>
      <c r="Y28" s="74"/>
      <c r="AA28" s="74"/>
      <c r="AB28" s="74"/>
      <c r="AD28" s="74"/>
      <c r="AE28" s="74"/>
      <c r="AG28" s="74"/>
      <c r="AH28" s="74"/>
    </row>
    <row r="29" spans="1:34" ht="20.45" customHeight="1">
      <c r="A29" s="125" t="s">
        <v>2373</v>
      </c>
      <c r="B29" s="304" t="s">
        <v>2374</v>
      </c>
      <c r="C29" s="305"/>
      <c r="D29" s="305"/>
      <c r="E29" s="305"/>
      <c r="F29" s="305"/>
      <c r="G29" s="305"/>
      <c r="H29" s="305"/>
      <c r="I29" s="305"/>
      <c r="J29" s="306"/>
      <c r="L29" s="74"/>
      <c r="M29" s="74"/>
      <c r="O29" s="74"/>
      <c r="P29" s="74"/>
      <c r="R29" s="74"/>
      <c r="S29" s="74"/>
      <c r="U29" s="74"/>
      <c r="V29" s="74"/>
      <c r="X29" s="74"/>
      <c r="Y29" s="74"/>
      <c r="AA29" s="74"/>
      <c r="AB29" s="74"/>
      <c r="AD29" s="74"/>
      <c r="AE29" s="74"/>
      <c r="AG29" s="74"/>
      <c r="AH29" s="74"/>
    </row>
    <row r="30" spans="1:34" ht="20.45" customHeight="1">
      <c r="A30" s="126" t="s">
        <v>2375</v>
      </c>
      <c r="B30" s="226">
        <v>166</v>
      </c>
      <c r="C30" s="224"/>
      <c r="D30" s="223"/>
      <c r="E30" s="223"/>
      <c r="F30" s="223"/>
      <c r="G30" s="224"/>
      <c r="H30" s="223"/>
      <c r="I30" s="223"/>
      <c r="J30" s="225" t="str">
        <f>IF(SUM(_166),SUM(_166),"")</f>
        <v/>
      </c>
      <c r="K30" s="84"/>
      <c r="L30" s="74"/>
      <c r="M30" s="74"/>
      <c r="O30" s="74"/>
      <c r="P30" s="74"/>
      <c r="R30" s="74"/>
      <c r="S30" s="74"/>
      <c r="U30" s="74"/>
      <c r="V30" s="74"/>
      <c r="X30" s="74"/>
      <c r="Y30" s="74"/>
      <c r="AA30" s="74"/>
      <c r="AB30" s="74"/>
      <c r="AD30" s="74"/>
      <c r="AE30" s="74"/>
      <c r="AG30" s="74"/>
      <c r="AH30" s="74"/>
    </row>
    <row r="31" spans="1:34" ht="20.45" customHeight="1">
      <c r="A31" s="126" t="s">
        <v>2376</v>
      </c>
      <c r="B31" s="226">
        <v>149</v>
      </c>
      <c r="C31" s="224"/>
      <c r="D31" s="223"/>
      <c r="E31" s="223"/>
      <c r="F31" s="223"/>
      <c r="G31" s="224"/>
      <c r="H31" s="223"/>
      <c r="I31" s="223"/>
      <c r="J31" s="225" t="str">
        <f>IF(SUM(_149),SUM(_149),"")</f>
        <v/>
      </c>
      <c r="K31" s="84"/>
      <c r="L31" s="74"/>
      <c r="M31" s="74"/>
      <c r="O31" s="74"/>
      <c r="P31" s="74"/>
      <c r="R31" s="74"/>
      <c r="S31" s="74"/>
      <c r="U31" s="74"/>
      <c r="V31" s="74"/>
      <c r="X31" s="74"/>
      <c r="Y31" s="74"/>
      <c r="AA31" s="74"/>
      <c r="AB31" s="74"/>
      <c r="AD31" s="74"/>
      <c r="AE31" s="74"/>
      <c r="AG31" s="74"/>
      <c r="AH31" s="74"/>
    </row>
    <row r="32" spans="1:34" ht="20.45" customHeight="1">
      <c r="A32" s="125" t="s">
        <v>2377</v>
      </c>
      <c r="B32" s="149">
        <v>130</v>
      </c>
      <c r="C32" s="224"/>
      <c r="D32" s="223"/>
      <c r="E32" s="223"/>
      <c r="F32" s="223"/>
      <c r="G32" s="224"/>
      <c r="H32" s="223"/>
      <c r="I32" s="223"/>
      <c r="J32" s="225" t="str">
        <f>IF(SUM(_130),SUM(_130),"")</f>
        <v/>
      </c>
      <c r="L32" s="74"/>
      <c r="M32" s="74"/>
      <c r="O32" s="74"/>
      <c r="P32" s="74"/>
      <c r="R32" s="74"/>
      <c r="S32" s="74"/>
      <c r="U32" s="74"/>
      <c r="V32" s="74"/>
      <c r="X32" s="74"/>
      <c r="Y32" s="74"/>
      <c r="AA32" s="74"/>
      <c r="AB32" s="74"/>
      <c r="AD32" s="74"/>
      <c r="AE32" s="74"/>
      <c r="AG32" s="74"/>
      <c r="AH32" s="74"/>
    </row>
    <row r="33" spans="1:34" ht="19.149999999999999" customHeight="1">
      <c r="A33" s="81" t="s">
        <v>2378</v>
      </c>
      <c r="B33" s="308" t="s">
        <v>2379</v>
      </c>
      <c r="C33" s="305"/>
      <c r="D33" s="305"/>
      <c r="E33" s="305"/>
      <c r="F33" s="305"/>
      <c r="G33" s="305"/>
      <c r="H33" s="305"/>
      <c r="I33" s="305"/>
      <c r="J33" s="306"/>
      <c r="L33" s="74"/>
      <c r="M33" s="74"/>
      <c r="O33" s="74"/>
      <c r="P33" s="74"/>
      <c r="R33" s="74"/>
      <c r="S33" s="74"/>
      <c r="U33" s="74"/>
      <c r="V33" s="74"/>
      <c r="X33" s="74"/>
      <c r="Y33" s="74"/>
      <c r="AA33" s="74"/>
      <c r="AB33" s="74"/>
      <c r="AD33" s="74"/>
      <c r="AE33" s="74"/>
      <c r="AG33" s="74"/>
      <c r="AH33" s="74"/>
    </row>
    <row r="34" spans="1:34" ht="20.45" customHeight="1">
      <c r="A34" s="127" t="s">
        <v>2380</v>
      </c>
      <c r="B34" s="149">
        <v>118</v>
      </c>
      <c r="C34" s="224"/>
      <c r="D34" s="223"/>
      <c r="E34" s="223"/>
      <c r="F34" s="223"/>
      <c r="G34" s="224"/>
      <c r="H34" s="223"/>
      <c r="I34" s="223"/>
      <c r="J34" s="225" t="str">
        <f>IF(SUM(_118),SUM(_118),"")</f>
        <v/>
      </c>
      <c r="L34" s="74"/>
      <c r="M34" s="74"/>
      <c r="O34" s="74"/>
      <c r="P34" s="74"/>
      <c r="R34" s="74"/>
      <c r="S34" s="74"/>
      <c r="U34" s="74"/>
      <c r="V34" s="74"/>
      <c r="X34" s="74"/>
      <c r="Y34" s="74"/>
      <c r="AA34" s="74"/>
      <c r="AB34" s="74"/>
      <c r="AD34" s="74"/>
      <c r="AE34" s="74"/>
      <c r="AG34" s="74"/>
      <c r="AH34" s="74"/>
    </row>
    <row r="35" spans="1:34" ht="20.45" customHeight="1">
      <c r="A35" s="128" t="s">
        <v>2381</v>
      </c>
      <c r="B35" s="149">
        <v>139</v>
      </c>
      <c r="C35" s="224"/>
      <c r="D35" s="223"/>
      <c r="E35" s="223"/>
      <c r="F35" s="223"/>
      <c r="G35" s="224"/>
      <c r="H35" s="223"/>
      <c r="I35" s="223"/>
      <c r="J35" s="225" t="str">
        <f>IF(SUM(_139),SUM(_139),"")</f>
        <v/>
      </c>
      <c r="L35" s="74"/>
      <c r="M35" s="74"/>
      <c r="O35" s="74"/>
      <c r="P35" s="74"/>
      <c r="R35" s="74"/>
      <c r="S35" s="74"/>
      <c r="U35" s="74"/>
      <c r="V35" s="74"/>
      <c r="X35" s="74"/>
      <c r="Y35" s="74"/>
      <c r="AA35" s="74"/>
      <c r="AB35" s="74"/>
      <c r="AD35" s="74"/>
      <c r="AE35" s="74"/>
      <c r="AG35" s="74"/>
      <c r="AH35" s="74"/>
    </row>
    <row r="36" spans="1:34" ht="20.45" customHeight="1">
      <c r="A36" s="125" t="s">
        <v>2382</v>
      </c>
      <c r="B36" s="149">
        <v>117</v>
      </c>
      <c r="C36" s="224"/>
      <c r="D36" s="223"/>
      <c r="E36" s="223"/>
      <c r="F36" s="223"/>
      <c r="G36" s="224"/>
      <c r="H36" s="223"/>
      <c r="I36" s="223"/>
      <c r="J36" s="225" t="str">
        <f>IF(SUM(_117),SUM(_117),"")</f>
        <v/>
      </c>
      <c r="L36" s="74"/>
      <c r="M36" s="74"/>
      <c r="O36" s="74"/>
      <c r="P36" s="74"/>
      <c r="R36" s="74"/>
      <c r="S36" s="74"/>
      <c r="U36" s="74"/>
      <c r="V36" s="74"/>
      <c r="X36" s="74"/>
      <c r="Y36" s="74"/>
      <c r="AA36" s="74"/>
      <c r="AB36" s="74"/>
      <c r="AD36" s="74"/>
      <c r="AE36" s="74"/>
      <c r="AG36" s="74"/>
      <c r="AH36" s="74"/>
    </row>
    <row r="37" spans="1:34" ht="20.45" customHeight="1">
      <c r="A37" s="125" t="s">
        <v>2383</v>
      </c>
      <c r="B37" s="149">
        <v>138</v>
      </c>
      <c r="C37" s="224"/>
      <c r="D37" s="223"/>
      <c r="E37" s="223"/>
      <c r="F37" s="223"/>
      <c r="G37" s="224"/>
      <c r="H37" s="223"/>
      <c r="I37" s="223"/>
      <c r="J37" s="225" t="str">
        <f>IF(SUM(_138),SUM(_138),"")</f>
        <v/>
      </c>
      <c r="L37" s="74"/>
      <c r="M37" s="74"/>
      <c r="O37" s="74"/>
      <c r="P37" s="74"/>
      <c r="R37" s="74"/>
      <c r="S37" s="74"/>
      <c r="U37" s="74"/>
      <c r="V37" s="74"/>
      <c r="X37" s="74"/>
      <c r="Y37" s="74"/>
      <c r="AA37" s="74"/>
      <c r="AB37" s="74"/>
      <c r="AD37" s="74"/>
      <c r="AE37" s="74"/>
      <c r="AG37" s="74"/>
      <c r="AH37" s="74"/>
    </row>
    <row r="38" spans="1:34" ht="19.149999999999999" customHeight="1">
      <c r="A38" s="81" t="s">
        <v>2384</v>
      </c>
      <c r="B38" s="149">
        <v>111</v>
      </c>
      <c r="C38" s="224"/>
      <c r="D38" s="223"/>
      <c r="E38" s="223"/>
      <c r="F38" s="223"/>
      <c r="G38" s="224"/>
      <c r="H38" s="223"/>
      <c r="I38" s="223"/>
      <c r="J38" s="225" t="str">
        <f>IF(SUM(_111),SUM(_111),"")</f>
        <v/>
      </c>
      <c r="L38" s="74"/>
      <c r="M38" s="74"/>
      <c r="O38" s="74"/>
      <c r="P38" s="74"/>
      <c r="R38" s="74"/>
      <c r="S38" s="74"/>
      <c r="U38" s="74"/>
      <c r="V38" s="74"/>
      <c r="X38" s="74"/>
      <c r="Y38" s="74"/>
      <c r="AA38" s="74"/>
      <c r="AB38" s="74"/>
      <c r="AD38" s="74"/>
      <c r="AE38" s="74"/>
      <c r="AG38" s="74"/>
      <c r="AH38" s="74"/>
    </row>
    <row r="39" spans="1:34" ht="20.45" customHeight="1">
      <c r="A39" s="81" t="s">
        <v>2385</v>
      </c>
      <c r="B39" s="149">
        <v>213</v>
      </c>
      <c r="C39" s="224"/>
      <c r="D39" s="223"/>
      <c r="E39" s="223"/>
      <c r="F39" s="223"/>
      <c r="G39" s="224"/>
      <c r="H39" s="223"/>
      <c r="I39" s="223"/>
      <c r="J39" s="225" t="str">
        <f>IF(SUM(_213),SUM(_213),"")</f>
        <v/>
      </c>
      <c r="L39" s="74"/>
      <c r="M39" s="74"/>
      <c r="O39" s="74"/>
      <c r="P39" s="74"/>
      <c r="R39" s="74"/>
      <c r="S39" s="74"/>
      <c r="U39" s="74"/>
      <c r="V39" s="74"/>
      <c r="X39" s="74"/>
      <c r="Y39" s="74"/>
      <c r="AA39" s="74"/>
      <c r="AB39" s="74"/>
      <c r="AD39" s="74"/>
      <c r="AE39" s="74"/>
      <c r="AG39" s="74"/>
      <c r="AH39" s="74"/>
    </row>
    <row r="40" spans="1:34" ht="20.45" customHeight="1">
      <c r="A40" s="81" t="s">
        <v>2386</v>
      </c>
      <c r="B40" s="149">
        <v>311</v>
      </c>
      <c r="C40" s="224"/>
      <c r="D40" s="223"/>
      <c r="E40" s="223"/>
      <c r="F40" s="223"/>
      <c r="G40" s="224"/>
      <c r="H40" s="223"/>
      <c r="I40" s="223"/>
      <c r="J40" s="225" t="str">
        <f>IF(SUM(_311),SUM(_311),"")</f>
        <v/>
      </c>
      <c r="L40" s="74"/>
      <c r="M40" s="74"/>
      <c r="O40" s="74"/>
      <c r="P40" s="74"/>
      <c r="R40" s="74"/>
      <c r="S40" s="74"/>
      <c r="U40" s="74"/>
      <c r="V40" s="74"/>
      <c r="X40" s="74"/>
      <c r="Y40" s="74"/>
      <c r="AA40" s="74"/>
      <c r="AB40" s="74"/>
      <c r="AD40" s="74"/>
      <c r="AE40" s="74"/>
      <c r="AG40" s="74"/>
      <c r="AH40" s="74"/>
    </row>
    <row r="41" spans="1:34" ht="19.149999999999999" customHeight="1">
      <c r="A41" s="81" t="s">
        <v>2387</v>
      </c>
      <c r="B41" s="308" t="s">
        <v>2361</v>
      </c>
      <c r="C41" s="305"/>
      <c r="D41" s="305"/>
      <c r="E41" s="305"/>
      <c r="F41" s="305"/>
      <c r="G41" s="305"/>
      <c r="H41" s="305"/>
      <c r="I41" s="305"/>
      <c r="J41" s="306"/>
      <c r="L41" s="74"/>
      <c r="M41" s="74"/>
      <c r="O41" s="74"/>
      <c r="P41" s="74"/>
      <c r="R41" s="74"/>
      <c r="S41" s="74"/>
      <c r="U41" s="74"/>
      <c r="V41" s="74"/>
      <c r="X41" s="74"/>
      <c r="Y41" s="74"/>
      <c r="AA41" s="74"/>
      <c r="AB41" s="74"/>
      <c r="AD41" s="74"/>
      <c r="AE41" s="74"/>
      <c r="AG41" s="74"/>
      <c r="AH41" s="74"/>
    </row>
    <row r="42" spans="1:34" ht="20.45" customHeight="1">
      <c r="A42" s="124" t="s">
        <v>2388</v>
      </c>
      <c r="B42" s="149">
        <v>465</v>
      </c>
      <c r="C42" s="224"/>
      <c r="D42" s="223"/>
      <c r="E42" s="223"/>
      <c r="F42" s="223"/>
      <c r="G42" s="223"/>
      <c r="H42" s="223"/>
      <c r="I42" s="223"/>
      <c r="J42" s="225" t="str">
        <f>IF(SUM(_465),SUM(_465),"")</f>
        <v/>
      </c>
      <c r="L42" s="74"/>
      <c r="M42" s="74"/>
      <c r="O42" s="74"/>
      <c r="P42" s="74"/>
      <c r="R42" s="74"/>
      <c r="S42" s="74"/>
      <c r="U42" s="74"/>
      <c r="V42" s="74"/>
      <c r="X42" s="74"/>
      <c r="Y42" s="74"/>
      <c r="AA42" s="74"/>
      <c r="AB42" s="74"/>
      <c r="AD42" s="74"/>
      <c r="AE42" s="74"/>
      <c r="AG42" s="74"/>
      <c r="AH42" s="74"/>
    </row>
    <row r="43" spans="1:34" ht="20.45" customHeight="1">
      <c r="A43" s="124" t="s">
        <v>2389</v>
      </c>
      <c r="B43" s="149">
        <v>466</v>
      </c>
      <c r="C43" s="224"/>
      <c r="D43" s="223"/>
      <c r="E43" s="223"/>
      <c r="F43" s="223"/>
      <c r="G43" s="223"/>
      <c r="H43" s="223"/>
      <c r="I43" s="223"/>
      <c r="J43" s="225" t="str">
        <f>IF(SUM(_466),SUM(_466),"")</f>
        <v/>
      </c>
      <c r="L43" s="74"/>
      <c r="M43" s="74"/>
      <c r="O43" s="74"/>
      <c r="P43" s="74"/>
      <c r="R43" s="74"/>
      <c r="S43" s="74"/>
      <c r="U43" s="74"/>
      <c r="V43" s="74"/>
      <c r="X43" s="74"/>
      <c r="Y43" s="74"/>
      <c r="AA43" s="74"/>
      <c r="AB43" s="74"/>
      <c r="AD43" s="74"/>
      <c r="AE43" s="74"/>
      <c r="AG43" s="74"/>
      <c r="AH43" s="74"/>
    </row>
    <row r="44" spans="1:34" ht="20.45" customHeight="1">
      <c r="A44" s="124" t="s">
        <v>2390</v>
      </c>
      <c r="B44" s="149">
        <v>467</v>
      </c>
      <c r="C44" s="224"/>
      <c r="D44" s="223"/>
      <c r="E44" s="223"/>
      <c r="F44" s="223"/>
      <c r="G44" s="223"/>
      <c r="H44" s="223"/>
      <c r="I44" s="223"/>
      <c r="J44" s="225" t="str">
        <f>IF(SUM(_467),SUM(_467),"")</f>
        <v/>
      </c>
      <c r="L44" s="74"/>
      <c r="M44" s="74"/>
      <c r="O44" s="74"/>
      <c r="P44" s="74"/>
      <c r="R44" s="74"/>
      <c r="S44" s="74"/>
      <c r="U44" s="74"/>
      <c r="V44" s="74"/>
      <c r="X44" s="74"/>
      <c r="Y44" s="74"/>
      <c r="AA44" s="74"/>
      <c r="AB44" s="74"/>
      <c r="AG44" s="74"/>
      <c r="AH44" s="74"/>
    </row>
    <row r="45" spans="1:34" ht="20.45" customHeight="1">
      <c r="A45" s="212" t="s">
        <v>2405</v>
      </c>
      <c r="B45" s="213">
        <v>511</v>
      </c>
      <c r="C45" s="203"/>
      <c r="D45" s="205"/>
      <c r="E45" s="205"/>
      <c r="F45" s="205"/>
      <c r="G45" s="205"/>
      <c r="H45" s="205"/>
      <c r="I45" s="205"/>
      <c r="J45" s="204"/>
      <c r="L45" s="74"/>
      <c r="M45" s="74"/>
      <c r="O45" s="74"/>
      <c r="P45" s="74"/>
      <c r="R45" s="74"/>
      <c r="S45" s="74"/>
      <c r="U45" s="74"/>
      <c r="V45" s="74"/>
      <c r="AA45" s="74"/>
      <c r="AB45" s="74"/>
      <c r="AG45" s="74"/>
      <c r="AH45" s="74"/>
    </row>
    <row r="46" spans="1:34" ht="19.899999999999999" customHeight="1">
      <c r="A46" s="81" t="s">
        <v>2391</v>
      </c>
      <c r="B46" s="149">
        <v>888</v>
      </c>
      <c r="C46" s="150"/>
      <c r="D46" s="223"/>
      <c r="E46" s="223"/>
      <c r="F46" s="223"/>
      <c r="G46" s="223"/>
      <c r="H46" s="223"/>
      <c r="I46" s="223"/>
      <c r="J46" s="225" t="str">
        <f>IF(SUM(_888),SUM(_888),"")</f>
        <v/>
      </c>
      <c r="L46" s="74"/>
      <c r="M46" s="74"/>
      <c r="R46" s="74"/>
      <c r="S46" s="74"/>
      <c r="U46" s="74"/>
      <c r="V46" s="74"/>
      <c r="AA46" s="74"/>
      <c r="AB46" s="74"/>
    </row>
    <row r="47" spans="1:34" ht="20.45" customHeight="1">
      <c r="A47" s="239"/>
      <c r="B47" s="309" t="s">
        <v>2361</v>
      </c>
      <c r="C47" s="305"/>
      <c r="D47" s="305"/>
      <c r="E47" s="305"/>
      <c r="F47" s="305"/>
      <c r="G47" s="305"/>
      <c r="H47" s="305"/>
      <c r="I47" s="305"/>
      <c r="J47" s="306"/>
      <c r="L47" s="74"/>
      <c r="M47" s="74"/>
      <c r="R47" s="74"/>
      <c r="S47" s="74"/>
      <c r="U47" s="74"/>
      <c r="V47" s="74"/>
      <c r="AA47" s="74"/>
      <c r="AB47" s="74"/>
    </row>
    <row r="48" spans="1:34" ht="20.45" customHeight="1" thickBot="1">
      <c r="A48" s="227" t="s">
        <v>2392</v>
      </c>
      <c r="B48" s="151">
        <v>999</v>
      </c>
      <c r="C48" s="228" t="str">
        <f>IF(SUM(_PAUS)&lt;&gt;0,SUM(_PAUS),"")</f>
        <v/>
      </c>
      <c r="D48" s="228" t="str">
        <f>IF(SUM(_PBUS)&lt;&gt;0,SUM(_PBUS),"")</f>
        <v/>
      </c>
      <c r="E48" s="228" t="str">
        <f>IF(SUM(_PCUS)&lt;&gt;0,SUM(_PCUS),"")</f>
        <v/>
      </c>
      <c r="F48" s="228" t="str">
        <f>IF(SUM(_P2US)&lt;&gt;0,SUM(_P2US),"")</f>
        <v/>
      </c>
      <c r="G48" s="228" t="str">
        <f>IF(SUM(_P3US)&lt;&gt;0,SUM(_P3US),"")</f>
        <v/>
      </c>
      <c r="H48" s="228" t="str">
        <f>IF(SUM(_P4US)&lt;&gt;0,SUM(_P4US),"")</f>
        <v/>
      </c>
      <c r="I48" s="228" t="str">
        <f>IF(SUM(_P5US)&lt;&gt;0,SUM(_P5US),"")</f>
        <v/>
      </c>
      <c r="J48" s="229"/>
      <c r="L48" s="74"/>
      <c r="M48" s="74"/>
      <c r="R48" s="74"/>
      <c r="S48" s="74"/>
      <c r="U48" s="74"/>
      <c r="V48" s="74"/>
      <c r="AA48" s="74"/>
      <c r="AB48" s="74"/>
    </row>
    <row r="49" spans="1:28">
      <c r="A49" s="133"/>
      <c r="B49" s="152"/>
      <c r="C49" s="152"/>
      <c r="D49" s="133"/>
      <c r="E49" s="133"/>
      <c r="F49" s="133"/>
      <c r="G49" s="133"/>
      <c r="H49" s="153"/>
      <c r="I49" s="133"/>
      <c r="J49" s="133"/>
      <c r="K49" s="133"/>
      <c r="L49" s="134"/>
      <c r="M49" s="74"/>
      <c r="U49" s="74"/>
      <c r="V49" s="74"/>
      <c r="AA49" s="74"/>
      <c r="AB49" s="74"/>
    </row>
    <row r="50" spans="1:28">
      <c r="A50" s="153"/>
      <c r="B50" s="154"/>
      <c r="C50" s="154"/>
      <c r="D50" s="153"/>
      <c r="E50" s="153"/>
      <c r="F50" s="153"/>
      <c r="G50" s="153"/>
      <c r="H50" s="153"/>
      <c r="I50" s="153"/>
      <c r="J50" s="153"/>
      <c r="K50" s="133"/>
      <c r="L50" s="134"/>
      <c r="M50" s="74"/>
      <c r="U50" s="74"/>
      <c r="V50" s="74"/>
      <c r="AA50" s="74"/>
      <c r="AB50" s="74"/>
    </row>
    <row r="51" spans="1:28" ht="15">
      <c r="A51" s="135"/>
      <c r="B51" s="155">
        <v>242</v>
      </c>
      <c r="C51" s="156">
        <f t="shared" ref="C51:J51" si="0">SUM(C21:C25)</f>
        <v>0</v>
      </c>
      <c r="D51" s="156">
        <f t="shared" si="0"/>
        <v>0</v>
      </c>
      <c r="E51" s="156">
        <f t="shared" si="0"/>
        <v>0</v>
      </c>
      <c r="F51" s="156">
        <f t="shared" si="0"/>
        <v>0</v>
      </c>
      <c r="G51" s="156">
        <f t="shared" si="0"/>
        <v>0</v>
      </c>
      <c r="H51" s="156">
        <f t="shared" si="0"/>
        <v>0</v>
      </c>
      <c r="I51" s="156">
        <f t="shared" si="0"/>
        <v>0</v>
      </c>
      <c r="J51" s="156">
        <f t="shared" si="0"/>
        <v>0</v>
      </c>
      <c r="K51" s="133"/>
      <c r="L51" s="134"/>
      <c r="M51" s="74"/>
      <c r="U51" s="74"/>
      <c r="V51" s="74"/>
      <c r="AA51" s="74"/>
      <c r="AB51" s="74"/>
    </row>
    <row r="52" spans="1:28" ht="15">
      <c r="A52" s="135"/>
      <c r="B52" s="157">
        <v>131</v>
      </c>
      <c r="C52" s="136">
        <f>SUM(C27:C37)</f>
        <v>0</v>
      </c>
      <c r="D52" s="136">
        <f t="shared" ref="D52:I52" si="1">SUM(D27:D37)</f>
        <v>0</v>
      </c>
      <c r="E52" s="136">
        <f t="shared" si="1"/>
        <v>0</v>
      </c>
      <c r="F52" s="136">
        <f t="shared" si="1"/>
        <v>0</v>
      </c>
      <c r="G52" s="136">
        <f t="shared" si="1"/>
        <v>0</v>
      </c>
      <c r="H52" s="136">
        <f t="shared" si="1"/>
        <v>0</v>
      </c>
      <c r="I52" s="136">
        <f t="shared" si="1"/>
        <v>0</v>
      </c>
      <c r="J52" s="136">
        <f>SUM(J27:J37)</f>
        <v>0</v>
      </c>
      <c r="K52" s="133"/>
      <c r="L52" s="134"/>
      <c r="M52" s="74"/>
      <c r="U52" s="74"/>
      <c r="V52" s="74"/>
      <c r="AA52" s="74"/>
      <c r="AB52" s="74"/>
    </row>
    <row r="53" spans="1:28" ht="15">
      <c r="A53" s="135"/>
      <c r="B53" s="157">
        <v>308</v>
      </c>
      <c r="C53" s="136">
        <f t="shared" ref="C53:J53" si="2">SUM(C39:C40)</f>
        <v>0</v>
      </c>
      <c r="D53" s="158">
        <f t="shared" si="2"/>
        <v>0</v>
      </c>
      <c r="E53" s="158">
        <f t="shared" si="2"/>
        <v>0</v>
      </c>
      <c r="F53" s="158">
        <f t="shared" si="2"/>
        <v>0</v>
      </c>
      <c r="G53" s="158">
        <f t="shared" si="2"/>
        <v>0</v>
      </c>
      <c r="H53" s="158">
        <f t="shared" si="2"/>
        <v>0</v>
      </c>
      <c r="I53" s="158">
        <f t="shared" si="2"/>
        <v>0</v>
      </c>
      <c r="J53" s="158">
        <f t="shared" si="2"/>
        <v>0</v>
      </c>
      <c r="K53" s="133"/>
      <c r="L53" s="134"/>
      <c r="M53" s="74"/>
      <c r="U53" s="74"/>
      <c r="V53" s="74"/>
      <c r="AA53" s="74"/>
      <c r="AB53" s="74"/>
    </row>
    <row r="54" spans="1:28" ht="15">
      <c r="A54" s="135"/>
      <c r="B54" s="157">
        <v>411</v>
      </c>
      <c r="C54" s="136">
        <f t="shared" ref="C54:J54" si="3">SUM(C42:C44)</f>
        <v>0</v>
      </c>
      <c r="D54" s="158">
        <f t="shared" si="3"/>
        <v>0</v>
      </c>
      <c r="E54" s="158">
        <f t="shared" si="3"/>
        <v>0</v>
      </c>
      <c r="F54" s="158">
        <f t="shared" si="3"/>
        <v>0</v>
      </c>
      <c r="G54" s="158">
        <f t="shared" si="3"/>
        <v>0</v>
      </c>
      <c r="H54" s="158">
        <f t="shared" si="3"/>
        <v>0</v>
      </c>
      <c r="I54" s="158">
        <f t="shared" si="3"/>
        <v>0</v>
      </c>
      <c r="J54" s="158">
        <f t="shared" si="3"/>
        <v>0</v>
      </c>
      <c r="K54" s="133"/>
      <c r="L54" s="134"/>
      <c r="M54" s="74"/>
      <c r="U54" s="74"/>
      <c r="V54" s="74"/>
      <c r="AA54" s="74"/>
      <c r="AB54" s="74"/>
    </row>
    <row r="55" spans="1:28" ht="15">
      <c r="A55" s="135"/>
      <c r="B55" s="159">
        <v>334</v>
      </c>
      <c r="C55" s="136">
        <f t="shared" ref="C55:I55" si="4">+SUM(C13:C15)+SUM(C17:C19)+C38+SUM(C45:C46)</f>
        <v>0</v>
      </c>
      <c r="D55" s="136">
        <f t="shared" si="4"/>
        <v>0</v>
      </c>
      <c r="E55" s="136">
        <f t="shared" si="4"/>
        <v>0</v>
      </c>
      <c r="F55" s="136">
        <f t="shared" si="4"/>
        <v>0</v>
      </c>
      <c r="G55" s="136">
        <f t="shared" si="4"/>
        <v>0</v>
      </c>
      <c r="H55" s="136">
        <f t="shared" si="4"/>
        <v>0</v>
      </c>
      <c r="I55" s="136">
        <f t="shared" si="4"/>
        <v>0</v>
      </c>
      <c r="J55" s="136">
        <f>SUM(C55:I55)</f>
        <v>0</v>
      </c>
      <c r="K55" s="133"/>
      <c r="L55" s="134"/>
      <c r="M55" s="74"/>
      <c r="U55" s="74"/>
      <c r="V55" s="74"/>
      <c r="AA55" s="74"/>
      <c r="AB55" s="74"/>
    </row>
    <row r="56" spans="1:28">
      <c r="A56" s="133"/>
      <c r="B56" s="160"/>
      <c r="C56" s="161"/>
      <c r="D56" s="161"/>
      <c r="E56" s="161"/>
      <c r="F56" s="161"/>
      <c r="G56" s="161"/>
      <c r="H56" s="162"/>
      <c r="I56" s="161"/>
      <c r="J56" s="161"/>
      <c r="K56" s="133"/>
      <c r="L56" s="134"/>
      <c r="M56" s="74"/>
      <c r="U56" s="74"/>
      <c r="V56" s="74"/>
      <c r="AA56" s="74"/>
      <c r="AB56" s="74"/>
    </row>
    <row r="57" spans="1:28">
      <c r="A57" s="133"/>
      <c r="B57" s="160"/>
      <c r="C57" s="160"/>
      <c r="D57" s="163"/>
      <c r="E57" s="163"/>
      <c r="F57" s="163"/>
      <c r="G57" s="163"/>
      <c r="H57" s="163"/>
      <c r="I57" s="163"/>
      <c r="J57" s="163"/>
      <c r="K57" s="133"/>
      <c r="L57" s="134"/>
      <c r="M57" s="74"/>
      <c r="AA57" s="74"/>
      <c r="AB57" s="74"/>
    </row>
    <row r="58" spans="1:28">
      <c r="A58" s="133"/>
      <c r="B58" s="160"/>
      <c r="C58" s="160"/>
      <c r="D58" s="163"/>
      <c r="E58" s="163"/>
      <c r="F58" s="163"/>
      <c r="G58" s="163"/>
      <c r="H58" s="163"/>
      <c r="I58" s="163"/>
      <c r="J58" s="163"/>
      <c r="K58" s="133"/>
      <c r="L58" s="134"/>
      <c r="M58" s="74"/>
      <c r="AA58" s="74"/>
      <c r="AB58" s="74"/>
    </row>
    <row r="59" spans="1:28">
      <c r="A59" s="133"/>
      <c r="B59" s="160"/>
      <c r="C59" s="160"/>
      <c r="D59" s="163"/>
      <c r="E59" s="163"/>
      <c r="F59" s="163"/>
      <c r="G59" s="163"/>
      <c r="H59" s="163"/>
      <c r="I59" s="163"/>
      <c r="J59" s="163"/>
      <c r="K59" s="133"/>
      <c r="L59" s="134"/>
      <c r="M59" s="74"/>
      <c r="AA59" s="74"/>
      <c r="AB59" s="74"/>
    </row>
    <row r="60" spans="1:28">
      <c r="A60" s="133"/>
      <c r="B60" s="152"/>
      <c r="C60" s="152"/>
      <c r="D60" s="133"/>
      <c r="E60" s="133"/>
      <c r="F60" s="133"/>
      <c r="G60" s="133"/>
      <c r="H60" s="133"/>
      <c r="I60" s="133"/>
      <c r="J60" s="133"/>
      <c r="K60" s="133"/>
      <c r="L60" s="134"/>
      <c r="M60" s="74"/>
      <c r="AA60" s="74"/>
      <c r="AB60" s="74"/>
    </row>
    <row r="61" spans="1:28">
      <c r="A61" s="133"/>
      <c r="B61" s="152"/>
      <c r="C61" s="152"/>
      <c r="D61" s="133"/>
      <c r="E61" s="133"/>
      <c r="F61" s="133"/>
      <c r="G61" s="133"/>
      <c r="H61" s="133"/>
      <c r="I61" s="133"/>
      <c r="J61" s="133"/>
      <c r="K61" s="133"/>
      <c r="L61" s="134"/>
      <c r="M61" s="74"/>
      <c r="AA61" s="74"/>
      <c r="AB61" s="74"/>
    </row>
    <row r="62" spans="1:28">
      <c r="A62" s="133"/>
      <c r="B62" s="152"/>
      <c r="C62" s="152"/>
      <c r="D62" s="133"/>
      <c r="E62" s="133"/>
      <c r="F62" s="133"/>
      <c r="G62" s="133"/>
      <c r="H62" s="133"/>
      <c r="I62" s="133"/>
      <c r="J62" s="133"/>
      <c r="K62" s="133"/>
      <c r="L62" s="134"/>
      <c r="M62" s="74"/>
      <c r="AA62" s="74"/>
      <c r="AB62" s="74"/>
    </row>
    <row r="63" spans="1:28">
      <c r="A63" s="133"/>
      <c r="B63" s="152"/>
      <c r="C63" s="152"/>
      <c r="D63" s="133"/>
      <c r="E63" s="133"/>
      <c r="F63" s="133"/>
      <c r="G63" s="133"/>
      <c r="H63" s="133"/>
      <c r="I63" s="133"/>
      <c r="J63" s="133"/>
      <c r="K63" s="133"/>
      <c r="L63" s="134"/>
      <c r="M63" s="74"/>
      <c r="AA63" s="74"/>
      <c r="AB63" s="74"/>
    </row>
    <row r="64" spans="1:28">
      <c r="A64" s="133"/>
      <c r="B64" s="152"/>
      <c r="C64" s="152"/>
      <c r="D64" s="133"/>
      <c r="E64" s="133"/>
      <c r="F64" s="133"/>
      <c r="G64" s="133"/>
      <c r="H64" s="133"/>
      <c r="I64" s="133"/>
      <c r="J64" s="133"/>
      <c r="K64" s="133"/>
      <c r="L64" s="134"/>
      <c r="M64" s="74"/>
      <c r="AA64" s="74"/>
      <c r="AB64" s="74"/>
    </row>
    <row r="65" spans="1:28">
      <c r="A65" s="133"/>
      <c r="B65" s="152"/>
      <c r="C65" s="152"/>
      <c r="D65" s="133"/>
      <c r="E65" s="133"/>
      <c r="F65" s="133"/>
      <c r="G65" s="133"/>
      <c r="H65" s="133"/>
      <c r="I65" s="133"/>
      <c r="J65" s="133"/>
      <c r="K65" s="133"/>
      <c r="L65" s="134"/>
      <c r="M65" s="74"/>
      <c r="AA65" s="74"/>
      <c r="AB65" s="74"/>
    </row>
    <row r="66" spans="1:28">
      <c r="A66" s="133"/>
      <c r="B66" s="152"/>
      <c r="C66" s="152"/>
      <c r="D66" s="133"/>
      <c r="E66" s="133"/>
      <c r="F66" s="133"/>
      <c r="G66" s="133"/>
      <c r="H66" s="133"/>
      <c r="I66" s="133"/>
      <c r="J66" s="133"/>
      <c r="K66" s="133"/>
      <c r="L66" s="134"/>
      <c r="M66" s="74"/>
      <c r="AA66" s="74"/>
      <c r="AB66" s="74"/>
    </row>
    <row r="67" spans="1:28">
      <c r="A67" s="133"/>
      <c r="B67" s="152"/>
      <c r="C67" s="152"/>
      <c r="D67" s="133"/>
      <c r="E67" s="133"/>
      <c r="F67" s="133"/>
      <c r="G67" s="133"/>
      <c r="H67" s="133"/>
      <c r="I67" s="133"/>
      <c r="J67" s="133"/>
      <c r="K67" s="133"/>
      <c r="L67" s="133"/>
      <c r="AA67" s="74"/>
      <c r="AB67" s="74"/>
    </row>
    <row r="68" spans="1:28">
      <c r="A68" s="133"/>
      <c r="B68" s="152"/>
      <c r="C68" s="152"/>
      <c r="D68" s="133"/>
      <c r="E68" s="133"/>
      <c r="F68" s="133"/>
      <c r="G68" s="133"/>
      <c r="H68" s="133"/>
      <c r="I68" s="133"/>
      <c r="J68" s="133"/>
      <c r="K68" s="133"/>
      <c r="L68" s="133"/>
      <c r="AA68" s="74"/>
      <c r="AB68" s="74"/>
    </row>
    <row r="69" spans="1:28">
      <c r="A69" s="133"/>
      <c r="B69" s="152"/>
      <c r="C69" s="152"/>
      <c r="D69" s="133"/>
      <c r="E69" s="133"/>
      <c r="F69" s="133"/>
      <c r="G69" s="133"/>
      <c r="H69" s="133"/>
      <c r="I69" s="133"/>
      <c r="J69" s="133"/>
      <c r="K69" s="133"/>
      <c r="L69" s="133"/>
      <c r="AA69" s="74"/>
      <c r="AB69" s="74"/>
    </row>
    <row r="70" spans="1:28">
      <c r="A70" s="133"/>
      <c r="B70" s="152"/>
      <c r="C70" s="152"/>
      <c r="D70" s="133"/>
      <c r="E70" s="133"/>
      <c r="F70" s="133"/>
      <c r="G70" s="133"/>
      <c r="H70" s="133"/>
      <c r="I70" s="133"/>
      <c r="J70" s="133"/>
      <c r="K70" s="133"/>
      <c r="L70" s="133"/>
      <c r="AA70" s="74"/>
      <c r="AB70" s="74"/>
    </row>
    <row r="71" spans="1:28">
      <c r="A71" s="133"/>
      <c r="B71" s="152"/>
      <c r="C71" s="152"/>
      <c r="D71" s="133"/>
      <c r="E71" s="133"/>
      <c r="F71" s="133"/>
      <c r="G71" s="133"/>
      <c r="H71" s="133"/>
      <c r="I71" s="133"/>
      <c r="J71" s="133"/>
      <c r="K71" s="133"/>
      <c r="L71" s="133"/>
      <c r="AA71" s="74"/>
      <c r="AB71" s="74"/>
    </row>
    <row r="72" spans="1:28">
      <c r="A72" s="133"/>
      <c r="B72" s="152"/>
      <c r="C72" s="152"/>
      <c r="D72" s="133"/>
      <c r="E72" s="133"/>
      <c r="F72" s="133"/>
      <c r="G72" s="133"/>
      <c r="H72" s="133"/>
      <c r="I72" s="133"/>
      <c r="J72" s="133"/>
      <c r="K72" s="133"/>
      <c r="L72" s="133"/>
      <c r="AA72" s="74"/>
      <c r="AB72" s="74"/>
    </row>
    <row r="73" spans="1:28">
      <c r="A73" s="133"/>
      <c r="B73" s="152"/>
      <c r="C73" s="152"/>
      <c r="D73" s="133"/>
      <c r="E73" s="133"/>
      <c r="F73" s="133"/>
      <c r="G73" s="133"/>
      <c r="H73" s="133"/>
      <c r="I73" s="133"/>
      <c r="J73" s="133"/>
      <c r="K73" s="133"/>
      <c r="L73" s="133"/>
      <c r="AA73" s="74"/>
      <c r="AB73" s="74"/>
    </row>
    <row r="74" spans="1:28">
      <c r="A74" s="133"/>
      <c r="B74" s="152"/>
      <c r="C74" s="152"/>
      <c r="D74" s="133"/>
      <c r="E74" s="133"/>
      <c r="F74" s="133"/>
      <c r="G74" s="133"/>
      <c r="H74" s="133"/>
      <c r="I74" s="133"/>
      <c r="J74" s="133"/>
      <c r="K74" s="133"/>
      <c r="L74" s="133"/>
      <c r="AA74" s="74"/>
      <c r="AB74" s="74"/>
    </row>
    <row r="75" spans="1:28">
      <c r="A75" s="133"/>
      <c r="B75" s="152"/>
      <c r="C75" s="152"/>
      <c r="D75" s="133"/>
      <c r="E75" s="133"/>
      <c r="F75" s="133"/>
      <c r="G75" s="133"/>
      <c r="H75" s="133"/>
      <c r="I75" s="133"/>
      <c r="J75" s="133"/>
      <c r="K75" s="133"/>
      <c r="L75" s="133"/>
      <c r="AA75" s="74"/>
      <c r="AB75" s="74"/>
    </row>
    <row r="76" spans="1:28">
      <c r="A76" s="133"/>
      <c r="B76" s="152"/>
      <c r="C76" s="152"/>
      <c r="D76" s="133"/>
      <c r="E76" s="133"/>
      <c r="F76" s="133"/>
      <c r="G76" s="133"/>
      <c r="H76" s="133"/>
      <c r="I76" s="133"/>
      <c r="J76" s="133"/>
      <c r="K76" s="133"/>
      <c r="L76" s="133"/>
      <c r="AA76" s="74"/>
      <c r="AB76" s="74"/>
    </row>
    <row r="77" spans="1:28">
      <c r="A77" s="133"/>
      <c r="B77" s="152"/>
      <c r="C77" s="152"/>
      <c r="D77" s="133"/>
      <c r="E77" s="133"/>
      <c r="F77" s="133"/>
      <c r="G77" s="133"/>
      <c r="H77" s="133"/>
      <c r="I77" s="133"/>
      <c r="J77" s="133"/>
      <c r="K77" s="133"/>
      <c r="L77" s="133"/>
      <c r="AA77" s="74"/>
      <c r="AB77" s="74"/>
    </row>
    <row r="78" spans="1:28">
      <c r="A78" s="133"/>
      <c r="B78" s="152"/>
      <c r="C78" s="152"/>
      <c r="D78" s="133"/>
      <c r="E78" s="133"/>
      <c r="F78" s="133"/>
      <c r="G78" s="133"/>
      <c r="H78" s="133"/>
      <c r="I78" s="133"/>
      <c r="J78" s="133"/>
      <c r="K78" s="133"/>
      <c r="L78" s="133"/>
      <c r="AA78" s="74"/>
      <c r="AB78" s="74"/>
    </row>
    <row r="79" spans="1:28">
      <c r="AA79" s="74"/>
      <c r="AB79" s="74"/>
    </row>
  </sheetData>
  <protectedRanges>
    <protectedRange sqref="C12:I12 C21:I25 C27:I28 C30:I32 C34:I40 C42:I44 C46:I46" name="Range1"/>
    <protectedRange sqref="C13:I15 C17:I19" name="Range1_1"/>
    <protectedRange sqref="C45:I45" name="Range1_2"/>
  </protectedRanges>
  <mergeCells count="18">
    <mergeCell ref="A5:J5"/>
    <mergeCell ref="A6:J6"/>
    <mergeCell ref="H9:H10"/>
    <mergeCell ref="I9:I10"/>
    <mergeCell ref="J9:J10"/>
    <mergeCell ref="C9:E9"/>
    <mergeCell ref="A9:A10"/>
    <mergeCell ref="B9:B10"/>
    <mergeCell ref="B26:J26"/>
    <mergeCell ref="F9:F10"/>
    <mergeCell ref="G9:G10"/>
    <mergeCell ref="B41:J41"/>
    <mergeCell ref="B47:J47"/>
    <mergeCell ref="B29:J29"/>
    <mergeCell ref="B33:J33"/>
    <mergeCell ref="B11:J11"/>
    <mergeCell ref="B16:J16"/>
    <mergeCell ref="B20:J20"/>
  </mergeCells>
  <phoneticPr fontId="0" type="noConversion"/>
  <conditionalFormatting sqref="B20:J20">
    <cfRule type="expression" dxfId="14" priority="6" stopIfTrue="1">
      <formula>OR(CHK242StocksStocks&gt;0,CHK246StocksStocks)</formula>
    </cfRule>
  </conditionalFormatting>
  <conditionalFormatting sqref="C21:J21 C23:J25">
    <cfRule type="expression" dxfId="13" priority="7" stopIfTrue="1">
      <formula>CHK242StocksStocks&gt;0</formula>
    </cfRule>
  </conditionalFormatting>
  <conditionalFormatting sqref="C22:J22">
    <cfRule type="expression" dxfId="12" priority="8" stopIfTrue="1">
      <formula>OR(CHK242StocksStocks,CHK246StocksStocks&gt;0)</formula>
    </cfRule>
  </conditionalFormatting>
  <conditionalFormatting sqref="D12:J12 B11:J11">
    <cfRule type="expression" dxfId="11" priority="9" stopIfTrue="1">
      <formula>CHK141StocksStocks&gt;0</formula>
    </cfRule>
  </conditionalFormatting>
  <conditionalFormatting sqref="C34:J37 B33:J33 C27:J28 C30:J32">
    <cfRule type="expression" dxfId="10" priority="10" stopIfTrue="1">
      <formula>CHK131StocksStocks&gt;0</formula>
    </cfRule>
  </conditionalFormatting>
  <conditionalFormatting sqref="B41:J41">
    <cfRule type="expression" dxfId="9" priority="11" stopIfTrue="1">
      <formula>CHK411StocksStocks&gt;0</formula>
    </cfRule>
  </conditionalFormatting>
  <conditionalFormatting sqref="C42:J44">
    <cfRule type="expression" dxfId="8" priority="12" stopIfTrue="1">
      <formula>CHK411StocksStocks</formula>
    </cfRule>
  </conditionalFormatting>
  <conditionalFormatting sqref="C39:J40">
    <cfRule type="expression" dxfId="7" priority="13" stopIfTrue="1">
      <formula>CHK308StocksStocks&gt;0</formula>
    </cfRule>
  </conditionalFormatting>
  <conditionalFormatting sqref="B47:J47">
    <cfRule type="expression" dxfId="6" priority="14" stopIfTrue="1">
      <formula>OR(CHK308StocksStocks&gt;0,CHK334StocksStocks)</formula>
    </cfRule>
  </conditionalFormatting>
  <conditionalFormatting sqref="C38:J38 C46:J46">
    <cfRule type="expression" dxfId="5" priority="15" stopIfTrue="1">
      <formula>CHK334StocksStocks&gt;0</formula>
    </cfRule>
  </conditionalFormatting>
  <conditionalFormatting sqref="B29:J29">
    <cfRule type="expression" dxfId="4" priority="5" stopIfTrue="1">
      <formula>CHK131StocksStocks&gt;0</formula>
    </cfRule>
  </conditionalFormatting>
  <conditionalFormatting sqref="B26:J26">
    <cfRule type="expression" dxfId="3" priority="4" stopIfTrue="1">
      <formula>CHK131StocksStocks&gt;0</formula>
    </cfRule>
  </conditionalFormatting>
  <conditionalFormatting sqref="C48:J48">
    <cfRule type="expression" dxfId="2" priority="3" stopIfTrue="1">
      <formula>CHK334StocksStocks&gt;0</formula>
    </cfRule>
  </conditionalFormatting>
  <conditionalFormatting sqref="C17:J19 C13:J15">
    <cfRule type="expression" dxfId="1" priority="2" stopIfTrue="1">
      <formula>CHK334StocksStocks&gt;0</formula>
    </cfRule>
  </conditionalFormatting>
  <conditionalFormatting sqref="C45:J45">
    <cfRule type="expression" dxfId="0" priority="1" stopIfTrue="1">
      <formula>CHK411StocksStocks</formula>
    </cfRule>
  </conditionalFormatting>
  <dataValidations count="1">
    <dataValidation type="whole" allowBlank="1" showInputMessage="1" showErrorMessage="1" error="Value must be a whole number between 0 and 100,000." sqref="C12:I15 C17:I19 C30:I32 C27:I28 C21:I25 C34:I40 C55:J55 C42:I46">
      <formula1>0</formula1>
      <formula2>100000</formula2>
    </dataValidation>
  </dataValidations>
  <printOptions horizontalCentered="1"/>
  <pageMargins left="0.25" right="0.25" top="0.5" bottom="0.5" header="0.5" footer="0.25"/>
  <pageSetup scale="54" orientation="portrait" horizontalDpi="4294967294" r:id="rId1"/>
  <headerFooter alignWithMargins="0"/>
  <ignoredErrors>
    <ignoredError sqref="J32 J35 J39:J40 J42:J44 J38 J4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fitToPage="1"/>
  </sheetPr>
  <dimension ref="A1:P56"/>
  <sheetViews>
    <sheetView showGridLines="0" showRowColHeaders="0" tabSelected="1" zoomScale="75" zoomScaleNormal="75" workbookViewId="0">
      <pane xSplit="2" ySplit="11" topLeftCell="C12" activePane="bottomRight" state="frozen"/>
      <selection pane="topRight" activeCell="C1" sqref="C1"/>
      <selection pane="bottomLeft" activeCell="A11" sqref="A11"/>
      <selection pane="bottomRight" activeCell="A16" sqref="A16"/>
    </sheetView>
  </sheetViews>
  <sheetFormatPr defaultColWidth="9.140625" defaultRowHeight="12.75"/>
  <cols>
    <col min="1" max="1" width="75.7109375" style="10" customWidth="1"/>
    <col min="2" max="2" width="10.7109375" style="164" customWidth="1"/>
    <col min="3" max="16" width="11.7109375" style="10" customWidth="1"/>
    <col min="17" max="18" width="9.7109375" style="10" customWidth="1"/>
    <col min="19" max="16384" width="9.140625" style="10"/>
  </cols>
  <sheetData>
    <row r="1" spans="1:16" ht="20.45" customHeight="1">
      <c r="A1" s="1"/>
      <c r="B1" s="25"/>
      <c r="C1" s="2"/>
      <c r="D1" s="2"/>
      <c r="E1" s="2"/>
      <c r="F1" s="2"/>
      <c r="G1" s="2"/>
      <c r="H1" s="2"/>
      <c r="I1" s="2"/>
      <c r="J1" s="2"/>
      <c r="K1" s="2"/>
      <c r="L1" s="2"/>
      <c r="M1" s="2"/>
      <c r="N1" s="2"/>
      <c r="O1" s="2"/>
      <c r="P1" s="130" t="s">
        <v>2211</v>
      </c>
    </row>
    <row r="2" spans="1:16" ht="20.45" customHeight="1">
      <c r="A2" s="3"/>
      <c r="B2" s="26"/>
      <c r="C2" s="4"/>
      <c r="D2" s="4"/>
      <c r="E2" s="4"/>
      <c r="F2" s="4"/>
      <c r="G2" s="4"/>
      <c r="H2" s="4"/>
      <c r="I2" s="4"/>
      <c r="J2" s="4"/>
      <c r="K2" s="4"/>
      <c r="L2" s="4"/>
      <c r="M2" s="4"/>
      <c r="N2" s="4"/>
      <c r="O2" s="4"/>
      <c r="P2" s="131" t="s">
        <v>2214</v>
      </c>
    </row>
    <row r="3" spans="1:16" s="65" customFormat="1" ht="20.45" customHeight="1">
      <c r="A3" s="5"/>
      <c r="B3" s="27"/>
      <c r="C3" s="6"/>
      <c r="D3" s="6"/>
      <c r="E3" s="6"/>
      <c r="F3" s="6"/>
      <c r="G3" s="6"/>
      <c r="H3" s="6"/>
      <c r="I3" s="6"/>
      <c r="J3" s="6"/>
      <c r="K3" s="6"/>
      <c r="L3" s="6"/>
      <c r="M3" s="6"/>
      <c r="N3" s="6"/>
      <c r="O3" s="6"/>
      <c r="P3" s="131" t="s">
        <v>2217</v>
      </c>
    </row>
    <row r="4" spans="1:16" s="65" customFormat="1" ht="20.45" customHeight="1">
      <c r="A4" s="5"/>
      <c r="B4" s="27"/>
      <c r="C4" s="6"/>
      <c r="D4" s="6"/>
      <c r="E4" s="6"/>
      <c r="F4" s="6"/>
      <c r="G4" s="6"/>
      <c r="H4" s="6"/>
      <c r="I4" s="6"/>
      <c r="J4" s="6"/>
      <c r="K4" s="6"/>
      <c r="L4" s="6"/>
      <c r="M4" s="6"/>
      <c r="N4" s="6"/>
      <c r="O4" s="6"/>
      <c r="P4" s="131" t="s">
        <v>2220</v>
      </c>
    </row>
    <row r="5" spans="1:16" ht="20.45" customHeight="1">
      <c r="A5" s="249" t="s">
        <v>2223</v>
      </c>
      <c r="B5" s="250"/>
      <c r="C5" s="250"/>
      <c r="D5" s="250"/>
      <c r="E5" s="250"/>
      <c r="F5" s="250"/>
      <c r="G5" s="250"/>
      <c r="H5" s="250"/>
      <c r="I5" s="250"/>
      <c r="J5" s="250"/>
      <c r="K5" s="250"/>
      <c r="L5" s="250"/>
      <c r="M5" s="250"/>
      <c r="N5" s="250"/>
      <c r="O5" s="250"/>
      <c r="P5" s="251"/>
    </row>
    <row r="6" spans="1:16" s="66" customFormat="1" ht="20.45" customHeight="1" thickBot="1">
      <c r="A6" s="252" t="s">
        <v>2226</v>
      </c>
      <c r="B6" s="253"/>
      <c r="C6" s="253"/>
      <c r="D6" s="253"/>
      <c r="E6" s="253"/>
      <c r="F6" s="253"/>
      <c r="G6" s="253"/>
      <c r="H6" s="253"/>
      <c r="I6" s="253"/>
      <c r="J6" s="253"/>
      <c r="K6" s="253"/>
      <c r="L6" s="253"/>
      <c r="M6" s="253"/>
      <c r="N6" s="253"/>
      <c r="O6" s="253"/>
      <c r="P6" s="254"/>
    </row>
    <row r="7" spans="1:16" s="65" customFormat="1" ht="36" customHeight="1" thickTop="1">
      <c r="A7" s="33" t="str">
        <f>"REPORTING PERIOD:          Month     "&amp;Month&amp;"          Year     "&amp;Year</f>
        <v xml:space="preserve">REPORTING PERIOD:          Month               Year     </v>
      </c>
      <c r="B7" s="34"/>
      <c r="C7" s="35"/>
      <c r="D7" s="36"/>
      <c r="E7" s="36"/>
      <c r="F7" s="37"/>
      <c r="G7" s="36" t="str">
        <f>"EIA ID NUMBER:   "&amp;ID</f>
        <v xml:space="preserve">EIA ID NUMBER:   </v>
      </c>
      <c r="H7" s="36"/>
      <c r="I7" s="37"/>
      <c r="J7" s="37"/>
      <c r="K7" s="37"/>
      <c r="L7" s="37"/>
      <c r="M7" s="37"/>
      <c r="N7" s="37"/>
      <c r="O7" s="37"/>
      <c r="P7" s="86" t="str">
        <f>"RESUBMISSION:   "&amp;IF(ResubChk="","     ",UPPER(ResubChk)&amp;"   ")</f>
        <v xml:space="preserve">RESUBMISSION:        </v>
      </c>
    </row>
    <row r="8" spans="1:16" s="164" customFormat="1" ht="18">
      <c r="A8" s="323" t="s">
        <v>2393</v>
      </c>
      <c r="B8" s="324"/>
      <c r="C8" s="324"/>
      <c r="D8" s="324"/>
      <c r="E8" s="324"/>
      <c r="F8" s="324"/>
      <c r="G8" s="324"/>
      <c r="H8" s="324"/>
      <c r="I8" s="324"/>
      <c r="J8" s="324"/>
      <c r="K8" s="324"/>
      <c r="L8" s="324"/>
      <c r="M8" s="324"/>
      <c r="N8" s="324"/>
      <c r="O8" s="324"/>
      <c r="P8" s="325"/>
    </row>
    <row r="9" spans="1:16" s="164" customFormat="1" ht="18" customHeight="1">
      <c r="A9" s="165"/>
      <c r="B9" s="166" t="s">
        <v>2394</v>
      </c>
      <c r="C9" s="316">
        <v>1</v>
      </c>
      <c r="D9" s="326"/>
      <c r="E9" s="326">
        <v>2</v>
      </c>
      <c r="F9" s="326"/>
      <c r="G9" s="326"/>
      <c r="H9" s="326">
        <v>3</v>
      </c>
      <c r="I9" s="326"/>
      <c r="J9" s="326"/>
      <c r="K9" s="326"/>
      <c r="L9" s="321">
        <v>4</v>
      </c>
      <c r="M9" s="321"/>
      <c r="N9" s="321"/>
      <c r="O9" s="321">
        <v>5</v>
      </c>
      <c r="P9" s="322"/>
    </row>
    <row r="10" spans="1:16" ht="20.45" customHeight="1">
      <c r="A10" s="167"/>
      <c r="B10" s="168" t="s">
        <v>2395</v>
      </c>
      <c r="C10" s="169">
        <v>2</v>
      </c>
      <c r="D10" s="148">
        <v>3</v>
      </c>
      <c r="E10" s="237">
        <v>1</v>
      </c>
      <c r="F10" s="237">
        <v>3</v>
      </c>
      <c r="G10" s="237">
        <v>4</v>
      </c>
      <c r="H10" s="237">
        <v>1</v>
      </c>
      <c r="I10" s="237">
        <v>2</v>
      </c>
      <c r="J10" s="237">
        <v>4</v>
      </c>
      <c r="K10" s="237">
        <v>5</v>
      </c>
      <c r="L10" s="237">
        <v>2</v>
      </c>
      <c r="M10" s="237">
        <v>3</v>
      </c>
      <c r="N10" s="237">
        <v>5</v>
      </c>
      <c r="O10" s="237">
        <v>3</v>
      </c>
      <c r="P10" s="238">
        <v>4</v>
      </c>
    </row>
    <row r="11" spans="1:16" ht="33" customHeight="1">
      <c r="A11" s="170" t="s">
        <v>2349</v>
      </c>
      <c r="B11" s="171" t="s">
        <v>2350</v>
      </c>
      <c r="C11" s="82"/>
      <c r="D11" s="82"/>
      <c r="E11" s="82"/>
      <c r="F11" s="82"/>
      <c r="G11" s="82"/>
      <c r="H11" s="82"/>
      <c r="I11" s="82"/>
      <c r="J11" s="82"/>
      <c r="K11" s="82"/>
      <c r="L11" s="82"/>
      <c r="M11" s="82"/>
      <c r="N11" s="82"/>
      <c r="O11" s="82"/>
      <c r="P11" s="83"/>
    </row>
    <row r="12" spans="1:16" ht="20.45" customHeight="1">
      <c r="A12" s="81" t="s">
        <v>2360</v>
      </c>
      <c r="B12" s="172"/>
      <c r="C12" s="82"/>
      <c r="D12" s="82"/>
      <c r="E12" s="82"/>
      <c r="F12" s="82"/>
      <c r="G12" s="82"/>
      <c r="H12" s="82"/>
      <c r="I12" s="82"/>
      <c r="J12" s="82"/>
      <c r="K12" s="82"/>
      <c r="L12" s="82"/>
      <c r="M12" s="82"/>
      <c r="N12" s="82"/>
      <c r="O12" s="82"/>
      <c r="P12" s="83"/>
    </row>
    <row r="13" spans="1:16" ht="20.45" customHeight="1">
      <c r="A13" s="173" t="s">
        <v>2362</v>
      </c>
      <c r="B13" s="174">
        <v>141</v>
      </c>
      <c r="C13" s="175"/>
      <c r="D13" s="175"/>
      <c r="E13" s="175"/>
      <c r="F13" s="175"/>
      <c r="G13" s="175"/>
      <c r="H13" s="175"/>
      <c r="I13" s="175"/>
      <c r="J13" s="175"/>
      <c r="K13" s="175"/>
      <c r="L13" s="175"/>
      <c r="M13" s="175"/>
      <c r="N13" s="175"/>
      <c r="O13" s="175"/>
      <c r="P13" s="188"/>
    </row>
    <row r="14" spans="1:16" ht="20.45" customHeight="1">
      <c r="A14" s="208" t="s">
        <v>2406</v>
      </c>
      <c r="B14" s="209">
        <v>203</v>
      </c>
      <c r="C14" s="210"/>
      <c r="D14" s="210"/>
      <c r="E14" s="210"/>
      <c r="F14" s="210"/>
      <c r="G14" s="210"/>
      <c r="H14" s="210"/>
      <c r="I14" s="210"/>
      <c r="J14" s="210"/>
      <c r="K14" s="210"/>
      <c r="L14" s="210"/>
      <c r="M14" s="210"/>
      <c r="N14" s="210"/>
      <c r="O14" s="210"/>
      <c r="P14" s="211"/>
    </row>
    <row r="15" spans="1:16" ht="20.45" customHeight="1">
      <c r="A15" s="208" t="s">
        <v>2399</v>
      </c>
      <c r="B15" s="209">
        <v>205</v>
      </c>
      <c r="C15" s="210"/>
      <c r="D15" s="210"/>
      <c r="E15" s="210"/>
      <c r="F15" s="210"/>
      <c r="G15" s="210"/>
      <c r="H15" s="210"/>
      <c r="I15" s="210"/>
      <c r="J15" s="210"/>
      <c r="K15" s="210"/>
      <c r="L15" s="210"/>
      <c r="M15" s="210"/>
      <c r="N15" s="210"/>
      <c r="O15" s="210"/>
      <c r="P15" s="211"/>
    </row>
    <row r="16" spans="1:16" ht="20.45" customHeight="1">
      <c r="A16" s="206" t="s">
        <v>2407</v>
      </c>
      <c r="B16" s="209">
        <v>207</v>
      </c>
      <c r="C16" s="210"/>
      <c r="D16" s="210"/>
      <c r="E16" s="210"/>
      <c r="F16" s="210"/>
      <c r="G16" s="210"/>
      <c r="H16" s="210"/>
      <c r="I16" s="210"/>
      <c r="J16" s="210"/>
      <c r="K16" s="210"/>
      <c r="L16" s="210"/>
      <c r="M16" s="210"/>
      <c r="N16" s="210"/>
      <c r="O16" s="210"/>
      <c r="P16" s="211"/>
    </row>
    <row r="17" spans="1:16" ht="16.5">
      <c r="A17" s="176" t="s">
        <v>2363</v>
      </c>
      <c r="B17" s="177"/>
      <c r="C17" s="123"/>
      <c r="D17" s="123"/>
      <c r="E17" s="123"/>
      <c r="F17" s="123"/>
      <c r="G17" s="123"/>
      <c r="H17" s="123"/>
      <c r="I17" s="123"/>
      <c r="J17" s="123"/>
      <c r="K17" s="123"/>
      <c r="L17" s="123"/>
      <c r="M17" s="123"/>
      <c r="N17" s="123"/>
      <c r="O17" s="123"/>
      <c r="P17" s="189"/>
    </row>
    <row r="18" spans="1:16" ht="20.45" customHeight="1">
      <c r="A18" s="173" t="s">
        <v>2364</v>
      </c>
      <c r="B18" s="174">
        <v>108</v>
      </c>
      <c r="C18" s="175"/>
      <c r="D18" s="175"/>
      <c r="E18" s="175"/>
      <c r="F18" s="175"/>
      <c r="G18" s="175"/>
      <c r="H18" s="175"/>
      <c r="I18" s="175"/>
      <c r="J18" s="175"/>
      <c r="K18" s="175"/>
      <c r="L18" s="175"/>
      <c r="M18" s="175"/>
      <c r="N18" s="175"/>
      <c r="O18" s="175"/>
      <c r="P18" s="188"/>
    </row>
    <row r="19" spans="1:16" ht="20.45" customHeight="1">
      <c r="A19" s="173" t="s">
        <v>2365</v>
      </c>
      <c r="B19" s="174">
        <v>246</v>
      </c>
      <c r="C19" s="175"/>
      <c r="D19" s="175"/>
      <c r="E19" s="175"/>
      <c r="F19" s="175"/>
      <c r="G19" s="175"/>
      <c r="H19" s="175"/>
      <c r="I19" s="175"/>
      <c r="J19" s="175"/>
      <c r="K19" s="175"/>
      <c r="L19" s="175"/>
      <c r="M19" s="175"/>
      <c r="N19" s="175"/>
      <c r="O19" s="175"/>
      <c r="P19" s="188"/>
    </row>
    <row r="20" spans="1:16" ht="20.45" customHeight="1">
      <c r="A20" s="173" t="s">
        <v>2366</v>
      </c>
      <c r="B20" s="174">
        <v>244</v>
      </c>
      <c r="C20" s="175"/>
      <c r="D20" s="175"/>
      <c r="E20" s="175"/>
      <c r="F20" s="175"/>
      <c r="G20" s="175"/>
      <c r="H20" s="175"/>
      <c r="I20" s="175"/>
      <c r="J20" s="175"/>
      <c r="K20" s="175"/>
      <c r="L20" s="175"/>
      <c r="M20" s="175"/>
      <c r="N20" s="175"/>
      <c r="O20" s="175"/>
      <c r="P20" s="188"/>
    </row>
    <row r="21" spans="1:16" ht="20.45" customHeight="1">
      <c r="A21" s="173" t="s">
        <v>2367</v>
      </c>
      <c r="B21" s="174">
        <v>245</v>
      </c>
      <c r="C21" s="175"/>
      <c r="D21" s="175"/>
      <c r="E21" s="175"/>
      <c r="F21" s="175"/>
      <c r="G21" s="175"/>
      <c r="H21" s="175"/>
      <c r="I21" s="175"/>
      <c r="J21" s="175"/>
      <c r="K21" s="175"/>
      <c r="L21" s="175"/>
      <c r="M21" s="175"/>
      <c r="N21" s="175"/>
      <c r="O21" s="175"/>
      <c r="P21" s="188"/>
    </row>
    <row r="22" spans="1:16" ht="20.45" customHeight="1">
      <c r="A22" s="173" t="s">
        <v>2368</v>
      </c>
      <c r="B22" s="174">
        <v>220</v>
      </c>
      <c r="C22" s="175"/>
      <c r="D22" s="175"/>
      <c r="E22" s="175"/>
      <c r="F22" s="175"/>
      <c r="G22" s="175"/>
      <c r="H22" s="175"/>
      <c r="I22" s="175"/>
      <c r="J22" s="175"/>
      <c r="K22" s="175"/>
      <c r="L22" s="175"/>
      <c r="M22" s="175"/>
      <c r="N22" s="175"/>
      <c r="O22" s="175"/>
      <c r="P22" s="188"/>
    </row>
    <row r="23" spans="1:16" ht="20.45" customHeight="1">
      <c r="A23" s="178" t="s">
        <v>2378</v>
      </c>
      <c r="B23" s="177"/>
      <c r="C23" s="123"/>
      <c r="D23" s="123"/>
      <c r="E23" s="123"/>
      <c r="F23" s="123"/>
      <c r="G23" s="123"/>
      <c r="H23" s="123"/>
      <c r="I23" s="123"/>
      <c r="J23" s="123"/>
      <c r="K23" s="123"/>
      <c r="L23" s="123"/>
      <c r="M23" s="123"/>
      <c r="N23" s="123"/>
      <c r="O23" s="123"/>
      <c r="P23" s="189"/>
    </row>
    <row r="24" spans="1:16" ht="16.5">
      <c r="A24" s="179" t="s">
        <v>2380</v>
      </c>
      <c r="B24" s="174">
        <v>118</v>
      </c>
      <c r="C24" s="175"/>
      <c r="D24" s="175"/>
      <c r="E24" s="175"/>
      <c r="F24" s="175"/>
      <c r="G24" s="175"/>
      <c r="H24" s="175"/>
      <c r="I24" s="175"/>
      <c r="J24" s="175"/>
      <c r="K24" s="175"/>
      <c r="L24" s="175"/>
      <c r="M24" s="175"/>
      <c r="N24" s="175"/>
      <c r="O24" s="175"/>
      <c r="P24" s="188"/>
    </row>
    <row r="25" spans="1:16" ht="16.5">
      <c r="A25" s="180" t="s">
        <v>2381</v>
      </c>
      <c r="B25" s="174">
        <v>139</v>
      </c>
      <c r="C25" s="175"/>
      <c r="D25" s="175"/>
      <c r="E25" s="175"/>
      <c r="F25" s="175"/>
      <c r="G25" s="175"/>
      <c r="H25" s="175"/>
      <c r="I25" s="175"/>
      <c r="J25" s="175"/>
      <c r="K25" s="175"/>
      <c r="L25" s="175"/>
      <c r="M25" s="175"/>
      <c r="N25" s="175"/>
      <c r="O25" s="175"/>
      <c r="P25" s="188"/>
    </row>
    <row r="26" spans="1:16" ht="21" customHeight="1">
      <c r="A26" s="181" t="s">
        <v>2382</v>
      </c>
      <c r="B26" s="182">
        <v>117</v>
      </c>
      <c r="C26" s="183"/>
      <c r="D26" s="183"/>
      <c r="E26" s="183"/>
      <c r="F26" s="183"/>
      <c r="G26" s="183"/>
      <c r="H26" s="183"/>
      <c r="I26" s="183"/>
      <c r="J26" s="183"/>
      <c r="K26" s="183"/>
      <c r="L26" s="183"/>
      <c r="M26" s="183"/>
      <c r="N26" s="183"/>
      <c r="O26" s="183"/>
      <c r="P26" s="190"/>
    </row>
    <row r="27" spans="1:16" ht="20.45" customHeight="1">
      <c r="A27" s="181" t="s">
        <v>2383</v>
      </c>
      <c r="B27" s="174">
        <v>138</v>
      </c>
      <c r="C27" s="175"/>
      <c r="D27" s="175"/>
      <c r="E27" s="175"/>
      <c r="F27" s="175"/>
      <c r="G27" s="175"/>
      <c r="H27" s="175"/>
      <c r="I27" s="175"/>
      <c r="J27" s="175"/>
      <c r="K27" s="175"/>
      <c r="L27" s="175"/>
      <c r="M27" s="175"/>
      <c r="N27" s="175"/>
      <c r="O27" s="175"/>
      <c r="P27" s="188"/>
    </row>
    <row r="28" spans="1:16" ht="20.45" customHeight="1">
      <c r="A28" s="178" t="s">
        <v>2369</v>
      </c>
      <c r="B28" s="177"/>
      <c r="C28" s="123"/>
      <c r="D28" s="123"/>
      <c r="E28" s="123"/>
      <c r="F28" s="123"/>
      <c r="G28" s="123"/>
      <c r="H28" s="123"/>
      <c r="I28" s="123"/>
      <c r="J28" s="123"/>
      <c r="K28" s="123"/>
      <c r="L28" s="123"/>
      <c r="M28" s="123"/>
      <c r="N28" s="123"/>
      <c r="O28" s="123"/>
      <c r="P28" s="189"/>
    </row>
    <row r="29" spans="1:16" ht="20.45" customHeight="1">
      <c r="A29" s="181" t="s">
        <v>2371</v>
      </c>
      <c r="B29" s="174">
        <v>125</v>
      </c>
      <c r="C29" s="175"/>
      <c r="D29" s="175"/>
      <c r="E29" s="175"/>
      <c r="F29" s="175"/>
      <c r="G29" s="175"/>
      <c r="H29" s="175"/>
      <c r="I29" s="175"/>
      <c r="J29" s="175"/>
      <c r="K29" s="175"/>
      <c r="L29" s="175"/>
      <c r="M29" s="175"/>
      <c r="N29" s="175"/>
      <c r="O29" s="175"/>
      <c r="P29" s="188"/>
    </row>
    <row r="30" spans="1:16" ht="20.45" customHeight="1">
      <c r="A30" s="181" t="s">
        <v>2372</v>
      </c>
      <c r="B30" s="174">
        <v>127</v>
      </c>
      <c r="C30" s="175"/>
      <c r="D30" s="175"/>
      <c r="E30" s="175"/>
      <c r="F30" s="175"/>
      <c r="G30" s="175"/>
      <c r="H30" s="175"/>
      <c r="I30" s="175"/>
      <c r="J30" s="175"/>
      <c r="K30" s="175"/>
      <c r="L30" s="175"/>
      <c r="M30" s="175"/>
      <c r="N30" s="175"/>
      <c r="O30" s="175"/>
      <c r="P30" s="188"/>
    </row>
    <row r="31" spans="1:16" ht="20.45" customHeight="1">
      <c r="A31" s="181" t="s">
        <v>2373</v>
      </c>
      <c r="B31" s="177"/>
      <c r="C31" s="123"/>
      <c r="D31" s="123"/>
      <c r="E31" s="123"/>
      <c r="F31" s="123"/>
      <c r="G31" s="123"/>
      <c r="H31" s="123"/>
      <c r="I31" s="123"/>
      <c r="J31" s="123"/>
      <c r="K31" s="123"/>
      <c r="L31" s="123"/>
      <c r="M31" s="123"/>
      <c r="N31" s="123"/>
      <c r="O31" s="123"/>
      <c r="P31" s="189"/>
    </row>
    <row r="32" spans="1:16" ht="20.45" customHeight="1">
      <c r="A32" s="184" t="s">
        <v>2375</v>
      </c>
      <c r="B32" s="182">
        <v>166</v>
      </c>
      <c r="C32" s="183"/>
      <c r="D32" s="183"/>
      <c r="E32" s="183"/>
      <c r="F32" s="183"/>
      <c r="G32" s="183"/>
      <c r="H32" s="183"/>
      <c r="I32" s="183"/>
      <c r="J32" s="183"/>
      <c r="K32" s="183"/>
      <c r="L32" s="183"/>
      <c r="M32" s="183"/>
      <c r="N32" s="183"/>
      <c r="O32" s="183"/>
      <c r="P32" s="190"/>
    </row>
    <row r="33" spans="1:16" ht="20.45" customHeight="1">
      <c r="A33" s="184" t="s">
        <v>2376</v>
      </c>
      <c r="B33" s="182">
        <v>149</v>
      </c>
      <c r="C33" s="183"/>
      <c r="D33" s="183"/>
      <c r="E33" s="183"/>
      <c r="F33" s="183"/>
      <c r="G33" s="183"/>
      <c r="H33" s="183"/>
      <c r="I33" s="183"/>
      <c r="J33" s="183"/>
      <c r="K33" s="183"/>
      <c r="L33" s="183"/>
      <c r="M33" s="183"/>
      <c r="N33" s="183"/>
      <c r="O33" s="183"/>
      <c r="P33" s="190"/>
    </row>
    <row r="34" spans="1:16" ht="20.45" customHeight="1">
      <c r="A34" s="181" t="s">
        <v>2377</v>
      </c>
      <c r="B34" s="174">
        <v>130</v>
      </c>
      <c r="C34" s="175"/>
      <c r="D34" s="175"/>
      <c r="E34" s="175"/>
      <c r="F34" s="175"/>
      <c r="G34" s="175"/>
      <c r="H34" s="175"/>
      <c r="I34" s="175"/>
      <c r="J34" s="175"/>
      <c r="K34" s="175"/>
      <c r="L34" s="175"/>
      <c r="M34" s="175"/>
      <c r="N34" s="175"/>
      <c r="O34" s="175"/>
      <c r="P34" s="188"/>
    </row>
    <row r="35" spans="1:16" ht="20.45" customHeight="1">
      <c r="A35" s="178" t="s">
        <v>2384</v>
      </c>
      <c r="B35" s="174">
        <v>111</v>
      </c>
      <c r="C35" s="175"/>
      <c r="D35" s="175"/>
      <c r="E35" s="175"/>
      <c r="F35" s="175"/>
      <c r="G35" s="175"/>
      <c r="H35" s="175"/>
      <c r="I35" s="175"/>
      <c r="J35" s="175"/>
      <c r="K35" s="175"/>
      <c r="L35" s="175"/>
      <c r="M35" s="175"/>
      <c r="N35" s="175"/>
      <c r="O35" s="175"/>
      <c r="P35" s="188"/>
    </row>
    <row r="36" spans="1:16" ht="20.45" customHeight="1">
      <c r="A36" s="178" t="s">
        <v>2396</v>
      </c>
      <c r="B36" s="174">
        <v>213</v>
      </c>
      <c r="C36" s="175"/>
      <c r="D36" s="175"/>
      <c r="E36" s="175"/>
      <c r="F36" s="175"/>
      <c r="G36" s="175"/>
      <c r="H36" s="175"/>
      <c r="I36" s="175"/>
      <c r="J36" s="175"/>
      <c r="K36" s="175"/>
      <c r="L36" s="175"/>
      <c r="M36" s="175"/>
      <c r="N36" s="175"/>
      <c r="O36" s="175"/>
      <c r="P36" s="188"/>
    </row>
    <row r="37" spans="1:16" ht="20.45" customHeight="1">
      <c r="A37" s="178" t="s">
        <v>2386</v>
      </c>
      <c r="B37" s="174">
        <v>311</v>
      </c>
      <c r="C37" s="175"/>
      <c r="D37" s="175"/>
      <c r="E37" s="175"/>
      <c r="F37" s="175"/>
      <c r="G37" s="175"/>
      <c r="H37" s="175"/>
      <c r="I37" s="175"/>
      <c r="J37" s="175"/>
      <c r="K37" s="175"/>
      <c r="L37" s="175"/>
      <c r="M37" s="175"/>
      <c r="N37" s="175"/>
      <c r="O37" s="175"/>
      <c r="P37" s="188"/>
    </row>
    <row r="38" spans="1:16" ht="20.45" customHeight="1">
      <c r="A38" s="178" t="s">
        <v>2387</v>
      </c>
      <c r="B38" s="177"/>
      <c r="C38" s="123"/>
      <c r="D38" s="123"/>
      <c r="E38" s="123"/>
      <c r="F38" s="123"/>
      <c r="G38" s="123"/>
      <c r="H38" s="123"/>
      <c r="I38" s="123"/>
      <c r="J38" s="123"/>
      <c r="K38" s="123"/>
      <c r="L38" s="123"/>
      <c r="M38" s="123"/>
      <c r="N38" s="123"/>
      <c r="O38" s="123"/>
      <c r="P38" s="189"/>
    </row>
    <row r="39" spans="1:16" ht="20.45" customHeight="1">
      <c r="A39" s="173" t="s">
        <v>2388</v>
      </c>
      <c r="B39" s="174">
        <v>465</v>
      </c>
      <c r="C39" s="175"/>
      <c r="D39" s="175"/>
      <c r="E39" s="175"/>
      <c r="F39" s="175"/>
      <c r="G39" s="175"/>
      <c r="H39" s="175"/>
      <c r="I39" s="175"/>
      <c r="J39" s="175"/>
      <c r="K39" s="175"/>
      <c r="L39" s="175"/>
      <c r="M39" s="175"/>
      <c r="N39" s="175"/>
      <c r="O39" s="175"/>
      <c r="P39" s="188"/>
    </row>
    <row r="40" spans="1:16" ht="20.45" customHeight="1">
      <c r="A40" s="173" t="s">
        <v>2389</v>
      </c>
      <c r="B40" s="174">
        <v>466</v>
      </c>
      <c r="C40" s="175"/>
      <c r="D40" s="175"/>
      <c r="E40" s="175"/>
      <c r="F40" s="175"/>
      <c r="G40" s="175"/>
      <c r="H40" s="175"/>
      <c r="I40" s="175"/>
      <c r="J40" s="175"/>
      <c r="K40" s="175"/>
      <c r="L40" s="175"/>
      <c r="M40" s="175"/>
      <c r="N40" s="175"/>
      <c r="O40" s="175"/>
      <c r="P40" s="188"/>
    </row>
    <row r="41" spans="1:16" ht="20.45" customHeight="1">
      <c r="A41" s="173" t="s">
        <v>2390</v>
      </c>
      <c r="B41" s="174">
        <v>467</v>
      </c>
      <c r="C41" s="175"/>
      <c r="D41" s="175"/>
      <c r="E41" s="175"/>
      <c r="F41" s="175"/>
      <c r="G41" s="175"/>
      <c r="H41" s="175"/>
      <c r="I41" s="175"/>
      <c r="J41" s="175"/>
      <c r="K41" s="175"/>
      <c r="L41" s="175"/>
      <c r="M41" s="175"/>
      <c r="N41" s="175"/>
      <c r="O41" s="175"/>
      <c r="P41" s="188"/>
    </row>
    <row r="42" spans="1:16" ht="20.45" customHeight="1">
      <c r="A42" s="212" t="s">
        <v>2405</v>
      </c>
      <c r="B42" s="209">
        <v>511</v>
      </c>
      <c r="C42" s="210"/>
      <c r="D42" s="210"/>
      <c r="E42" s="210"/>
      <c r="F42" s="210"/>
      <c r="G42" s="210"/>
      <c r="H42" s="210"/>
      <c r="I42" s="210"/>
      <c r="J42" s="210"/>
      <c r="K42" s="210"/>
      <c r="L42" s="210"/>
      <c r="M42" s="210"/>
      <c r="N42" s="210"/>
      <c r="O42" s="210"/>
      <c r="P42" s="211"/>
    </row>
    <row r="43" spans="1:16" ht="20.45" customHeight="1">
      <c r="A43" s="178" t="s">
        <v>2391</v>
      </c>
      <c r="B43" s="174">
        <v>888</v>
      </c>
      <c r="C43" s="175"/>
      <c r="D43" s="175"/>
      <c r="E43" s="175"/>
      <c r="F43" s="175"/>
      <c r="G43" s="175"/>
      <c r="H43" s="175"/>
      <c r="I43" s="175"/>
      <c r="J43" s="175"/>
      <c r="K43" s="175"/>
      <c r="L43" s="175"/>
      <c r="M43" s="175"/>
      <c r="N43" s="175"/>
      <c r="O43" s="175"/>
      <c r="P43" s="188"/>
    </row>
    <row r="44" spans="1:16" ht="20.45" customHeight="1" thickBot="1">
      <c r="A44" s="185" t="s">
        <v>2397</v>
      </c>
      <c r="B44" s="186">
        <v>999</v>
      </c>
      <c r="C44" s="107" t="str">
        <f>IF(SUM(_12US)&gt;0,SUM(_12US),"")</f>
        <v/>
      </c>
      <c r="D44" s="107" t="str">
        <f>IF(SUM(_13US)&gt;0,SUM(_13US),"")</f>
        <v/>
      </c>
      <c r="E44" s="107" t="str">
        <f>IF(SUM(_21US)&gt;0,SUM(_21US),"")</f>
        <v/>
      </c>
      <c r="F44" s="107" t="str">
        <f>IF(SUM(_23US)&gt;0,SUM(_23US),"")</f>
        <v/>
      </c>
      <c r="G44" s="107" t="str">
        <f>IF(SUM(_24US)&gt;0,SUM(_24US),"")</f>
        <v/>
      </c>
      <c r="H44" s="107" t="str">
        <f>IF(SUM(_31US)&gt;0,SUM(_31US),"")</f>
        <v/>
      </c>
      <c r="I44" s="107" t="str">
        <f>IF(SUM(_32US)&gt;0,SUM(_32US),"")</f>
        <v/>
      </c>
      <c r="J44" s="107" t="str">
        <f>IF(SUM(_34US)&gt;0,SUM(_34US),"")</f>
        <v/>
      </c>
      <c r="K44" s="107" t="str">
        <f>IF(SUM(_35US)&gt;0,SUM(_35US),"")</f>
        <v/>
      </c>
      <c r="L44" s="107" t="str">
        <f>IF(SUM(_42US)&gt;0,SUM(_42US),"")</f>
        <v/>
      </c>
      <c r="M44" s="107" t="str">
        <f>IF(SUM(_43US)&gt;0,SUM(_43US),"")</f>
        <v/>
      </c>
      <c r="N44" s="107" t="str">
        <f>IF(SUM(_45US)&gt;0,SUM(_45US),"")</f>
        <v/>
      </c>
      <c r="O44" s="107" t="str">
        <f>IF(SUM(_53US)&gt;0,SUM(_53US),"")</f>
        <v/>
      </c>
      <c r="P44" s="108" t="str">
        <f>IF(SUM(_54US)&gt;0,SUM(_54US),"")</f>
        <v/>
      </c>
    </row>
    <row r="45" spans="1:16" ht="18">
      <c r="B45" s="187"/>
      <c r="F45" s="18"/>
      <c r="G45" s="18"/>
    </row>
    <row r="46" spans="1:16">
      <c r="F46" s="18"/>
      <c r="G46" s="18"/>
    </row>
    <row r="47" spans="1:16">
      <c r="F47" s="18"/>
      <c r="G47" s="18"/>
    </row>
    <row r="48" spans="1:16">
      <c r="F48" s="18"/>
      <c r="G48" s="18"/>
    </row>
    <row r="49" spans="7:7">
      <c r="G49" s="18"/>
    </row>
    <row r="50" spans="7:7">
      <c r="G50" s="18"/>
    </row>
    <row r="51" spans="7:7">
      <c r="G51" s="18"/>
    </row>
    <row r="52" spans="7:7">
      <c r="G52" s="18"/>
    </row>
    <row r="53" spans="7:7">
      <c r="G53" s="18"/>
    </row>
    <row r="54" spans="7:7">
      <c r="G54" s="18"/>
    </row>
    <row r="55" spans="7:7">
      <c r="G55" s="18"/>
    </row>
    <row r="56" spans="7:7">
      <c r="G56" s="18"/>
    </row>
  </sheetData>
  <protectedRanges>
    <protectedRange sqref="C13:P13 C18:P22 C24:P27 C29:P30 C32:P37 C39:P41 C43:P43" name="Range1"/>
    <protectedRange sqref="C14:P16" name="Range1_1"/>
    <protectedRange sqref="C42:P42" name="Range1_2"/>
  </protectedRanges>
  <mergeCells count="8">
    <mergeCell ref="A5:P5"/>
    <mergeCell ref="A6:P6"/>
    <mergeCell ref="O9:P9"/>
    <mergeCell ref="A8:P8"/>
    <mergeCell ref="C9:D9"/>
    <mergeCell ref="E9:G9"/>
    <mergeCell ref="H9:K9"/>
    <mergeCell ref="L9:N9"/>
  </mergeCells>
  <phoneticPr fontId="0" type="noConversion"/>
  <dataValidations count="1">
    <dataValidation type="whole" allowBlank="1" showInputMessage="1" showErrorMessage="1" error="Value must be a whole number between 0 and 100,000." sqref="C32:P37 C18:P22 C29:P30 C13:P16 C24:P27 C39:P43">
      <formula1>0</formula1>
      <formula2>100000</formula2>
    </dataValidation>
  </dataValidations>
  <printOptions horizontalCentered="1"/>
  <pageMargins left="0.5" right="0.5" top="0.5" bottom="0.5" header="0.5" footer="0.25"/>
  <pageSetup scale="50" orientation="landscape" horizontalDpi="4294967294"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894F379840C946802157874AD50EA7" ma:contentTypeVersion="2" ma:contentTypeDescription="Create a new document." ma:contentTypeScope="" ma:versionID="217d01210d34c7311c03e5506084286f">
  <xsd:schema xmlns:xsd="http://www.w3.org/2001/XMLSchema" xmlns:xs="http://www.w3.org/2001/XMLSchema" xmlns:p="http://schemas.microsoft.com/office/2006/metadata/properties" xmlns:ns2="47e41a8a-3831-4fb4-86e4-90e74967ae4d" targetNamespace="http://schemas.microsoft.com/office/2006/metadata/properties" ma:root="true" ma:fieldsID="5428f71d3f1fb22350fec69d1b5d7bef" ns2:_="">
    <xsd:import namespace="47e41a8a-3831-4fb4-86e4-90e74967ae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1a8a-3831-4fb4-86e4-90e74967a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077DBD-0AA9-4DD1-BD7F-77A71D1446B9}">
  <ds:schemaRefs>
    <ds:schemaRef ds:uri="http://schemas.openxmlformats.org/package/2006/metadata/core-properties"/>
    <ds:schemaRef ds:uri="http://purl.org/dc/dcmitype/"/>
    <ds:schemaRef ds:uri="http://schemas.microsoft.com/office/2006/documentManagement/types"/>
    <ds:schemaRef ds:uri="47e41a8a-3831-4fb4-86e4-90e74967ae4d"/>
    <ds:schemaRef ds:uri="http://www.w3.org/XML/1998/namespace"/>
    <ds:schemaRef ds:uri="http://purl.org/dc/elements/1.1/"/>
    <ds:schemaRef ds:uri="http://schemas.microsoft.com/office/infopath/2007/PartnerControls"/>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CB483565-7811-4729-95C8-E6C7356758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1a8a-3831-4fb4-86e4-90e74967ae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5F4258-BDA3-47A6-B4D3-B897F08944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738</vt:i4>
      </vt:variant>
    </vt:vector>
  </HeadingPairs>
  <TitlesOfParts>
    <vt:vector size="741" baseType="lpstr">
      <vt:lpstr>Parts1-2</vt:lpstr>
      <vt:lpstr>Part3</vt:lpstr>
      <vt:lpstr>Part4</vt:lpstr>
      <vt:lpstr>_108</vt:lpstr>
      <vt:lpstr>_10812</vt:lpstr>
      <vt:lpstr>_10813</vt:lpstr>
      <vt:lpstr>_10821</vt:lpstr>
      <vt:lpstr>_10823</vt:lpstr>
      <vt:lpstr>_10824</vt:lpstr>
      <vt:lpstr>_10831</vt:lpstr>
      <vt:lpstr>_10832</vt:lpstr>
      <vt:lpstr>_10834</vt:lpstr>
      <vt:lpstr>_10835</vt:lpstr>
      <vt:lpstr>_10842</vt:lpstr>
      <vt:lpstr>_10843</vt:lpstr>
      <vt:lpstr>_10845</vt:lpstr>
      <vt:lpstr>_10853</vt:lpstr>
      <vt:lpstr>_10854</vt:lpstr>
      <vt:lpstr>_108P2</vt:lpstr>
      <vt:lpstr>_108P3</vt:lpstr>
      <vt:lpstr>_108P4</vt:lpstr>
      <vt:lpstr>_108P5</vt:lpstr>
      <vt:lpstr>_108PA</vt:lpstr>
      <vt:lpstr>_108PB</vt:lpstr>
      <vt:lpstr>_108PC</vt:lpstr>
      <vt:lpstr>_108US</vt:lpstr>
      <vt:lpstr>_111</vt:lpstr>
      <vt:lpstr>_11112</vt:lpstr>
      <vt:lpstr>_11113</vt:lpstr>
      <vt:lpstr>_11121</vt:lpstr>
      <vt:lpstr>_11123</vt:lpstr>
      <vt:lpstr>_11124</vt:lpstr>
      <vt:lpstr>_11131</vt:lpstr>
      <vt:lpstr>_11132</vt:lpstr>
      <vt:lpstr>_11134</vt:lpstr>
      <vt:lpstr>_11135</vt:lpstr>
      <vt:lpstr>_11142</vt:lpstr>
      <vt:lpstr>_11143</vt:lpstr>
      <vt:lpstr>_11145</vt:lpstr>
      <vt:lpstr>_11153</vt:lpstr>
      <vt:lpstr>_11154</vt:lpstr>
      <vt:lpstr>_111P2</vt:lpstr>
      <vt:lpstr>_111P3</vt:lpstr>
      <vt:lpstr>_111P4</vt:lpstr>
      <vt:lpstr>_111P5</vt:lpstr>
      <vt:lpstr>_111PA</vt:lpstr>
      <vt:lpstr>_111PB</vt:lpstr>
      <vt:lpstr>_111PC</vt:lpstr>
      <vt:lpstr>_111US</vt:lpstr>
      <vt:lpstr>_117</vt:lpstr>
      <vt:lpstr>_11712</vt:lpstr>
      <vt:lpstr>_11713</vt:lpstr>
      <vt:lpstr>_11721</vt:lpstr>
      <vt:lpstr>_11723</vt:lpstr>
      <vt:lpstr>_11724</vt:lpstr>
      <vt:lpstr>_11731</vt:lpstr>
      <vt:lpstr>_11732</vt:lpstr>
      <vt:lpstr>_11734</vt:lpstr>
      <vt:lpstr>_11735</vt:lpstr>
      <vt:lpstr>_11742</vt:lpstr>
      <vt:lpstr>_11743</vt:lpstr>
      <vt:lpstr>_11745</vt:lpstr>
      <vt:lpstr>_11753</vt:lpstr>
      <vt:lpstr>_11754</vt:lpstr>
      <vt:lpstr>_117P2</vt:lpstr>
      <vt:lpstr>_117P3</vt:lpstr>
      <vt:lpstr>_117P4</vt:lpstr>
      <vt:lpstr>_117P5</vt:lpstr>
      <vt:lpstr>_117PA</vt:lpstr>
      <vt:lpstr>_117PB</vt:lpstr>
      <vt:lpstr>_117PC</vt:lpstr>
      <vt:lpstr>_117US</vt:lpstr>
      <vt:lpstr>_118</vt:lpstr>
      <vt:lpstr>_11812</vt:lpstr>
      <vt:lpstr>_11813</vt:lpstr>
      <vt:lpstr>_11821</vt:lpstr>
      <vt:lpstr>_11823</vt:lpstr>
      <vt:lpstr>_11824</vt:lpstr>
      <vt:lpstr>_11831</vt:lpstr>
      <vt:lpstr>_11832</vt:lpstr>
      <vt:lpstr>_11834</vt:lpstr>
      <vt:lpstr>_11835</vt:lpstr>
      <vt:lpstr>_11842</vt:lpstr>
      <vt:lpstr>_11843</vt:lpstr>
      <vt:lpstr>_11845</vt:lpstr>
      <vt:lpstr>_11853</vt:lpstr>
      <vt:lpstr>_11854</vt:lpstr>
      <vt:lpstr>_118P2</vt:lpstr>
      <vt:lpstr>_118P3</vt:lpstr>
      <vt:lpstr>_118P4</vt:lpstr>
      <vt:lpstr>_118P5</vt:lpstr>
      <vt:lpstr>_118PA</vt:lpstr>
      <vt:lpstr>_118PB</vt:lpstr>
      <vt:lpstr>_118PC</vt:lpstr>
      <vt:lpstr>_118US</vt:lpstr>
      <vt:lpstr>_125</vt:lpstr>
      <vt:lpstr>_12512</vt:lpstr>
      <vt:lpstr>_12513</vt:lpstr>
      <vt:lpstr>_12521</vt:lpstr>
      <vt:lpstr>_12523</vt:lpstr>
      <vt:lpstr>_12524</vt:lpstr>
      <vt:lpstr>_12531</vt:lpstr>
      <vt:lpstr>_12532</vt:lpstr>
      <vt:lpstr>_12534</vt:lpstr>
      <vt:lpstr>_12535</vt:lpstr>
      <vt:lpstr>_12542</vt:lpstr>
      <vt:lpstr>_12543</vt:lpstr>
      <vt:lpstr>_12545</vt:lpstr>
      <vt:lpstr>_12553</vt:lpstr>
      <vt:lpstr>_12554</vt:lpstr>
      <vt:lpstr>_125P2</vt:lpstr>
      <vt:lpstr>_125P3</vt:lpstr>
      <vt:lpstr>_125P4</vt:lpstr>
      <vt:lpstr>_125P5</vt:lpstr>
      <vt:lpstr>_125PA</vt:lpstr>
      <vt:lpstr>_125PB</vt:lpstr>
      <vt:lpstr>_125PC</vt:lpstr>
      <vt:lpstr>_125US</vt:lpstr>
      <vt:lpstr>_127</vt:lpstr>
      <vt:lpstr>_12712</vt:lpstr>
      <vt:lpstr>_12713</vt:lpstr>
      <vt:lpstr>_12721</vt:lpstr>
      <vt:lpstr>_12723</vt:lpstr>
      <vt:lpstr>_12724</vt:lpstr>
      <vt:lpstr>_12731</vt:lpstr>
      <vt:lpstr>_12732</vt:lpstr>
      <vt:lpstr>_12734</vt:lpstr>
      <vt:lpstr>_12735</vt:lpstr>
      <vt:lpstr>_12742</vt:lpstr>
      <vt:lpstr>_12743</vt:lpstr>
      <vt:lpstr>_12745</vt:lpstr>
      <vt:lpstr>_12753</vt:lpstr>
      <vt:lpstr>_12754</vt:lpstr>
      <vt:lpstr>_127P2</vt:lpstr>
      <vt:lpstr>_127P3</vt:lpstr>
      <vt:lpstr>_127P4</vt:lpstr>
      <vt:lpstr>_127P5</vt:lpstr>
      <vt:lpstr>_127PA</vt:lpstr>
      <vt:lpstr>_127PB</vt:lpstr>
      <vt:lpstr>_127PC</vt:lpstr>
      <vt:lpstr>_127US</vt:lpstr>
      <vt:lpstr>_12812</vt:lpstr>
      <vt:lpstr>_12813</vt:lpstr>
      <vt:lpstr>_12821</vt:lpstr>
      <vt:lpstr>_12823</vt:lpstr>
      <vt:lpstr>_12824</vt:lpstr>
      <vt:lpstr>_12831</vt:lpstr>
      <vt:lpstr>_12832</vt:lpstr>
      <vt:lpstr>_12834</vt:lpstr>
      <vt:lpstr>_12835</vt:lpstr>
      <vt:lpstr>_12842</vt:lpstr>
      <vt:lpstr>_12843</vt:lpstr>
      <vt:lpstr>_12845</vt:lpstr>
      <vt:lpstr>_12853</vt:lpstr>
      <vt:lpstr>_12854</vt:lpstr>
      <vt:lpstr>_12US</vt:lpstr>
      <vt:lpstr>_130</vt:lpstr>
      <vt:lpstr>_13012</vt:lpstr>
      <vt:lpstr>_13013</vt:lpstr>
      <vt:lpstr>_13021</vt:lpstr>
      <vt:lpstr>_13023</vt:lpstr>
      <vt:lpstr>_13024</vt:lpstr>
      <vt:lpstr>_13031</vt:lpstr>
      <vt:lpstr>_13032</vt:lpstr>
      <vt:lpstr>_13034</vt:lpstr>
      <vt:lpstr>_13035</vt:lpstr>
      <vt:lpstr>_13042</vt:lpstr>
      <vt:lpstr>_13043</vt:lpstr>
      <vt:lpstr>_13045</vt:lpstr>
      <vt:lpstr>_13053</vt:lpstr>
      <vt:lpstr>_13054</vt:lpstr>
      <vt:lpstr>_130P2</vt:lpstr>
      <vt:lpstr>_130P3</vt:lpstr>
      <vt:lpstr>_130P4</vt:lpstr>
      <vt:lpstr>_130P5</vt:lpstr>
      <vt:lpstr>_130PA</vt:lpstr>
      <vt:lpstr>_130PB</vt:lpstr>
      <vt:lpstr>_130PC</vt:lpstr>
      <vt:lpstr>_130US</vt:lpstr>
      <vt:lpstr>_131P2</vt:lpstr>
      <vt:lpstr>_131P3</vt:lpstr>
      <vt:lpstr>_131P4</vt:lpstr>
      <vt:lpstr>_131P5</vt:lpstr>
      <vt:lpstr>_131PA</vt:lpstr>
      <vt:lpstr>_131PB</vt:lpstr>
      <vt:lpstr>_131PC</vt:lpstr>
      <vt:lpstr>_131US</vt:lpstr>
      <vt:lpstr>_138</vt:lpstr>
      <vt:lpstr>_13812</vt:lpstr>
      <vt:lpstr>_13813</vt:lpstr>
      <vt:lpstr>_13821</vt:lpstr>
      <vt:lpstr>_13823</vt:lpstr>
      <vt:lpstr>_13824</vt:lpstr>
      <vt:lpstr>_13831</vt:lpstr>
      <vt:lpstr>_13832</vt:lpstr>
      <vt:lpstr>_13834</vt:lpstr>
      <vt:lpstr>_13835</vt:lpstr>
      <vt:lpstr>_13842</vt:lpstr>
      <vt:lpstr>_13843</vt:lpstr>
      <vt:lpstr>_13845</vt:lpstr>
      <vt:lpstr>_13853</vt:lpstr>
      <vt:lpstr>_13854</vt:lpstr>
      <vt:lpstr>_138P2</vt:lpstr>
      <vt:lpstr>_138P3</vt:lpstr>
      <vt:lpstr>_138P4</vt:lpstr>
      <vt:lpstr>_138P5</vt:lpstr>
      <vt:lpstr>_138PA</vt:lpstr>
      <vt:lpstr>_138PB</vt:lpstr>
      <vt:lpstr>_138PC</vt:lpstr>
      <vt:lpstr>_138US</vt:lpstr>
      <vt:lpstr>_139</vt:lpstr>
      <vt:lpstr>_13912</vt:lpstr>
      <vt:lpstr>_13913</vt:lpstr>
      <vt:lpstr>_13921</vt:lpstr>
      <vt:lpstr>_13923</vt:lpstr>
      <vt:lpstr>_13924</vt:lpstr>
      <vt:lpstr>_13931</vt:lpstr>
      <vt:lpstr>_13932</vt:lpstr>
      <vt:lpstr>_13934</vt:lpstr>
      <vt:lpstr>_13935</vt:lpstr>
      <vt:lpstr>_13942</vt:lpstr>
      <vt:lpstr>_13943</vt:lpstr>
      <vt:lpstr>_13945</vt:lpstr>
      <vt:lpstr>_13953</vt:lpstr>
      <vt:lpstr>_13954</vt:lpstr>
      <vt:lpstr>_139P2</vt:lpstr>
      <vt:lpstr>_139P3</vt:lpstr>
      <vt:lpstr>_139P4</vt:lpstr>
      <vt:lpstr>_139P5</vt:lpstr>
      <vt:lpstr>_139PA</vt:lpstr>
      <vt:lpstr>_139PB</vt:lpstr>
      <vt:lpstr>_139PC</vt:lpstr>
      <vt:lpstr>_139US</vt:lpstr>
      <vt:lpstr>_13US</vt:lpstr>
      <vt:lpstr>_141</vt:lpstr>
      <vt:lpstr>_14112</vt:lpstr>
      <vt:lpstr>_14113</vt:lpstr>
      <vt:lpstr>_14121</vt:lpstr>
      <vt:lpstr>_14123</vt:lpstr>
      <vt:lpstr>_14124</vt:lpstr>
      <vt:lpstr>_14131</vt:lpstr>
      <vt:lpstr>_14132</vt:lpstr>
      <vt:lpstr>_14134</vt:lpstr>
      <vt:lpstr>_14135</vt:lpstr>
      <vt:lpstr>_14142</vt:lpstr>
      <vt:lpstr>_14143</vt:lpstr>
      <vt:lpstr>_14145</vt:lpstr>
      <vt:lpstr>_14153</vt:lpstr>
      <vt:lpstr>_14154</vt:lpstr>
      <vt:lpstr>_141P2</vt:lpstr>
      <vt:lpstr>_141P3</vt:lpstr>
      <vt:lpstr>_141P4</vt:lpstr>
      <vt:lpstr>_141P5</vt:lpstr>
      <vt:lpstr>_141PA</vt:lpstr>
      <vt:lpstr>_141PB</vt:lpstr>
      <vt:lpstr>_141PC</vt:lpstr>
      <vt:lpstr>_141US</vt:lpstr>
      <vt:lpstr>_142</vt:lpstr>
      <vt:lpstr>_142P2</vt:lpstr>
      <vt:lpstr>_142P3</vt:lpstr>
      <vt:lpstr>_142P4</vt:lpstr>
      <vt:lpstr>_142P5</vt:lpstr>
      <vt:lpstr>_142PA</vt:lpstr>
      <vt:lpstr>_142PB</vt:lpstr>
      <vt:lpstr>_142PC</vt:lpstr>
      <vt:lpstr>_142US</vt:lpstr>
      <vt:lpstr>_144</vt:lpstr>
      <vt:lpstr>_144P2</vt:lpstr>
      <vt:lpstr>_144P3</vt:lpstr>
      <vt:lpstr>_144P4</vt:lpstr>
      <vt:lpstr>_144P5</vt:lpstr>
      <vt:lpstr>_144PA</vt:lpstr>
      <vt:lpstr>_144PB</vt:lpstr>
      <vt:lpstr>_144PC</vt:lpstr>
      <vt:lpstr>_144US</vt:lpstr>
      <vt:lpstr>_149</vt:lpstr>
      <vt:lpstr>_14912</vt:lpstr>
      <vt:lpstr>_14913</vt:lpstr>
      <vt:lpstr>_14921</vt:lpstr>
      <vt:lpstr>_14923</vt:lpstr>
      <vt:lpstr>_14924</vt:lpstr>
      <vt:lpstr>_14931</vt:lpstr>
      <vt:lpstr>_14932</vt:lpstr>
      <vt:lpstr>_14934</vt:lpstr>
      <vt:lpstr>_14935</vt:lpstr>
      <vt:lpstr>_14942</vt:lpstr>
      <vt:lpstr>_14943</vt:lpstr>
      <vt:lpstr>_14945</vt:lpstr>
      <vt:lpstr>_14953</vt:lpstr>
      <vt:lpstr>_14954</vt:lpstr>
      <vt:lpstr>_149P2</vt:lpstr>
      <vt:lpstr>_149P3</vt:lpstr>
      <vt:lpstr>_149P4</vt:lpstr>
      <vt:lpstr>_149P5</vt:lpstr>
      <vt:lpstr>_149PA</vt:lpstr>
      <vt:lpstr>_149PB</vt:lpstr>
      <vt:lpstr>_149PC</vt:lpstr>
      <vt:lpstr>_149US</vt:lpstr>
      <vt:lpstr>_166</vt:lpstr>
      <vt:lpstr>_16612</vt:lpstr>
      <vt:lpstr>_16613</vt:lpstr>
      <vt:lpstr>_16621</vt:lpstr>
      <vt:lpstr>_16623</vt:lpstr>
      <vt:lpstr>_16624</vt:lpstr>
      <vt:lpstr>_16631</vt:lpstr>
      <vt:lpstr>_16632</vt:lpstr>
      <vt:lpstr>_16634</vt:lpstr>
      <vt:lpstr>_16635</vt:lpstr>
      <vt:lpstr>_16642</vt:lpstr>
      <vt:lpstr>_16643</vt:lpstr>
      <vt:lpstr>_16645</vt:lpstr>
      <vt:lpstr>_16653</vt:lpstr>
      <vt:lpstr>_16654</vt:lpstr>
      <vt:lpstr>_166P2</vt:lpstr>
      <vt:lpstr>_166P3</vt:lpstr>
      <vt:lpstr>_166P4</vt:lpstr>
      <vt:lpstr>_166P5</vt:lpstr>
      <vt:lpstr>_166PA</vt:lpstr>
      <vt:lpstr>_166PB</vt:lpstr>
      <vt:lpstr>_166PC</vt:lpstr>
      <vt:lpstr>_166US</vt:lpstr>
      <vt:lpstr>_203</vt:lpstr>
      <vt:lpstr>_20312</vt:lpstr>
      <vt:lpstr>_20313</vt:lpstr>
      <vt:lpstr>_20321</vt:lpstr>
      <vt:lpstr>_20323</vt:lpstr>
      <vt:lpstr>_20324</vt:lpstr>
      <vt:lpstr>_20331</vt:lpstr>
      <vt:lpstr>_20332</vt:lpstr>
      <vt:lpstr>_20334</vt:lpstr>
      <vt:lpstr>_20335</vt:lpstr>
      <vt:lpstr>_20342</vt:lpstr>
      <vt:lpstr>_20343</vt:lpstr>
      <vt:lpstr>_20345</vt:lpstr>
      <vt:lpstr>_20353</vt:lpstr>
      <vt:lpstr>_20354</vt:lpstr>
      <vt:lpstr>_203P2</vt:lpstr>
      <vt:lpstr>_203P3</vt:lpstr>
      <vt:lpstr>_203P4</vt:lpstr>
      <vt:lpstr>_203P5</vt:lpstr>
      <vt:lpstr>_203PA</vt:lpstr>
      <vt:lpstr>_203PB</vt:lpstr>
      <vt:lpstr>_203PC</vt:lpstr>
      <vt:lpstr>_203US</vt:lpstr>
      <vt:lpstr>_205</vt:lpstr>
      <vt:lpstr>_20512</vt:lpstr>
      <vt:lpstr>_20513</vt:lpstr>
      <vt:lpstr>_20521</vt:lpstr>
      <vt:lpstr>_20523</vt:lpstr>
      <vt:lpstr>_20524</vt:lpstr>
      <vt:lpstr>_20531</vt:lpstr>
      <vt:lpstr>_20532</vt:lpstr>
      <vt:lpstr>_20534</vt:lpstr>
      <vt:lpstr>_20535</vt:lpstr>
      <vt:lpstr>_20542</vt:lpstr>
      <vt:lpstr>_20543</vt:lpstr>
      <vt:lpstr>_20545</vt:lpstr>
      <vt:lpstr>_20553</vt:lpstr>
      <vt:lpstr>_20554</vt:lpstr>
      <vt:lpstr>_205P2</vt:lpstr>
      <vt:lpstr>_205P3</vt:lpstr>
      <vt:lpstr>_205P4</vt:lpstr>
      <vt:lpstr>_205P5</vt:lpstr>
      <vt:lpstr>_205PA</vt:lpstr>
      <vt:lpstr>_205PB</vt:lpstr>
      <vt:lpstr>_205PC</vt:lpstr>
      <vt:lpstr>_205US</vt:lpstr>
      <vt:lpstr>_207</vt:lpstr>
      <vt:lpstr>_20712</vt:lpstr>
      <vt:lpstr>_20713</vt:lpstr>
      <vt:lpstr>_20721</vt:lpstr>
      <vt:lpstr>_20723</vt:lpstr>
      <vt:lpstr>_20724</vt:lpstr>
      <vt:lpstr>_20731</vt:lpstr>
      <vt:lpstr>_20732</vt:lpstr>
      <vt:lpstr>_20734</vt:lpstr>
      <vt:lpstr>_20735</vt:lpstr>
      <vt:lpstr>_20742</vt:lpstr>
      <vt:lpstr>_20743</vt:lpstr>
      <vt:lpstr>_20745</vt:lpstr>
      <vt:lpstr>_20753</vt:lpstr>
      <vt:lpstr>_20754</vt:lpstr>
      <vt:lpstr>_207P2</vt:lpstr>
      <vt:lpstr>_207P3</vt:lpstr>
      <vt:lpstr>_207P4</vt:lpstr>
      <vt:lpstr>_207P5</vt:lpstr>
      <vt:lpstr>_207PA</vt:lpstr>
      <vt:lpstr>_207PB</vt:lpstr>
      <vt:lpstr>_207PC</vt:lpstr>
      <vt:lpstr>_207US</vt:lpstr>
      <vt:lpstr>_213</vt:lpstr>
      <vt:lpstr>_21312</vt:lpstr>
      <vt:lpstr>_21313</vt:lpstr>
      <vt:lpstr>_21321</vt:lpstr>
      <vt:lpstr>_21323</vt:lpstr>
      <vt:lpstr>_21324</vt:lpstr>
      <vt:lpstr>_21331</vt:lpstr>
      <vt:lpstr>_21332</vt:lpstr>
      <vt:lpstr>_21334</vt:lpstr>
      <vt:lpstr>_21335</vt:lpstr>
      <vt:lpstr>_21342</vt:lpstr>
      <vt:lpstr>_21343</vt:lpstr>
      <vt:lpstr>_21345</vt:lpstr>
      <vt:lpstr>_21353</vt:lpstr>
      <vt:lpstr>_21354</vt:lpstr>
      <vt:lpstr>_213P2</vt:lpstr>
      <vt:lpstr>_213P3</vt:lpstr>
      <vt:lpstr>_213P4</vt:lpstr>
      <vt:lpstr>_213P5</vt:lpstr>
      <vt:lpstr>_213PA</vt:lpstr>
      <vt:lpstr>_213PB</vt:lpstr>
      <vt:lpstr>_213PC</vt:lpstr>
      <vt:lpstr>_213US</vt:lpstr>
      <vt:lpstr>_21US</vt:lpstr>
      <vt:lpstr>_220</vt:lpstr>
      <vt:lpstr>_22012</vt:lpstr>
      <vt:lpstr>_22013</vt:lpstr>
      <vt:lpstr>_22021</vt:lpstr>
      <vt:lpstr>_22023</vt:lpstr>
      <vt:lpstr>_22024</vt:lpstr>
      <vt:lpstr>_22031</vt:lpstr>
      <vt:lpstr>_22032</vt:lpstr>
      <vt:lpstr>_22034</vt:lpstr>
      <vt:lpstr>_22035</vt:lpstr>
      <vt:lpstr>_22042</vt:lpstr>
      <vt:lpstr>_22043</vt:lpstr>
      <vt:lpstr>_22045</vt:lpstr>
      <vt:lpstr>_22053</vt:lpstr>
      <vt:lpstr>_22054</vt:lpstr>
      <vt:lpstr>_220P2</vt:lpstr>
      <vt:lpstr>_220P3</vt:lpstr>
      <vt:lpstr>_220P4</vt:lpstr>
      <vt:lpstr>_220P5</vt:lpstr>
      <vt:lpstr>_220PA</vt:lpstr>
      <vt:lpstr>_220PB</vt:lpstr>
      <vt:lpstr>_220PC</vt:lpstr>
      <vt:lpstr>_220US</vt:lpstr>
      <vt:lpstr>_23US</vt:lpstr>
      <vt:lpstr>_242P2</vt:lpstr>
      <vt:lpstr>_242P3</vt:lpstr>
      <vt:lpstr>_242P4</vt:lpstr>
      <vt:lpstr>_242P5</vt:lpstr>
      <vt:lpstr>_242PA</vt:lpstr>
      <vt:lpstr>_242PB</vt:lpstr>
      <vt:lpstr>_242PC</vt:lpstr>
      <vt:lpstr>_242US</vt:lpstr>
      <vt:lpstr>_244</vt:lpstr>
      <vt:lpstr>_24412</vt:lpstr>
      <vt:lpstr>_24413</vt:lpstr>
      <vt:lpstr>_24421</vt:lpstr>
      <vt:lpstr>_24423</vt:lpstr>
      <vt:lpstr>_24424</vt:lpstr>
      <vt:lpstr>_24431</vt:lpstr>
      <vt:lpstr>_24432</vt:lpstr>
      <vt:lpstr>_24434</vt:lpstr>
      <vt:lpstr>_24435</vt:lpstr>
      <vt:lpstr>_24442</vt:lpstr>
      <vt:lpstr>_24443</vt:lpstr>
      <vt:lpstr>_24445</vt:lpstr>
      <vt:lpstr>_24453</vt:lpstr>
      <vt:lpstr>_24454</vt:lpstr>
      <vt:lpstr>_244P2</vt:lpstr>
      <vt:lpstr>_244P3</vt:lpstr>
      <vt:lpstr>_244P4</vt:lpstr>
      <vt:lpstr>_244P5</vt:lpstr>
      <vt:lpstr>_244PA</vt:lpstr>
      <vt:lpstr>_244PB</vt:lpstr>
      <vt:lpstr>_244PC</vt:lpstr>
      <vt:lpstr>_244US</vt:lpstr>
      <vt:lpstr>_245</vt:lpstr>
      <vt:lpstr>_24512</vt:lpstr>
      <vt:lpstr>_24513</vt:lpstr>
      <vt:lpstr>_24521</vt:lpstr>
      <vt:lpstr>_24523</vt:lpstr>
      <vt:lpstr>_24524</vt:lpstr>
      <vt:lpstr>_24531</vt:lpstr>
      <vt:lpstr>_24532</vt:lpstr>
      <vt:lpstr>_24534</vt:lpstr>
      <vt:lpstr>_24535</vt:lpstr>
      <vt:lpstr>_24542</vt:lpstr>
      <vt:lpstr>_24543</vt:lpstr>
      <vt:lpstr>_24545</vt:lpstr>
      <vt:lpstr>_24553</vt:lpstr>
      <vt:lpstr>_24554</vt:lpstr>
      <vt:lpstr>_245P2</vt:lpstr>
      <vt:lpstr>_245P3</vt:lpstr>
      <vt:lpstr>_245P4</vt:lpstr>
      <vt:lpstr>_245P5</vt:lpstr>
      <vt:lpstr>_245PA</vt:lpstr>
      <vt:lpstr>_245PB</vt:lpstr>
      <vt:lpstr>_245PC</vt:lpstr>
      <vt:lpstr>_245US</vt:lpstr>
      <vt:lpstr>_246</vt:lpstr>
      <vt:lpstr>_24612</vt:lpstr>
      <vt:lpstr>_24613</vt:lpstr>
      <vt:lpstr>_24621</vt:lpstr>
      <vt:lpstr>_24623</vt:lpstr>
      <vt:lpstr>_24624</vt:lpstr>
      <vt:lpstr>_24631</vt:lpstr>
      <vt:lpstr>_24632</vt:lpstr>
      <vt:lpstr>_24634</vt:lpstr>
      <vt:lpstr>_24635</vt:lpstr>
      <vt:lpstr>_24642</vt:lpstr>
      <vt:lpstr>_24643</vt:lpstr>
      <vt:lpstr>_24645</vt:lpstr>
      <vt:lpstr>_24653</vt:lpstr>
      <vt:lpstr>_24654</vt:lpstr>
      <vt:lpstr>_246P2</vt:lpstr>
      <vt:lpstr>_246P3</vt:lpstr>
      <vt:lpstr>_246P4</vt:lpstr>
      <vt:lpstr>_246P5</vt:lpstr>
      <vt:lpstr>_246PA</vt:lpstr>
      <vt:lpstr>_246PB</vt:lpstr>
      <vt:lpstr>_246PC</vt:lpstr>
      <vt:lpstr>_246US</vt:lpstr>
      <vt:lpstr>_24US</vt:lpstr>
      <vt:lpstr>_308P2</vt:lpstr>
      <vt:lpstr>_308P3</vt:lpstr>
      <vt:lpstr>_308P4</vt:lpstr>
      <vt:lpstr>_308P5</vt:lpstr>
      <vt:lpstr>_308PA</vt:lpstr>
      <vt:lpstr>_308PB</vt:lpstr>
      <vt:lpstr>_308PC</vt:lpstr>
      <vt:lpstr>_308US</vt:lpstr>
      <vt:lpstr>_311</vt:lpstr>
      <vt:lpstr>_31112</vt:lpstr>
      <vt:lpstr>_31113</vt:lpstr>
      <vt:lpstr>_31121</vt:lpstr>
      <vt:lpstr>_31123</vt:lpstr>
      <vt:lpstr>_31124</vt:lpstr>
      <vt:lpstr>_31131</vt:lpstr>
      <vt:lpstr>_31132</vt:lpstr>
      <vt:lpstr>_31134</vt:lpstr>
      <vt:lpstr>_31135</vt:lpstr>
      <vt:lpstr>_31142</vt:lpstr>
      <vt:lpstr>_31143</vt:lpstr>
      <vt:lpstr>_31145</vt:lpstr>
      <vt:lpstr>_31153</vt:lpstr>
      <vt:lpstr>_31154</vt:lpstr>
      <vt:lpstr>_311P2</vt:lpstr>
      <vt:lpstr>_311P3</vt:lpstr>
      <vt:lpstr>_311P4</vt:lpstr>
      <vt:lpstr>_311P5</vt:lpstr>
      <vt:lpstr>_311PA</vt:lpstr>
      <vt:lpstr>_311PB</vt:lpstr>
      <vt:lpstr>_311PC</vt:lpstr>
      <vt:lpstr>_311US</vt:lpstr>
      <vt:lpstr>_31US</vt:lpstr>
      <vt:lpstr>_32US</vt:lpstr>
      <vt:lpstr>_334P2</vt:lpstr>
      <vt:lpstr>_334P3</vt:lpstr>
      <vt:lpstr>_334P4</vt:lpstr>
      <vt:lpstr>_334P5</vt:lpstr>
      <vt:lpstr>_334PA</vt:lpstr>
      <vt:lpstr>_334PB</vt:lpstr>
      <vt:lpstr>_334PC</vt:lpstr>
      <vt:lpstr>_334PUS</vt:lpstr>
      <vt:lpstr>_34US</vt:lpstr>
      <vt:lpstr>_35US</vt:lpstr>
      <vt:lpstr>_411P2</vt:lpstr>
      <vt:lpstr>_411P3</vt:lpstr>
      <vt:lpstr>_411P4</vt:lpstr>
      <vt:lpstr>_411P5</vt:lpstr>
      <vt:lpstr>_411PA</vt:lpstr>
      <vt:lpstr>_411PB</vt:lpstr>
      <vt:lpstr>_411PC</vt:lpstr>
      <vt:lpstr>_411US</vt:lpstr>
      <vt:lpstr>_42US</vt:lpstr>
      <vt:lpstr>_43US</vt:lpstr>
      <vt:lpstr>_445</vt:lpstr>
      <vt:lpstr>_445P2</vt:lpstr>
      <vt:lpstr>_445P3</vt:lpstr>
      <vt:lpstr>_445P4</vt:lpstr>
      <vt:lpstr>_445P5</vt:lpstr>
      <vt:lpstr>_445PA</vt:lpstr>
      <vt:lpstr>_445PB</vt:lpstr>
      <vt:lpstr>_445PC</vt:lpstr>
      <vt:lpstr>_445US</vt:lpstr>
      <vt:lpstr>_45US</vt:lpstr>
      <vt:lpstr>_465</vt:lpstr>
      <vt:lpstr>_46512</vt:lpstr>
      <vt:lpstr>_46513</vt:lpstr>
      <vt:lpstr>_46521</vt:lpstr>
      <vt:lpstr>_46523</vt:lpstr>
      <vt:lpstr>_46524</vt:lpstr>
      <vt:lpstr>_46531</vt:lpstr>
      <vt:lpstr>_46532</vt:lpstr>
      <vt:lpstr>_46534</vt:lpstr>
      <vt:lpstr>_46535</vt:lpstr>
      <vt:lpstr>_46542</vt:lpstr>
      <vt:lpstr>_46543</vt:lpstr>
      <vt:lpstr>_46545</vt:lpstr>
      <vt:lpstr>_46553</vt:lpstr>
      <vt:lpstr>_46554</vt:lpstr>
      <vt:lpstr>_465P2</vt:lpstr>
      <vt:lpstr>_465P3</vt:lpstr>
      <vt:lpstr>_465P4</vt:lpstr>
      <vt:lpstr>_465P5</vt:lpstr>
      <vt:lpstr>_465PA</vt:lpstr>
      <vt:lpstr>_465PB</vt:lpstr>
      <vt:lpstr>_465PC</vt:lpstr>
      <vt:lpstr>_465US</vt:lpstr>
      <vt:lpstr>_466</vt:lpstr>
      <vt:lpstr>_46612</vt:lpstr>
      <vt:lpstr>_46613</vt:lpstr>
      <vt:lpstr>_46621</vt:lpstr>
      <vt:lpstr>_46623</vt:lpstr>
      <vt:lpstr>_46624</vt:lpstr>
      <vt:lpstr>_46631</vt:lpstr>
      <vt:lpstr>_46632</vt:lpstr>
      <vt:lpstr>_46634</vt:lpstr>
      <vt:lpstr>_46635</vt:lpstr>
      <vt:lpstr>_46642</vt:lpstr>
      <vt:lpstr>_46643</vt:lpstr>
      <vt:lpstr>_46645</vt:lpstr>
      <vt:lpstr>_46653</vt:lpstr>
      <vt:lpstr>_46654</vt:lpstr>
      <vt:lpstr>_466P2</vt:lpstr>
      <vt:lpstr>_466P3</vt:lpstr>
      <vt:lpstr>_466P4</vt:lpstr>
      <vt:lpstr>_466P5</vt:lpstr>
      <vt:lpstr>_466PA</vt:lpstr>
      <vt:lpstr>_466PB</vt:lpstr>
      <vt:lpstr>_466PC</vt:lpstr>
      <vt:lpstr>_466US</vt:lpstr>
      <vt:lpstr>_467</vt:lpstr>
      <vt:lpstr>_46712</vt:lpstr>
      <vt:lpstr>_46713</vt:lpstr>
      <vt:lpstr>_46721</vt:lpstr>
      <vt:lpstr>_46723</vt:lpstr>
      <vt:lpstr>_46724</vt:lpstr>
      <vt:lpstr>_46731</vt:lpstr>
      <vt:lpstr>_46732</vt:lpstr>
      <vt:lpstr>_46734</vt:lpstr>
      <vt:lpstr>_46735</vt:lpstr>
      <vt:lpstr>_46742</vt:lpstr>
      <vt:lpstr>_46743</vt:lpstr>
      <vt:lpstr>_46745</vt:lpstr>
      <vt:lpstr>_46753</vt:lpstr>
      <vt:lpstr>_46754</vt:lpstr>
      <vt:lpstr>_467P2</vt:lpstr>
      <vt:lpstr>_467P3</vt:lpstr>
      <vt:lpstr>_467P4</vt:lpstr>
      <vt:lpstr>_467P5</vt:lpstr>
      <vt:lpstr>_467PA</vt:lpstr>
      <vt:lpstr>_467PB</vt:lpstr>
      <vt:lpstr>_467PC</vt:lpstr>
      <vt:lpstr>_467US</vt:lpstr>
      <vt:lpstr>_511</vt:lpstr>
      <vt:lpstr>_511P2</vt:lpstr>
      <vt:lpstr>_511P3</vt:lpstr>
      <vt:lpstr>_511P4</vt:lpstr>
      <vt:lpstr>_511P5</vt:lpstr>
      <vt:lpstr>_511PA</vt:lpstr>
      <vt:lpstr>_511PB</vt:lpstr>
      <vt:lpstr>_511PC</vt:lpstr>
      <vt:lpstr>_511US</vt:lpstr>
      <vt:lpstr>_53US</vt:lpstr>
      <vt:lpstr>_54US</vt:lpstr>
      <vt:lpstr>_888</vt:lpstr>
      <vt:lpstr>_88812</vt:lpstr>
      <vt:lpstr>_88813</vt:lpstr>
      <vt:lpstr>_88821</vt:lpstr>
      <vt:lpstr>_88823</vt:lpstr>
      <vt:lpstr>_88824</vt:lpstr>
      <vt:lpstr>_88831</vt:lpstr>
      <vt:lpstr>_88832</vt:lpstr>
      <vt:lpstr>_88834</vt:lpstr>
      <vt:lpstr>_88835</vt:lpstr>
      <vt:lpstr>_88842</vt:lpstr>
      <vt:lpstr>_88843</vt:lpstr>
      <vt:lpstr>_88845</vt:lpstr>
      <vt:lpstr>_88853</vt:lpstr>
      <vt:lpstr>_88854</vt:lpstr>
      <vt:lpstr>_888P2</vt:lpstr>
      <vt:lpstr>_888P3</vt:lpstr>
      <vt:lpstr>_888P4</vt:lpstr>
      <vt:lpstr>_888P5</vt:lpstr>
      <vt:lpstr>_888PA</vt:lpstr>
      <vt:lpstr>_888PB</vt:lpstr>
      <vt:lpstr>_888PC</vt:lpstr>
      <vt:lpstr>_888US</vt:lpstr>
      <vt:lpstr>_999</vt:lpstr>
      <vt:lpstr>_99912</vt:lpstr>
      <vt:lpstr>_99913</vt:lpstr>
      <vt:lpstr>_99921</vt:lpstr>
      <vt:lpstr>_99923</vt:lpstr>
      <vt:lpstr>_99924</vt:lpstr>
      <vt:lpstr>_99931</vt:lpstr>
      <vt:lpstr>_99932</vt:lpstr>
      <vt:lpstr>_99934</vt:lpstr>
      <vt:lpstr>_99935</vt:lpstr>
      <vt:lpstr>_99942</vt:lpstr>
      <vt:lpstr>_99943</vt:lpstr>
      <vt:lpstr>_99945</vt:lpstr>
      <vt:lpstr>_99953</vt:lpstr>
      <vt:lpstr>_99954</vt:lpstr>
      <vt:lpstr>_999P2</vt:lpstr>
      <vt:lpstr>_999P3</vt:lpstr>
      <vt:lpstr>_999P4</vt:lpstr>
      <vt:lpstr>_999P5</vt:lpstr>
      <vt:lpstr>_999PA</vt:lpstr>
      <vt:lpstr>_999PB</vt:lpstr>
      <vt:lpstr>_999PC</vt:lpstr>
      <vt:lpstr>_999US</vt:lpstr>
      <vt:lpstr>Part3!_GoBack</vt:lpstr>
      <vt:lpstr>_P2US</vt:lpstr>
      <vt:lpstr>_P3US</vt:lpstr>
      <vt:lpstr>_P4US</vt:lpstr>
      <vt:lpstr>_P5US</vt:lpstr>
      <vt:lpstr>_PAUS</vt:lpstr>
      <vt:lpstr>_PBUS</vt:lpstr>
      <vt:lpstr>_PCITY</vt:lpstr>
      <vt:lpstr>_PCUS</vt:lpstr>
      <vt:lpstr>_PSTAT</vt:lpstr>
      <vt:lpstr>_PSTRE</vt:lpstr>
      <vt:lpstr>_PZIP</vt:lpstr>
      <vt:lpstr>_PZIP4</vt:lpstr>
      <vt:lpstr>_US</vt:lpstr>
      <vt:lpstr>_VFORM</vt:lpstr>
      <vt:lpstr>cext</vt:lpstr>
      <vt:lpstr>city</vt:lpstr>
      <vt:lpstr>contnm</vt:lpstr>
      <vt:lpstr>DBA</vt:lpstr>
      <vt:lpstr>fax</vt:lpstr>
      <vt:lpstr>ID</vt:lpstr>
      <vt:lpstr>IDChngChk</vt:lpstr>
      <vt:lpstr>intnet</vt:lpstr>
      <vt:lpstr>Month</vt:lpstr>
      <vt:lpstr>Name1</vt:lpstr>
      <vt:lpstr>Notes</vt:lpstr>
      <vt:lpstr>phone</vt:lpstr>
      <vt:lpstr>'Parts1-2'!Print_Area</vt:lpstr>
      <vt:lpstr>ResubChk</vt:lpstr>
      <vt:lpstr>state</vt:lpstr>
      <vt:lpstr>STCodes</vt:lpstr>
      <vt:lpstr>Street</vt:lpstr>
      <vt:lpstr>Version</vt:lpstr>
      <vt:lpstr>Year</vt:lpstr>
      <vt:lpstr>zip</vt:lpstr>
      <vt:lpstr>zip4</vt:lpstr>
    </vt:vector>
  </TitlesOfParts>
  <Manager/>
  <Company>EIA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EIA-812</dc:title>
  <dc:subject/>
  <dc:creator>EIA</dc:creator>
  <cp:keywords/>
  <dc:description/>
  <cp:lastModifiedBy>Murray, Patrick </cp:lastModifiedBy>
  <cp:revision/>
  <cp:lastPrinted>2019-06-20T12:22:15Z</cp:lastPrinted>
  <dcterms:created xsi:type="dcterms:W3CDTF">2006-08-16T14:08:25Z</dcterms:created>
  <dcterms:modified xsi:type="dcterms:W3CDTF">2019-06-24T17:44:52Z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0x010100B5894F379840C946802157874AD50EA7</vt:lpwstr>
  </property>
</Properties>
</file>