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811"/>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xr:revisionPtr revIDLastSave="0" documentId="11_0ABFA6E6F242952AA8C3A8DFDBC4BB6F4084DDCD" xr6:coauthVersionLast="43" xr6:coauthVersionMax="43" xr10:uidLastSave="{00000000-0000-0000-0000-000000000000}"/>
  <workbookProtection lockStructure="1"/>
  <bookViews>
    <workbookView xWindow="0" yWindow="0" windowWidth="20460" windowHeight="7695" firstSheet="3" activeTab="3" xr2:uid="{00000000-000D-0000-FFFF-FFFF00000000}"/>
  </bookViews>
  <sheets>
    <sheet name="CellNames" sheetId="5" state="veryHidden" r:id="rId1"/>
    <sheet name="Validation" sheetId="4" state="veryHidden" r:id="rId2"/>
    <sheet name="Parts1-2" sheetId="3" r:id="rId3"/>
    <sheet name="Parts3-4" sheetId="2" r:id="rId4"/>
  </sheets>
  <definedNames>
    <definedName name="_020">'Parts3-4'!$E$12:$K$12</definedName>
    <definedName name="_020AJ">'Parts3-4'!$F$41</definedName>
    <definedName name="_020AL">'Parts3-4'!$B$41</definedName>
    <definedName name="_020AO">'Parts3-4'!$C$41</definedName>
    <definedName name="_020AR">'Parts3-4'!$D$41</definedName>
    <definedName name="_020AS">'Parts3-4'!$E$41</definedName>
    <definedName name="_020BR">'Parts3-4'!$G$41</definedName>
    <definedName name="_020CA">'Parts3-4'!$H$41</definedName>
    <definedName name="_020CD">'Parts3-4'!$J$41</definedName>
    <definedName name="_020CF">'Parts3-4'!$B$43</definedName>
    <definedName name="_020CH">'Parts3-4'!$K$41</definedName>
    <definedName name="_020CM">'Parts3-4'!$I$41</definedName>
    <definedName name="_020CO">'Parts3-4'!$L$41</definedName>
    <definedName name="_020EC">'Parts3-4'!$C$43</definedName>
    <definedName name="_020EK">'Parts3-4'!$D$43</definedName>
    <definedName name="_020GB">'Parts3-4'!$E$43</definedName>
    <definedName name="_020GT">'Parts3-4'!$F$43</definedName>
    <definedName name="_020ID">'Parts3-4'!$G$43</definedName>
    <definedName name="_020IR">'Parts3-4'!$H$43</definedName>
    <definedName name="_020IZ">'Parts3-4'!$I$43</definedName>
    <definedName name="_020KU">'Parts3-4'!$J$43</definedName>
    <definedName name="_020LY">'Parts3-4'!$K$43</definedName>
    <definedName name="_020MU">'Parts3-4'!$D$45</definedName>
    <definedName name="_020MX">'Parts3-4'!$L$43</definedName>
    <definedName name="_020NI">'Parts3-4'!$B$45</definedName>
    <definedName name="_020NO">'Parts3-4'!$C$45</definedName>
    <definedName name="_020OT">'Parts3-4'!$L$45</definedName>
    <definedName name="_020P2">'Parts3-4'!$H$12</definedName>
    <definedName name="_020P3">'Parts3-4'!$I$12</definedName>
    <definedName name="_020P4">'Parts3-4'!$J$12</definedName>
    <definedName name="_020P5">'Parts3-4'!$K$12</definedName>
    <definedName name="_020PA">'Parts3-4'!$E$12</definedName>
    <definedName name="_020PB">'Parts3-4'!$F$12</definedName>
    <definedName name="_020PC">'Parts3-4'!$G$12</definedName>
    <definedName name="_020RS">'Parts3-4'!$E$45</definedName>
    <definedName name="_020SA">'Parts3-4'!$F$45</definedName>
    <definedName name="_020TD">'Parts3-4'!$H$45</definedName>
    <definedName name="_020TH">'Parts3-4'!$G$45</definedName>
    <definedName name="_020UK">'Parts3-4'!$I$45</definedName>
    <definedName name="_020US">'Parts3-4'!$L$12</definedName>
    <definedName name="_020VE">'Parts3-4'!$J$45</definedName>
    <definedName name="_020VM">'Parts3-4'!$K$45</definedName>
    <definedName name="_024">'Parts3-4'!$E$13:$K$13</definedName>
    <definedName name="_024P2">'Parts3-4'!$H$13</definedName>
    <definedName name="_024P3">'Parts3-4'!$I$13</definedName>
    <definedName name="_024P4">'Parts3-4'!$J$13</definedName>
    <definedName name="_024P5">'Parts3-4'!$K$13</definedName>
    <definedName name="_024PA">'Parts3-4'!$E$13</definedName>
    <definedName name="_024PB">'Parts3-4'!$F$13</definedName>
    <definedName name="_024PC">'Parts3-4'!$G$13</definedName>
    <definedName name="_024US">'Parts3-4'!$L$13</definedName>
    <definedName name="_117">'Parts3-4'!$E$27:$K$27</definedName>
    <definedName name="_117P2">'Parts3-4'!$H$27</definedName>
    <definedName name="_117P3">'Parts3-4'!$I$27</definedName>
    <definedName name="_117P4">'Parts3-4'!$J$27</definedName>
    <definedName name="_117P5">'Parts3-4'!$K$27</definedName>
    <definedName name="_117PA">'Parts3-4'!$E$27</definedName>
    <definedName name="_117PB">'Parts3-4'!$F$27</definedName>
    <definedName name="_117PC">'Parts3-4'!$G$27</definedName>
    <definedName name="_117US">'Parts3-4'!$L$27</definedName>
    <definedName name="_118">'Parts3-4'!$E$25:$K$25</definedName>
    <definedName name="_118P2">'Parts3-4'!$H$25</definedName>
    <definedName name="_118P3">'Parts3-4'!$I$25</definedName>
    <definedName name="_118P4">'Parts3-4'!$J$25</definedName>
    <definedName name="_118P5">'Parts3-4'!$K$25</definedName>
    <definedName name="_118PA">'Parts3-4'!$E$25</definedName>
    <definedName name="_118PB">'Parts3-4'!$F$25</definedName>
    <definedName name="_118PC">'Parts3-4'!$G$25</definedName>
    <definedName name="_118US">'Parts3-4'!$L$25</definedName>
    <definedName name="_125">'Parts3-4'!$E$18:$K$18</definedName>
    <definedName name="_125P2">'Parts3-4'!$H$18</definedName>
    <definedName name="_125P3">'Parts3-4'!$I$18</definedName>
    <definedName name="_125P4">'Parts3-4'!$J$18</definedName>
    <definedName name="_125P5">'Parts3-4'!$K$18</definedName>
    <definedName name="_125PA">'Parts3-4'!$E$18</definedName>
    <definedName name="_125PB">'Parts3-4'!$F$18</definedName>
    <definedName name="_125PC">'Parts3-4'!$G$18</definedName>
    <definedName name="_125US">'Parts3-4'!$L$18</definedName>
    <definedName name="_127">'Parts3-4'!$E$19:$K$19</definedName>
    <definedName name="_127P2">'Parts3-4'!$H$19</definedName>
    <definedName name="_127P3">'Parts3-4'!$I$19</definedName>
    <definedName name="_127P4">'Parts3-4'!$J$19</definedName>
    <definedName name="_127P5">'Parts3-4'!$K$19</definedName>
    <definedName name="_127PA">'Parts3-4'!$E$19</definedName>
    <definedName name="_127PB">'Parts3-4'!$F$19</definedName>
    <definedName name="_127PC">'Parts3-4'!$G$19</definedName>
    <definedName name="_127US">'Parts3-4'!$L$19</definedName>
    <definedName name="_130">'Parts3-4'!$E$23:$K$23</definedName>
    <definedName name="_130P2">'Parts3-4'!$H$23</definedName>
    <definedName name="_130P3">'Parts3-4'!$I$23</definedName>
    <definedName name="_130P4">'Parts3-4'!$J$23</definedName>
    <definedName name="_130P5">'Parts3-4'!$K$23</definedName>
    <definedName name="_130PA">'Parts3-4'!$E$23</definedName>
    <definedName name="_130PB">'Parts3-4'!$F$23</definedName>
    <definedName name="_130PC">'Parts3-4'!$G$23</definedName>
    <definedName name="_130US">'Parts3-4'!$L$23</definedName>
    <definedName name="_138">'Parts3-4'!$E$28:$K$28</definedName>
    <definedName name="_138P2">'Parts3-4'!$H$28</definedName>
    <definedName name="_138P3">'Parts3-4'!$I$28</definedName>
    <definedName name="_138P4">'Parts3-4'!$J$28</definedName>
    <definedName name="_138P5">'Parts3-4'!$K$28</definedName>
    <definedName name="_138PA">'Parts3-4'!$E$28</definedName>
    <definedName name="_138PB">'Parts3-4'!$F$28</definedName>
    <definedName name="_138PC">'Parts3-4'!$G$28</definedName>
    <definedName name="_138US">'Parts3-4'!$L$28</definedName>
    <definedName name="_139">'Parts3-4'!$E$26:$K$26</definedName>
    <definedName name="_139P2">'Parts3-4'!$H$26</definedName>
    <definedName name="_139P3">'Parts3-4'!$I$26</definedName>
    <definedName name="_139P4">'Parts3-4'!$J$26</definedName>
    <definedName name="_139P5">'Parts3-4'!$K$26</definedName>
    <definedName name="_139PA">'Parts3-4'!$E$26</definedName>
    <definedName name="_139PB">'Parts3-4'!$F$26</definedName>
    <definedName name="_139PC">'Parts3-4'!$G$26</definedName>
    <definedName name="_139US">'Parts3-4'!$L$26</definedName>
    <definedName name="_141">'Parts3-4'!$E$16:$K$16</definedName>
    <definedName name="_141P2">'Parts3-4'!$H$16</definedName>
    <definedName name="_141P3">'Parts3-4'!$I$16</definedName>
    <definedName name="_141P4">'Parts3-4'!$J$16</definedName>
    <definedName name="_141P5">'Parts3-4'!$K$16</definedName>
    <definedName name="_141PA">'Parts3-4'!$E$16</definedName>
    <definedName name="_141PB">'Parts3-4'!$F$16</definedName>
    <definedName name="_141PC">'Parts3-4'!$G$16</definedName>
    <definedName name="_141US">'Parts3-4'!$L$16</definedName>
    <definedName name="_149">'Parts3-4'!$E$22:$K$22</definedName>
    <definedName name="_149P2">'Parts3-4'!$H$22</definedName>
    <definedName name="_149P3">'Parts3-4'!$I$22</definedName>
    <definedName name="_149P4">'Parts3-4'!$J$22</definedName>
    <definedName name="_149P5">'Parts3-4'!$K$22</definedName>
    <definedName name="_149PA">'Parts3-4'!$E$22</definedName>
    <definedName name="_149PB">'Parts3-4'!$F$22</definedName>
    <definedName name="_149PC">'Parts3-4'!$G$22</definedName>
    <definedName name="_149US">'Parts3-4'!$L$22</definedName>
    <definedName name="_166">'Parts3-4'!$E$21:$K$21</definedName>
    <definedName name="_166P2">'Parts3-4'!$H$21</definedName>
    <definedName name="_166P3">'Parts3-4'!$I$21</definedName>
    <definedName name="_166P4">'Parts3-4'!$J$21</definedName>
    <definedName name="_166P5">'Parts3-4'!$K$21</definedName>
    <definedName name="_166PA">'Parts3-4'!$E$21</definedName>
    <definedName name="_166PB">'Parts3-4'!$F$21</definedName>
    <definedName name="_166PC">'Parts3-4'!$G$21</definedName>
    <definedName name="_166US">'Parts3-4'!$L$21</definedName>
    <definedName name="_213">'Parts3-4'!$E$29:$K$29</definedName>
    <definedName name="_213P2">'Parts3-4'!$H$29</definedName>
    <definedName name="_213P3">'Parts3-4'!$I$29</definedName>
    <definedName name="_213P4">'Parts3-4'!$J$29</definedName>
    <definedName name="_213P5">'Parts3-4'!$K$29</definedName>
    <definedName name="_213PA">'Parts3-4'!$E$29</definedName>
    <definedName name="_213PB">'Parts3-4'!$F$29</definedName>
    <definedName name="_213PC">'Parts3-4'!$G$29</definedName>
    <definedName name="_213US">'Parts3-4'!$L$29</definedName>
    <definedName name="_242">'Parts3-4'!$E$14:$K$14</definedName>
    <definedName name="_242P2">'Parts3-4'!$H$14</definedName>
    <definedName name="_242P3">'Parts3-4'!$I$14</definedName>
    <definedName name="_242P4">'Parts3-4'!$J$14</definedName>
    <definedName name="_242P5">'Parts3-4'!$K$14</definedName>
    <definedName name="_242PA">'Parts3-4'!$E$14</definedName>
    <definedName name="_242PB">'Parts3-4'!$F$14</definedName>
    <definedName name="_242PC">'Parts3-4'!$G$14</definedName>
    <definedName name="_242US">'Parts3-4'!$L$14</definedName>
    <definedName name="_246">'Parts3-4'!$E$15:$K$15</definedName>
    <definedName name="_246P2">'Parts3-4'!$H$15</definedName>
    <definedName name="_246P3">'Parts3-4'!$I$15</definedName>
    <definedName name="_246P4">'Parts3-4'!$J$15</definedName>
    <definedName name="_246P5">'Parts3-4'!$K$15</definedName>
    <definedName name="_246PA">'Parts3-4'!$E$15</definedName>
    <definedName name="_246PB">'Parts3-4'!$F$15</definedName>
    <definedName name="_246PC">'Parts3-4'!$G$15</definedName>
    <definedName name="_246US">'Parts3-4'!$L$15</definedName>
    <definedName name="_311">'Parts3-4'!$E$30:$K$30</definedName>
    <definedName name="_311P2">'Parts3-4'!$H$30</definedName>
    <definedName name="_311P3">'Parts3-4'!$I$30</definedName>
    <definedName name="_311P4">'Parts3-4'!$J$30</definedName>
    <definedName name="_311P5">'Parts3-4'!$K$30</definedName>
    <definedName name="_311PA">'Parts3-4'!$E$30</definedName>
    <definedName name="_311PB">'Parts3-4'!$F$30</definedName>
    <definedName name="_311PC">'Parts3-4'!$G$30</definedName>
    <definedName name="_311US">'Parts3-4'!$L$30</definedName>
    <definedName name="_465">'Parts3-4'!$E$32:$K$32</definedName>
    <definedName name="_465P2">'Parts3-4'!$H$32</definedName>
    <definedName name="_465P3">'Parts3-4'!$I$32</definedName>
    <definedName name="_465P4">'Parts3-4'!$J$32</definedName>
    <definedName name="_465P5">'Parts3-4'!$K$32</definedName>
    <definedName name="_465PA">'Parts3-4'!$E$32</definedName>
    <definedName name="_465PB">'Parts3-4'!$F$32</definedName>
    <definedName name="_465PC">'Parts3-4'!$G$32</definedName>
    <definedName name="_465US">'Parts3-4'!$L$32</definedName>
    <definedName name="_466">'Parts3-4'!$E$33:$K$33</definedName>
    <definedName name="_466P2">'Parts3-4'!$H$33</definedName>
    <definedName name="_466P3">'Parts3-4'!$I$33</definedName>
    <definedName name="_466P4">'Parts3-4'!$J$33</definedName>
    <definedName name="_466P5">'Parts3-4'!$K$33</definedName>
    <definedName name="_466PA">'Parts3-4'!$E$33</definedName>
    <definedName name="_466PB">'Parts3-4'!$F$33</definedName>
    <definedName name="_466PC">'Parts3-4'!$G$33</definedName>
    <definedName name="_466US">'Parts3-4'!$L$33</definedName>
    <definedName name="_467">'Parts3-4'!$E$34:$K$34</definedName>
    <definedName name="_467P2">'Parts3-4'!$H$34</definedName>
    <definedName name="_467P3">'Parts3-4'!$I$34</definedName>
    <definedName name="_467P4">'Parts3-4'!$J$34</definedName>
    <definedName name="_467P5">'Parts3-4'!$K$34</definedName>
    <definedName name="_467PA">'Parts3-4'!$E$34</definedName>
    <definedName name="_467PB">'Parts3-4'!$F$34</definedName>
    <definedName name="_467PC">'Parts3-4'!$G$34</definedName>
    <definedName name="_467US">'Parts3-4'!$L$34</definedName>
    <definedName name="_468">'Parts3-4'!$E$35:$K$35</definedName>
    <definedName name="_468P2">'Parts3-4'!$H$35</definedName>
    <definedName name="_468P3">'Parts3-4'!$I$35</definedName>
    <definedName name="_468P4">'Parts3-4'!$J$35</definedName>
    <definedName name="_468P5">'Parts3-4'!$K$35</definedName>
    <definedName name="_468PA">'Parts3-4'!$E$35</definedName>
    <definedName name="_468PB">'Parts3-4'!$F$35</definedName>
    <definedName name="_468PC">'Parts3-4'!$G$35</definedName>
    <definedName name="_468US">'Parts3-4'!$L$35</definedName>
    <definedName name="_511">'Parts3-4'!$E$36:$K$36</definedName>
    <definedName name="_511P2">'Parts3-4'!$H$36</definedName>
    <definedName name="_511P3">'Parts3-4'!$I$36</definedName>
    <definedName name="_511P4">'Parts3-4'!$J$36</definedName>
    <definedName name="_511P5">'Parts3-4'!$K$36</definedName>
    <definedName name="_511PA">'Parts3-4'!$E$36</definedName>
    <definedName name="_511PB">'Parts3-4'!$F$36</definedName>
    <definedName name="_511PC">'Parts3-4'!$G$36</definedName>
    <definedName name="_511US">'Parts3-4'!$L$36</definedName>
    <definedName name="_666">'Parts3-4'!$E$37:$K$37</definedName>
    <definedName name="_666P2">'Parts3-4'!$H$37</definedName>
    <definedName name="_666P3">'Parts3-4'!$I$37</definedName>
    <definedName name="_666P4">'Parts3-4'!$J$37</definedName>
    <definedName name="_666P5">'Parts3-4'!$K$37</definedName>
    <definedName name="_666PA">'Parts3-4'!$E$37</definedName>
    <definedName name="_666PB">'Parts3-4'!$F$37</definedName>
    <definedName name="_666PC">'Parts3-4'!$G$37</definedName>
    <definedName name="_666US">'Parts3-4'!$L$37</definedName>
    <definedName name="_PCITY">'Parts1-2'!$C$25</definedName>
    <definedName name="_PSTAT">'Parts1-2'!$L$25</definedName>
    <definedName name="_PSTRE">'Parts1-2'!$F$24</definedName>
    <definedName name="_PZIP">'Parts1-2'!$O$25</definedName>
    <definedName name="_PZIP4">'Parts1-2'!$R$25</definedName>
    <definedName name="_VFORM">'Parts1-2'!$A$8</definedName>
    <definedName name="cext">'Parts1-2'!$R$30</definedName>
    <definedName name="city">'Parts1-2'!$C$28</definedName>
    <definedName name="contnm">'Parts1-2'!$G$29</definedName>
    <definedName name="Day">'Parts1-2'!$O$15</definedName>
    <definedName name="DBA">'Parts1-2'!$H$22</definedName>
    <definedName name="fax">'Parts1-2'!$G$31</definedName>
    <definedName name="ID">'Parts1-2'!$L$17</definedName>
    <definedName name="IdChngChk">'Parts1-2'!$J$20</definedName>
    <definedName name="intnet">'Parts1-2'!$G$32</definedName>
    <definedName name="Month">'Parts1-2'!$L$15</definedName>
    <definedName name="Name1">'Parts1-2'!$H$21</definedName>
    <definedName name="Notes">'Parts1-2'!$A$35</definedName>
    <definedName name="Phone">'Parts1-2'!$G$30</definedName>
    <definedName name="_xlnm.Print_Area" localSheetId="2">'Parts1-2'!$A$4:$Y$55</definedName>
    <definedName name="ResubChk">'Parts1-2'!$X$15</definedName>
    <definedName name="state">'Parts1-2'!$L$28</definedName>
    <definedName name="StCodes">'Parts1-2'!$AA$1:$AA$55</definedName>
    <definedName name="Street">'Parts1-2'!$C$27</definedName>
    <definedName name="Version">'Parts1-2'!$Y$6</definedName>
    <definedName name="Year">'Parts1-2'!$R$15</definedName>
    <definedName name="zip">'Parts1-2'!$O$28</definedName>
    <definedName name="zip4">'Parts1-2'!$R$28</definedName>
  </definedNames>
  <calcPr calcId="191028"/>
</workbook>
</file>

<file path=xl/calcChain.xml><?xml version="1.0" encoding="utf-8"?>
<calcChain xmlns="http://schemas.openxmlformats.org/spreadsheetml/2006/main">
  <c r="L12" i="2" l="1"/>
  <c r="M45" i="2"/>
  <c r="E9" i="2"/>
  <c r="H15" i="3"/>
  <c r="H17" i="3"/>
  <c r="A14" i="3"/>
  <c r="L13" i="2"/>
  <c r="L37" i="2"/>
  <c r="L36" i="2"/>
  <c r="L35" i="2"/>
  <c r="L34" i="2"/>
  <c r="L33" i="2"/>
  <c r="L32" i="2"/>
  <c r="L30" i="2"/>
  <c r="L29" i="2"/>
  <c r="L28" i="2"/>
  <c r="L27" i="2"/>
  <c r="L26" i="2"/>
  <c r="L25" i="2"/>
  <c r="L23" i="2"/>
  <c r="L22" i="2"/>
  <c r="L21" i="2"/>
  <c r="L19" i="2"/>
  <c r="L18" i="2"/>
  <c r="L16" i="2"/>
  <c r="L15" i="2"/>
  <c r="L14" i="2"/>
  <c r="G7" i="2"/>
  <c r="L7" i="2"/>
  <c r="A7" i="2"/>
</calcChain>
</file>

<file path=xl/sharedStrings.xml><?xml version="1.0" encoding="utf-8"?>
<sst xmlns="http://schemas.openxmlformats.org/spreadsheetml/2006/main" count="1786" uniqueCount="794">
  <si>
    <t>_020</t>
  </si>
  <si>
    <t>='Parts3-4'!$E$11:$K$11</t>
  </si>
  <si>
    <t>_020AJ</t>
  </si>
  <si>
    <t>='Parts3-4'!$F$40</t>
  </si>
  <si>
    <t>_020AL</t>
  </si>
  <si>
    <t>='Parts3-4'!$B$40</t>
  </si>
  <si>
    <t>_020AO</t>
  </si>
  <si>
    <t>='Parts3-4'!$C$40</t>
  </si>
  <si>
    <t>_020AR</t>
  </si>
  <si>
    <t>='Parts3-4'!$D$40</t>
  </si>
  <si>
    <t>_020AS</t>
  </si>
  <si>
    <t>='Parts3-4'!$E$40</t>
  </si>
  <si>
    <t>_020BR</t>
  </si>
  <si>
    <t>='Parts3-4'!$G$40</t>
  </si>
  <si>
    <t>_020CA</t>
  </si>
  <si>
    <t>='Parts3-4'!$H$40</t>
  </si>
  <si>
    <t>_020CD</t>
  </si>
  <si>
    <t>='Parts3-4'!$J$40</t>
  </si>
  <si>
    <t>_020CF</t>
  </si>
  <si>
    <t>='Parts3-4'!$B$42</t>
  </si>
  <si>
    <t>_020CH</t>
  </si>
  <si>
    <t>='Parts3-4'!$K$40</t>
  </si>
  <si>
    <t>_020CM</t>
  </si>
  <si>
    <t>='Parts3-4'!$I$40</t>
  </si>
  <si>
    <t>_020CO</t>
  </si>
  <si>
    <t>='Parts3-4'!$L$40</t>
  </si>
  <si>
    <t>_020EC</t>
  </si>
  <si>
    <t>='Parts3-4'!$C$42</t>
  </si>
  <si>
    <t>_020EK</t>
  </si>
  <si>
    <t>='Parts3-4'!$D$42</t>
  </si>
  <si>
    <t>_020GB</t>
  </si>
  <si>
    <t>='Parts3-4'!$E$42</t>
  </si>
  <si>
    <t>_020GT</t>
  </si>
  <si>
    <t>='Parts3-4'!$F$42</t>
  </si>
  <si>
    <t>_020ID</t>
  </si>
  <si>
    <t>='Parts3-4'!$G$42</t>
  </si>
  <si>
    <t>_020IR</t>
  </si>
  <si>
    <t>='Parts3-4'!$H$42</t>
  </si>
  <si>
    <t>_020IZ</t>
  </si>
  <si>
    <t>='Parts3-4'!$I$42</t>
  </si>
  <si>
    <t>_020KU</t>
  </si>
  <si>
    <t>='Parts3-4'!$J$42</t>
  </si>
  <si>
    <t>_020LY</t>
  </si>
  <si>
    <t>='Parts3-4'!$K$42</t>
  </si>
  <si>
    <t>_020MU</t>
  </si>
  <si>
    <t>='Parts3-4'!$D$44</t>
  </si>
  <si>
    <t>_020MX</t>
  </si>
  <si>
    <t>='Parts3-4'!$L$42</t>
  </si>
  <si>
    <t>_020NI</t>
  </si>
  <si>
    <t>='Parts3-4'!$B$44</t>
  </si>
  <si>
    <t>_020NO</t>
  </si>
  <si>
    <t>='Parts3-4'!$C$44</t>
  </si>
  <si>
    <t>_020OT</t>
  </si>
  <si>
    <t>='Parts3-4'!$L$44</t>
  </si>
  <si>
    <t>_020P2</t>
  </si>
  <si>
    <t>='Parts3-4'!$H$11</t>
  </si>
  <si>
    <t>_020P3</t>
  </si>
  <si>
    <t>='Parts3-4'!$I$11</t>
  </si>
  <si>
    <t>_020P4</t>
  </si>
  <si>
    <t>='Parts3-4'!$J$11</t>
  </si>
  <si>
    <t>_020P5</t>
  </si>
  <si>
    <t>='Parts3-4'!$K$11</t>
  </si>
  <si>
    <t>_020PA</t>
  </si>
  <si>
    <t>='Parts3-4'!$E$11</t>
  </si>
  <si>
    <t>_020PB</t>
  </si>
  <si>
    <t>='Parts3-4'!$F$11</t>
  </si>
  <si>
    <t>_020PC</t>
  </si>
  <si>
    <t>='Parts3-4'!$G$11</t>
  </si>
  <si>
    <t>_020RS</t>
  </si>
  <si>
    <t>='Parts3-4'!$E$44</t>
  </si>
  <si>
    <t>_020SA</t>
  </si>
  <si>
    <t>='Parts3-4'!$F$44</t>
  </si>
  <si>
    <t>_020TD</t>
  </si>
  <si>
    <t>='Parts3-4'!$H$44</t>
  </si>
  <si>
    <t>_020TH</t>
  </si>
  <si>
    <t>='Parts3-4'!$G$44</t>
  </si>
  <si>
    <t>_020UK</t>
  </si>
  <si>
    <t>='Parts3-4'!$I$44</t>
  </si>
  <si>
    <t>_020US</t>
  </si>
  <si>
    <t>='Parts3-4'!$L$11</t>
  </si>
  <si>
    <t>_020VE</t>
  </si>
  <si>
    <t>='Parts3-4'!$J$44</t>
  </si>
  <si>
    <t>_020VM</t>
  </si>
  <si>
    <t>='Parts3-4'!$K$44</t>
  </si>
  <si>
    <t>_024</t>
  </si>
  <si>
    <t>='Parts3-4'!$E$12:$K$12</t>
  </si>
  <si>
    <t>_024P2</t>
  </si>
  <si>
    <t>='Parts3-4'!$H$12</t>
  </si>
  <si>
    <t>_024P3</t>
  </si>
  <si>
    <t>='Parts3-4'!$I$12</t>
  </si>
  <si>
    <t>_024P4</t>
  </si>
  <si>
    <t>='Parts3-4'!$J$12</t>
  </si>
  <si>
    <t>_024P5</t>
  </si>
  <si>
    <t>='Parts3-4'!$K$12</t>
  </si>
  <si>
    <t>_024PA</t>
  </si>
  <si>
    <t>='Parts3-4'!$E$12</t>
  </si>
  <si>
    <t>_024PB</t>
  </si>
  <si>
    <t>='Parts3-4'!$F$12</t>
  </si>
  <si>
    <t>_024PC</t>
  </si>
  <si>
    <t>='Parts3-4'!$G$12</t>
  </si>
  <si>
    <t>_024US</t>
  </si>
  <si>
    <t>='Parts3-4'!$L$12</t>
  </si>
  <si>
    <t>_117</t>
  </si>
  <si>
    <t>='Parts3-4'!$E$26:$K$26</t>
  </si>
  <si>
    <t>_117P2</t>
  </si>
  <si>
    <t>='Parts3-4'!$H$26</t>
  </si>
  <si>
    <t>_117P3</t>
  </si>
  <si>
    <t>='Parts3-4'!$I$26</t>
  </si>
  <si>
    <t>_117P4</t>
  </si>
  <si>
    <t>='Parts3-4'!$J$26</t>
  </si>
  <si>
    <t>_117P5</t>
  </si>
  <si>
    <t>='Parts3-4'!$K$26</t>
  </si>
  <si>
    <t>_117PA</t>
  </si>
  <si>
    <t>='Parts3-4'!$E$26</t>
  </si>
  <si>
    <t>_117PB</t>
  </si>
  <si>
    <t>='Parts3-4'!$F$26</t>
  </si>
  <si>
    <t>_117PC</t>
  </si>
  <si>
    <t>='Parts3-4'!$G$26</t>
  </si>
  <si>
    <t>_117US</t>
  </si>
  <si>
    <t>='Parts3-4'!$L$26</t>
  </si>
  <si>
    <t>_118</t>
  </si>
  <si>
    <t>='Parts3-4'!$E$24:$K$24</t>
  </si>
  <si>
    <t>_118P2</t>
  </si>
  <si>
    <t>='Parts3-4'!$H$24</t>
  </si>
  <si>
    <t>_118P3</t>
  </si>
  <si>
    <t>='Parts3-4'!$I$24</t>
  </si>
  <si>
    <t>_118P4</t>
  </si>
  <si>
    <t>='Parts3-4'!$J$24</t>
  </si>
  <si>
    <t>_118P5</t>
  </si>
  <si>
    <t>='Parts3-4'!$K$24</t>
  </si>
  <si>
    <t>_118PA</t>
  </si>
  <si>
    <t>='Parts3-4'!$E$24</t>
  </si>
  <si>
    <t>_118PB</t>
  </si>
  <si>
    <t>='Parts3-4'!$F$24</t>
  </si>
  <si>
    <t>_118PC</t>
  </si>
  <si>
    <t>='Parts3-4'!$G$24</t>
  </si>
  <si>
    <t>_118US</t>
  </si>
  <si>
    <t>='Parts3-4'!$L$24</t>
  </si>
  <si>
    <t>_125</t>
  </si>
  <si>
    <t>='Parts3-4'!$E$17:$K$17</t>
  </si>
  <si>
    <t>_125P2</t>
  </si>
  <si>
    <t>='Parts3-4'!$H$17</t>
  </si>
  <si>
    <t>_125P3</t>
  </si>
  <si>
    <t>='Parts3-4'!$I$17</t>
  </si>
  <si>
    <t>_125P4</t>
  </si>
  <si>
    <t>='Parts3-4'!$J$17</t>
  </si>
  <si>
    <t>_125P5</t>
  </si>
  <si>
    <t>='Parts3-4'!$K$17</t>
  </si>
  <si>
    <t>_125PA</t>
  </si>
  <si>
    <t>='Parts3-4'!$E$17</t>
  </si>
  <si>
    <t>_125PB</t>
  </si>
  <si>
    <t>='Parts3-4'!$F$17</t>
  </si>
  <si>
    <t>_125PC</t>
  </si>
  <si>
    <t>='Parts3-4'!$G$17</t>
  </si>
  <si>
    <t>_125US</t>
  </si>
  <si>
    <t>='Parts3-4'!$L$17</t>
  </si>
  <si>
    <t>_127</t>
  </si>
  <si>
    <t>='Parts3-4'!$E$18:$K$18</t>
  </si>
  <si>
    <t>_127P2</t>
  </si>
  <si>
    <t>='Parts3-4'!$H$18</t>
  </si>
  <si>
    <t>_127P3</t>
  </si>
  <si>
    <t>='Parts3-4'!$I$18</t>
  </si>
  <si>
    <t>_127P4</t>
  </si>
  <si>
    <t>='Parts3-4'!$J$18</t>
  </si>
  <si>
    <t>_127P5</t>
  </si>
  <si>
    <t>='Parts3-4'!$K$18</t>
  </si>
  <si>
    <t>_127PA</t>
  </si>
  <si>
    <t>='Parts3-4'!$E$18</t>
  </si>
  <si>
    <t>_127PB</t>
  </si>
  <si>
    <t>='Parts3-4'!$F$18</t>
  </si>
  <si>
    <t>_127PC</t>
  </si>
  <si>
    <t>='Parts3-4'!$G$18</t>
  </si>
  <si>
    <t>_127US</t>
  </si>
  <si>
    <t>='Parts3-4'!$L$18</t>
  </si>
  <si>
    <t>_130</t>
  </si>
  <si>
    <t>='Parts3-4'!$E$22:$K$22</t>
  </si>
  <si>
    <t>_130P2</t>
  </si>
  <si>
    <t>='Parts3-4'!$H$22</t>
  </si>
  <si>
    <t>_130P3</t>
  </si>
  <si>
    <t>='Parts3-4'!$I$22</t>
  </si>
  <si>
    <t>_130P4</t>
  </si>
  <si>
    <t>='Parts3-4'!$J$22</t>
  </si>
  <si>
    <t>_130P5</t>
  </si>
  <si>
    <t>='Parts3-4'!$K$22</t>
  </si>
  <si>
    <t>_130PA</t>
  </si>
  <si>
    <t>='Parts3-4'!$E$22</t>
  </si>
  <si>
    <t>_130PB</t>
  </si>
  <si>
    <t>='Parts3-4'!$F$22</t>
  </si>
  <si>
    <t>_130PC</t>
  </si>
  <si>
    <t>='Parts3-4'!$G$22</t>
  </si>
  <si>
    <t>_130US</t>
  </si>
  <si>
    <t>='Parts3-4'!$L$22</t>
  </si>
  <si>
    <t>_138</t>
  </si>
  <si>
    <t>='Parts3-4'!$E$27:$K$27</t>
  </si>
  <si>
    <t>_138P2</t>
  </si>
  <si>
    <t>='Parts3-4'!$H$27</t>
  </si>
  <si>
    <t>_138P3</t>
  </si>
  <si>
    <t>='Parts3-4'!$I$27</t>
  </si>
  <si>
    <t>_138P4</t>
  </si>
  <si>
    <t>='Parts3-4'!$J$27</t>
  </si>
  <si>
    <t>_138P5</t>
  </si>
  <si>
    <t>='Parts3-4'!$K$27</t>
  </si>
  <si>
    <t>_138PA</t>
  </si>
  <si>
    <t>='Parts3-4'!$E$27</t>
  </si>
  <si>
    <t>_138PB</t>
  </si>
  <si>
    <t>='Parts3-4'!$F$27</t>
  </si>
  <si>
    <t>_138PC</t>
  </si>
  <si>
    <t>='Parts3-4'!$G$27</t>
  </si>
  <si>
    <t>_138US</t>
  </si>
  <si>
    <t>='Parts3-4'!$L$27</t>
  </si>
  <si>
    <t>_139</t>
  </si>
  <si>
    <t>='Parts3-4'!$E$25:$K$25</t>
  </si>
  <si>
    <t>_139P2</t>
  </si>
  <si>
    <t>='Parts3-4'!$H$25</t>
  </si>
  <si>
    <t>_139P3</t>
  </si>
  <si>
    <t>='Parts3-4'!$I$25</t>
  </si>
  <si>
    <t>_139P4</t>
  </si>
  <si>
    <t>='Parts3-4'!$J$25</t>
  </si>
  <si>
    <t>_139P5</t>
  </si>
  <si>
    <t>='Parts3-4'!$K$25</t>
  </si>
  <si>
    <t>_139PA</t>
  </si>
  <si>
    <t>='Parts3-4'!$E$25</t>
  </si>
  <si>
    <t>_139PB</t>
  </si>
  <si>
    <t>='Parts3-4'!$F$25</t>
  </si>
  <si>
    <t>_139PC</t>
  </si>
  <si>
    <t>='Parts3-4'!$G$25</t>
  </si>
  <si>
    <t>_139US</t>
  </si>
  <si>
    <t>='Parts3-4'!$L$25</t>
  </si>
  <si>
    <t>_141</t>
  </si>
  <si>
    <t>='Parts3-4'!$E$15:$K$15</t>
  </si>
  <si>
    <t>_141P2</t>
  </si>
  <si>
    <t>='Parts3-4'!$H$15</t>
  </si>
  <si>
    <t>_141P3</t>
  </si>
  <si>
    <t>='Parts3-4'!$I$15</t>
  </si>
  <si>
    <t>_141P4</t>
  </si>
  <si>
    <t>='Parts3-4'!$J$15</t>
  </si>
  <si>
    <t>_141P5</t>
  </si>
  <si>
    <t>='Parts3-4'!$K$15</t>
  </si>
  <si>
    <t>_141PA</t>
  </si>
  <si>
    <t>='Parts3-4'!$E$15</t>
  </si>
  <si>
    <t>_141PB</t>
  </si>
  <si>
    <t>='Parts3-4'!$F$15</t>
  </si>
  <si>
    <t>_141PC</t>
  </si>
  <si>
    <t>='Parts3-4'!$G$15</t>
  </si>
  <si>
    <t>_141US</t>
  </si>
  <si>
    <t>='Parts3-4'!$L$15</t>
  </si>
  <si>
    <t>_149</t>
  </si>
  <si>
    <t>='Parts3-4'!$E$21:$K$21</t>
  </si>
  <si>
    <t>_149P2</t>
  </si>
  <si>
    <t>='Parts3-4'!$H$21</t>
  </si>
  <si>
    <t>_149P3</t>
  </si>
  <si>
    <t>='Parts3-4'!$I$21</t>
  </si>
  <si>
    <t>_149P4</t>
  </si>
  <si>
    <t>='Parts3-4'!$J$21</t>
  </si>
  <si>
    <t>_149P5</t>
  </si>
  <si>
    <t>='Parts3-4'!$K$21</t>
  </si>
  <si>
    <t>_149PA</t>
  </si>
  <si>
    <t>='Parts3-4'!$E$21</t>
  </si>
  <si>
    <t>_149PB</t>
  </si>
  <si>
    <t>='Parts3-4'!$F$21</t>
  </si>
  <si>
    <t>_149PC</t>
  </si>
  <si>
    <t>='Parts3-4'!$G$21</t>
  </si>
  <si>
    <t>_149US</t>
  </si>
  <si>
    <t>='Parts3-4'!$L$21</t>
  </si>
  <si>
    <t>_166</t>
  </si>
  <si>
    <t>='Parts3-4'!$E$20:$K$20</t>
  </si>
  <si>
    <t>_166P2</t>
  </si>
  <si>
    <t>='Parts3-4'!$H$20</t>
  </si>
  <si>
    <t>_166P3</t>
  </si>
  <si>
    <t>='Parts3-4'!$I$20</t>
  </si>
  <si>
    <t>_166P4</t>
  </si>
  <si>
    <t>='Parts3-4'!$J$20</t>
  </si>
  <si>
    <t>_166P5</t>
  </si>
  <si>
    <t>='Parts3-4'!$K$20</t>
  </si>
  <si>
    <t>_166PA</t>
  </si>
  <si>
    <t>='Parts3-4'!$E$20</t>
  </si>
  <si>
    <t>_166PB</t>
  </si>
  <si>
    <t>='Parts3-4'!$F$20</t>
  </si>
  <si>
    <t>_166PC</t>
  </si>
  <si>
    <t>='Parts3-4'!$G$20</t>
  </si>
  <si>
    <t>_166US</t>
  </si>
  <si>
    <t>='Parts3-4'!$L$20</t>
  </si>
  <si>
    <t>_213</t>
  </si>
  <si>
    <t>='Parts3-4'!$E$28:$K$28</t>
  </si>
  <si>
    <t>_213P2</t>
  </si>
  <si>
    <t>='Parts3-4'!$H$28</t>
  </si>
  <si>
    <t>_213P3</t>
  </si>
  <si>
    <t>='Parts3-4'!$I$28</t>
  </si>
  <si>
    <t>_213P4</t>
  </si>
  <si>
    <t>='Parts3-4'!$J$28</t>
  </si>
  <si>
    <t>_213P5</t>
  </si>
  <si>
    <t>='Parts3-4'!$K$28</t>
  </si>
  <si>
    <t>_213PA</t>
  </si>
  <si>
    <t>='Parts3-4'!$E$28</t>
  </si>
  <si>
    <t>_213PB</t>
  </si>
  <si>
    <t>='Parts3-4'!$F$28</t>
  </si>
  <si>
    <t>_213PC</t>
  </si>
  <si>
    <t>='Parts3-4'!$G$28</t>
  </si>
  <si>
    <t>_213US</t>
  </si>
  <si>
    <t>='Parts3-4'!$L$28</t>
  </si>
  <si>
    <t>_242</t>
  </si>
  <si>
    <t>='Parts3-4'!$E$13:$K$13</t>
  </si>
  <si>
    <t>_242P2</t>
  </si>
  <si>
    <t>='Parts3-4'!$H$13</t>
  </si>
  <si>
    <t>_242P3</t>
  </si>
  <si>
    <t>='Parts3-4'!$I$13</t>
  </si>
  <si>
    <t>_242P4</t>
  </si>
  <si>
    <t>='Parts3-4'!$J$13</t>
  </si>
  <si>
    <t>_242P5</t>
  </si>
  <si>
    <t>='Parts3-4'!$K$13</t>
  </si>
  <si>
    <t>_242PA</t>
  </si>
  <si>
    <t>='Parts3-4'!$E$13</t>
  </si>
  <si>
    <t>_242PB</t>
  </si>
  <si>
    <t>='Parts3-4'!$F$13</t>
  </si>
  <si>
    <t>_242PC</t>
  </si>
  <si>
    <t>='Parts3-4'!$G$13</t>
  </si>
  <si>
    <t>_242US</t>
  </si>
  <si>
    <t>='Parts3-4'!$L$13</t>
  </si>
  <si>
    <t>_246</t>
  </si>
  <si>
    <t>='Parts3-4'!$E$14:$K$14</t>
  </si>
  <si>
    <t>_246P2</t>
  </si>
  <si>
    <t>='Parts3-4'!$H$14</t>
  </si>
  <si>
    <t>_246P3</t>
  </si>
  <si>
    <t>='Parts3-4'!$I$14</t>
  </si>
  <si>
    <t>_246P4</t>
  </si>
  <si>
    <t>='Parts3-4'!$J$14</t>
  </si>
  <si>
    <t>_246P5</t>
  </si>
  <si>
    <t>='Parts3-4'!$K$14</t>
  </si>
  <si>
    <t>_246PA</t>
  </si>
  <si>
    <t>='Parts3-4'!$E$14</t>
  </si>
  <si>
    <t>_246PB</t>
  </si>
  <si>
    <t>='Parts3-4'!$F$14</t>
  </si>
  <si>
    <t>_246PC</t>
  </si>
  <si>
    <t>='Parts3-4'!$G$14</t>
  </si>
  <si>
    <t>_246US</t>
  </si>
  <si>
    <t>='Parts3-4'!$L$14</t>
  </si>
  <si>
    <t>_311</t>
  </si>
  <si>
    <t>='Parts3-4'!$E$29:$K$29</t>
  </si>
  <si>
    <t>_311P2</t>
  </si>
  <si>
    <t>='Parts3-4'!$H$29</t>
  </si>
  <si>
    <t>_311P3</t>
  </si>
  <si>
    <t>='Parts3-4'!$I$29</t>
  </si>
  <si>
    <t>_311P4</t>
  </si>
  <si>
    <t>='Parts3-4'!$J$29</t>
  </si>
  <si>
    <t>_311P5</t>
  </si>
  <si>
    <t>='Parts3-4'!$K$29</t>
  </si>
  <si>
    <t>_311PA</t>
  </si>
  <si>
    <t>='Parts3-4'!$E$29</t>
  </si>
  <si>
    <t>_311PB</t>
  </si>
  <si>
    <t>='Parts3-4'!$F$29</t>
  </si>
  <si>
    <t>_311PC</t>
  </si>
  <si>
    <t>='Parts3-4'!$G$29</t>
  </si>
  <si>
    <t>_311US</t>
  </si>
  <si>
    <t>='Parts3-4'!$L$29</t>
  </si>
  <si>
    <t>_465</t>
  </si>
  <si>
    <t>='Parts3-4'!$E$31:$K$31</t>
  </si>
  <si>
    <t>_465P2</t>
  </si>
  <si>
    <t>='Parts3-4'!$H$31</t>
  </si>
  <si>
    <t>_465P3</t>
  </si>
  <si>
    <t>='Parts3-4'!$I$31</t>
  </si>
  <si>
    <t>_465P4</t>
  </si>
  <si>
    <t>='Parts3-4'!$J$31</t>
  </si>
  <si>
    <t>_465P5</t>
  </si>
  <si>
    <t>='Parts3-4'!$K$31</t>
  </si>
  <si>
    <t>_465PA</t>
  </si>
  <si>
    <t>='Parts3-4'!$E$31</t>
  </si>
  <si>
    <t>_465PB</t>
  </si>
  <si>
    <t>='Parts3-4'!$F$31</t>
  </si>
  <si>
    <t>_465PC</t>
  </si>
  <si>
    <t>='Parts3-4'!$G$31</t>
  </si>
  <si>
    <t>_465US</t>
  </si>
  <si>
    <t>='Parts3-4'!$L$31</t>
  </si>
  <si>
    <t>_466</t>
  </si>
  <si>
    <t>='Parts3-4'!$E$32:$K$32</t>
  </si>
  <si>
    <t>_466P2</t>
  </si>
  <si>
    <t>='Parts3-4'!$H$32</t>
  </si>
  <si>
    <t>_466P3</t>
  </si>
  <si>
    <t>='Parts3-4'!$I$32</t>
  </si>
  <si>
    <t>_466P4</t>
  </si>
  <si>
    <t>='Parts3-4'!$J$32</t>
  </si>
  <si>
    <t>_466P5</t>
  </si>
  <si>
    <t>='Parts3-4'!$K$32</t>
  </si>
  <si>
    <t>_466PA</t>
  </si>
  <si>
    <t>='Parts3-4'!$E$32</t>
  </si>
  <si>
    <t>_466PB</t>
  </si>
  <si>
    <t>='Parts3-4'!$F$32</t>
  </si>
  <si>
    <t>_466PC</t>
  </si>
  <si>
    <t>='Parts3-4'!$G$32</t>
  </si>
  <si>
    <t>_466US</t>
  </si>
  <si>
    <t>='Parts3-4'!$L$32</t>
  </si>
  <si>
    <t>_467</t>
  </si>
  <si>
    <t>='Parts3-4'!$E$33:$K$33</t>
  </si>
  <si>
    <t>_467P2</t>
  </si>
  <si>
    <t>='Parts3-4'!$H$33</t>
  </si>
  <si>
    <t>_467P3</t>
  </si>
  <si>
    <t>='Parts3-4'!$I$33</t>
  </si>
  <si>
    <t>_467P4</t>
  </si>
  <si>
    <t>='Parts3-4'!$J$33</t>
  </si>
  <si>
    <t>_467P5</t>
  </si>
  <si>
    <t>='Parts3-4'!$K$33</t>
  </si>
  <si>
    <t>_467PA</t>
  </si>
  <si>
    <t>='Parts3-4'!$E$33</t>
  </si>
  <si>
    <t>_467PB</t>
  </si>
  <si>
    <t>='Parts3-4'!$F$33</t>
  </si>
  <si>
    <t>_467PC</t>
  </si>
  <si>
    <t>='Parts3-4'!$G$33</t>
  </si>
  <si>
    <t>_467US</t>
  </si>
  <si>
    <t>='Parts3-4'!$L$33</t>
  </si>
  <si>
    <t>_468</t>
  </si>
  <si>
    <t>='Parts3-4'!$E$34:$K$34</t>
  </si>
  <si>
    <t>_468P2</t>
  </si>
  <si>
    <t>='Parts3-4'!$H$34</t>
  </si>
  <si>
    <t>_468P3</t>
  </si>
  <si>
    <t>='Parts3-4'!$I$34</t>
  </si>
  <si>
    <t>_468P4</t>
  </si>
  <si>
    <t>='Parts3-4'!$J$34</t>
  </si>
  <si>
    <t>_468P5</t>
  </si>
  <si>
    <t>='Parts3-4'!$K$34</t>
  </si>
  <si>
    <t>_468PA</t>
  </si>
  <si>
    <t>='Parts3-4'!$E$34</t>
  </si>
  <si>
    <t>_468PB</t>
  </si>
  <si>
    <t>='Parts3-4'!$F$34</t>
  </si>
  <si>
    <t>_468PC</t>
  </si>
  <si>
    <t>='Parts3-4'!$G$34</t>
  </si>
  <si>
    <t>_468US</t>
  </si>
  <si>
    <t>='Parts3-4'!$L$34</t>
  </si>
  <si>
    <t>_511</t>
  </si>
  <si>
    <t>='Parts3-4'!$E$35:$K$35</t>
  </si>
  <si>
    <t>_511P2</t>
  </si>
  <si>
    <t>='Parts3-4'!$H$35</t>
  </si>
  <si>
    <t>_511P3</t>
  </si>
  <si>
    <t>='Parts3-4'!$I$35</t>
  </si>
  <si>
    <t>_511P4</t>
  </si>
  <si>
    <t>='Parts3-4'!$J$35</t>
  </si>
  <si>
    <t>_511P5</t>
  </si>
  <si>
    <t>='Parts3-4'!$K$35</t>
  </si>
  <si>
    <t>_511PA</t>
  </si>
  <si>
    <t>='Parts3-4'!$E$35</t>
  </si>
  <si>
    <t>_511PB</t>
  </si>
  <si>
    <t>='Parts3-4'!$F$35</t>
  </si>
  <si>
    <t>_511PC</t>
  </si>
  <si>
    <t>='Parts3-4'!$G$35</t>
  </si>
  <si>
    <t>_511US</t>
  </si>
  <si>
    <t>='Parts3-4'!$L$35</t>
  </si>
  <si>
    <t>_666</t>
  </si>
  <si>
    <t>='Parts3-4'!$E$36:$K$36</t>
  </si>
  <si>
    <t>_666P2</t>
  </si>
  <si>
    <t>='Parts3-4'!$H$36</t>
  </si>
  <si>
    <t>_666P3</t>
  </si>
  <si>
    <t>='Parts3-4'!$I$36</t>
  </si>
  <si>
    <t>_666P4</t>
  </si>
  <si>
    <t>='Parts3-4'!$J$36</t>
  </si>
  <si>
    <t>_666P5</t>
  </si>
  <si>
    <t>='Parts3-4'!$K$36</t>
  </si>
  <si>
    <t>_666PA</t>
  </si>
  <si>
    <t>='Parts3-4'!$E$36</t>
  </si>
  <si>
    <t>_666PB</t>
  </si>
  <si>
    <t>='Parts3-4'!$F$36</t>
  </si>
  <si>
    <t>_666PC</t>
  </si>
  <si>
    <t>='Parts3-4'!$G$36</t>
  </si>
  <si>
    <t>_666US</t>
  </si>
  <si>
    <t>='Parts3-4'!$L$36</t>
  </si>
  <si>
    <t>_PCITY</t>
  </si>
  <si>
    <t>='Parts1-2'!$C$24</t>
  </si>
  <si>
    <t>_PSTAT</t>
  </si>
  <si>
    <t>='Parts1-2'!$L$24</t>
  </si>
  <si>
    <t>_PSTRE</t>
  </si>
  <si>
    <t>='Parts1-2'!$F$23</t>
  </si>
  <si>
    <t>_PZIP</t>
  </si>
  <si>
    <t>='Parts1-2'!$O$24</t>
  </si>
  <si>
    <t>_PZIP4</t>
  </si>
  <si>
    <t>='Parts1-2'!$R$24</t>
  </si>
  <si>
    <t>_VFORM</t>
  </si>
  <si>
    <t>='Parts1-2'!$A$7</t>
  </si>
  <si>
    <t>cext</t>
  </si>
  <si>
    <t>='Parts1-2'!$R$29</t>
  </si>
  <si>
    <t>city</t>
  </si>
  <si>
    <t>='Parts1-2'!$C$27</t>
  </si>
  <si>
    <t>contnm</t>
  </si>
  <si>
    <t>='Parts1-2'!$G$28</t>
  </si>
  <si>
    <t>Day</t>
  </si>
  <si>
    <t>='Parts1-2'!$O$14</t>
  </si>
  <si>
    <t>DBA</t>
  </si>
  <si>
    <t>='Parts1-2'!$H$21</t>
  </si>
  <si>
    <t>fax</t>
  </si>
  <si>
    <t>='Parts1-2'!$G$30</t>
  </si>
  <si>
    <t>ID</t>
  </si>
  <si>
    <t>='Parts1-2'!$L$16</t>
  </si>
  <si>
    <t>IdChngChk</t>
  </si>
  <si>
    <t>='Parts1-2'!$J$19</t>
  </si>
  <si>
    <t>intnet</t>
  </si>
  <si>
    <t>='Parts1-2'!$G$31</t>
  </si>
  <si>
    <t>Month</t>
  </si>
  <si>
    <t>='Parts1-2'!$L$14</t>
  </si>
  <si>
    <t>Name1</t>
  </si>
  <si>
    <t>='Parts1-2'!$H$20</t>
  </si>
  <si>
    <t>Notes</t>
  </si>
  <si>
    <t>='Parts1-2'!$A$34</t>
  </si>
  <si>
    <t>Phone</t>
  </si>
  <si>
    <t>='Parts1-2'!$G$29</t>
  </si>
  <si>
    <t>ResubChk</t>
  </si>
  <si>
    <t>='Parts1-2'!$X$14</t>
  </si>
  <si>
    <t>state</t>
  </si>
  <si>
    <t>='Parts1-2'!$L$27</t>
  </si>
  <si>
    <t>StCodes</t>
  </si>
  <si>
    <t>='Parts1-2'!$AA$1:$AA$54</t>
  </si>
  <si>
    <t>Street</t>
  </si>
  <si>
    <t>='Parts1-2'!$C$26</t>
  </si>
  <si>
    <t>Version</t>
  </si>
  <si>
    <t>='Parts1-2'!$Y$6</t>
  </si>
  <si>
    <t>Year</t>
  </si>
  <si>
    <t>='Parts1-2'!$R$14</t>
  </si>
  <si>
    <t>zip</t>
  </si>
  <si>
    <t>='Parts1-2'!$O$27</t>
  </si>
  <si>
    <t>zip4</t>
  </si>
  <si>
    <t>='Parts1-2'!$R$27</t>
  </si>
  <si>
    <t>Validation</t>
  </si>
  <si>
    <t>Error Alert</t>
  </si>
  <si>
    <t>-</t>
  </si>
  <si>
    <t>Whole number: 0 - 10,000,000</t>
  </si>
  <si>
    <t>Value must be a whole number between 0 and 10,000,000.</t>
  </si>
  <si>
    <t>Whole number: 0 - 100,000</t>
  </si>
  <si>
    <t>Value must be a whole number between 0 and 100,000.</t>
  </si>
  <si>
    <t>=IF(SUM(_020)=0,"",SUM(_020))</t>
  </si>
  <si>
    <t>=IF(SUM(_024)=0,"",SUM(_024))</t>
  </si>
  <si>
    <t>=IF(SUM(_117)=0,"",SUM(_117))</t>
  </si>
  <si>
    <t>=IF(SUM(_118)=0,"",SUM(_118))</t>
  </si>
  <si>
    <t>=IF(SUM(_125)=0,"",SUM(_125))</t>
  </si>
  <si>
    <t>=IF(SUM(_127)=0,"",SUM(_127))</t>
  </si>
  <si>
    <t>=IF(SUM(_130)=0,"",SUM(_130))</t>
  </si>
  <si>
    <t>=IF(SUM(_138)=0,"",SUM(_138))</t>
  </si>
  <si>
    <t>=IF(SUM(_139)=0,"",SUM(_139))</t>
  </si>
  <si>
    <t>=IF(SUM(_141)=0,"",SUM(_141))</t>
  </si>
  <si>
    <t>=IF(SUM(_149)=0,"",SUM(_149))</t>
  </si>
  <si>
    <t>=IF(SUM(_166)=0,"",SUM(_166))</t>
  </si>
  <si>
    <t>=IF(SUM(_213)=0,"",SUM(_213))</t>
  </si>
  <si>
    <t>=IF(SUM(_242)=0,"",SUM(_242))</t>
  </si>
  <si>
    <t>Whole number: &gt;= 0</t>
  </si>
  <si>
    <t>Value must be a whole number greater than or equal to 0</t>
  </si>
  <si>
    <t>=IF(SUM(_246)=0,"",SUM(_246))</t>
  </si>
  <si>
    <t>=IF(SUM(_311)=0,"",SUM(_311))</t>
  </si>
  <si>
    <t>=IF(SUM(_465)=0,"",SUM(_465))</t>
  </si>
  <si>
    <t>=IF(SUM(_466)=0,"",SUM(_466))</t>
  </si>
  <si>
    <t>=IF(SUM(_467)=0,"",SUM(_467))</t>
  </si>
  <si>
    <t>=IF(SUM(_468)=0,"",SUM(_468))</t>
  </si>
  <si>
    <t>=IF(SUM(_511)=0,"",SUM(_511))</t>
  </si>
  <si>
    <t>=IF(SUM(_666)=0,"",SUM(_666))</t>
  </si>
  <si>
    <t>=STCodes List</t>
  </si>
  <si>
    <t>Value must be a valid State Code from the drop down</t>
  </si>
  <si>
    <t>AND(LEN(_PZIP)=5,ISNUMBER(VALUE(_PZIP)))</t>
  </si>
  <si>
    <t>Enter a valid 5 digit zip code.</t>
  </si>
  <si>
    <t>AND(LEN(_PZIP4)=4,ISNUMBER(VALUE(_PZIP4)))</t>
  </si>
  <si>
    <t>Enter a valid zip code extention.</t>
  </si>
  <si>
    <t>Whole number: 1-31</t>
  </si>
  <si>
    <t>Enter a valid day value; 1 - 31.</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</si>
  <si>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</si>
  <si>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</si>
  <si>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</si>
  <si>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</si>
  <si>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</si>
  <si>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</si>
  <si>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</si>
  <si>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</si>
  <si>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='Parts1-2'!$A$35</t>
  </si>
  <si>
    <t>AND(LEN(phone)=10,ISNUMBER(phone))</t>
  </si>
  <si>
    <t>AND(LEN(ResubChk)=1,OR(ResubChk="X",ResubChk=" "))</t>
  </si>
  <si>
    <t>Enter "X" if this is a resubmission.</t>
  </si>
  <si>
    <t>AND(ISNUMBER(Year),Year&gt;2009,LEN(Year)=4)</t>
  </si>
  <si>
    <t>Enter a valid four-digit year; 2010 or later.  
Please secure a 2009 form from the EIA website to provide submissions and resubmissions for 2009.</t>
  </si>
  <si>
    <t>='Parts1-2'!$O$27:$P$27</t>
  </si>
  <si>
    <t>AND(LEN(zip)=5,ISNUMBER(VALUE(zip)))</t>
  </si>
  <si>
    <t>AND(LEN(zip4)=4,ISNUMBER(VALUE(zip4)))</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</si>
  <si>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</si>
  <si>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</si>
  <si>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</si>
  <si>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</si>
  <si>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</si>
  <si>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</si>
  <si>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</si>
  <si>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</si>
  <si>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</si>
  <si>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</si>
  <si>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</si>
  <si>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</si>
  <si>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</si>
  <si>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</si>
  <si>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1.75 hours</t>
  </si>
  <si>
    <t>CN</t>
  </si>
  <si>
    <t>Canada</t>
  </si>
  <si>
    <t>FORM EIA-804</t>
  </si>
  <si>
    <t>CO</t>
  </si>
  <si>
    <t xml:space="preserve">Colorado </t>
  </si>
  <si>
    <t>WEEKLY IMPORTS REPORT</t>
  </si>
  <si>
    <t>CT</t>
  </si>
  <si>
    <t xml:space="preserve">Connecticut </t>
  </si>
  <si>
    <r>
      <t xml:space="preserve">This report is mandatory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</si>
  <si>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DE</t>
  </si>
  <si>
    <t xml:space="preserve">Delaware </t>
  </si>
  <si>
    <t>DC</t>
  </si>
  <si>
    <t>District of Columbia</t>
  </si>
  <si>
    <t>FL</t>
  </si>
  <si>
    <t xml:space="preserve">Florida </t>
  </si>
  <si>
    <t>PART 1.  RESPONDENT IDENTIFICATION DATA</t>
  </si>
  <si>
    <t>PART 2.   SUBMISSION/RESUBMISSION INFORMATION</t>
  </si>
  <si>
    <t>GA</t>
  </si>
  <si>
    <t xml:space="preserve">Georgia </t>
  </si>
  <si>
    <t>Mo</t>
  </si>
  <si>
    <t>Please provide a comment regarding the resubmission below.</t>
  </si>
  <si>
    <t>HI</t>
  </si>
  <si>
    <t xml:space="preserve">Hawaii </t>
  </si>
  <si>
    <t>REPORT PERIOD:</t>
  </si>
  <si>
    <t>If this is a resubmission, enter an "X" in the box:</t>
  </si>
  <si>
    <t xml:space="preserve">Idaho </t>
  </si>
  <si>
    <t>IL</t>
  </si>
  <si>
    <t xml:space="preserve">Illinois </t>
  </si>
  <si>
    <t>EIA ID NUMBER:</t>
  </si>
  <si>
    <t>IN</t>
  </si>
  <si>
    <t xml:space="preserve">Indiana </t>
  </si>
  <si>
    <t>A completed form must be received by 5 p.m. Eastern Time
on the Monday following the end of the report period.</t>
  </si>
  <si>
    <t>IA</t>
  </si>
  <si>
    <t xml:space="preserve">Iowa </t>
  </si>
  <si>
    <t xml:space="preserve">If any Respondent Identification Data has changed since the last report, </t>
  </si>
  <si>
    <t>KS</t>
  </si>
  <si>
    <t xml:space="preserve">Kansas </t>
  </si>
  <si>
    <t>enter an "X" in the box:</t>
  </si>
  <si>
    <t>KY</t>
  </si>
  <si>
    <t xml:space="preserve">Kentucky </t>
  </si>
  <si>
    <t>Company Name:</t>
  </si>
  <si>
    <t>Forms may be submitted using one of the following
methods:</t>
  </si>
  <si>
    <t>LA</t>
  </si>
  <si>
    <t xml:space="preserve">Louisiana </t>
  </si>
  <si>
    <t>Doing Business As:</t>
  </si>
  <si>
    <t>ME</t>
  </si>
  <si>
    <t xml:space="preserve">Maine </t>
  </si>
  <si>
    <t xml:space="preserve">Physical Address of Contact (e.g., Street Address, Building Number, </t>
  </si>
  <si>
    <t>Secure File Transfer:</t>
  </si>
  <si>
    <t>MD</t>
  </si>
  <si>
    <t xml:space="preserve">Maryland </t>
  </si>
  <si>
    <t>Floor, Suite):</t>
  </si>
  <si>
    <t>MA</t>
  </si>
  <si>
    <t xml:space="preserve">Massachusetts </t>
  </si>
  <si>
    <t>City:</t>
  </si>
  <si>
    <t>State:</t>
  </si>
  <si>
    <t>Zip:</t>
  </si>
  <si>
    <t>MI</t>
  </si>
  <si>
    <t xml:space="preserve">Michigan </t>
  </si>
  <si>
    <t>Mailing Address of Contact (e.g., PO Box, RR):  If the physical and  mailing addresses are the same, only complete the physical address.</t>
  </si>
  <si>
    <t>MN</t>
  </si>
  <si>
    <t xml:space="preserve">Minnesota </t>
  </si>
  <si>
    <t>MS</t>
  </si>
  <si>
    <t xml:space="preserve">Mississippi </t>
  </si>
  <si>
    <t>Electronic Transmission:</t>
  </si>
  <si>
    <t>MO</t>
  </si>
  <si>
    <t xml:space="preserve">Missouri </t>
  </si>
  <si>
    <t>Contact Name:</t>
  </si>
  <si>
    <t>For the PC Electronic Data Reporting Option (PEDRO) software, call (202) 586-9659. 
(See Form instructions, pg 1.)</t>
  </si>
  <si>
    <t>MT</t>
  </si>
  <si>
    <t xml:space="preserve">Montana </t>
  </si>
  <si>
    <t>Phone No.:</t>
  </si>
  <si>
    <t>Ext:</t>
  </si>
  <si>
    <t>NE</t>
  </si>
  <si>
    <t xml:space="preserve">Nebraska </t>
  </si>
  <si>
    <t>Fax No.:</t>
  </si>
  <si>
    <t>NV</t>
  </si>
  <si>
    <t xml:space="preserve">Nevada </t>
  </si>
  <si>
    <t>Email address:</t>
  </si>
  <si>
    <t>Questions?</t>
  </si>
  <si>
    <t>Call:   202-586-4749</t>
  </si>
  <si>
    <t>NH</t>
  </si>
  <si>
    <t xml:space="preserve">New Hampshire </t>
  </si>
  <si>
    <t>NJ</t>
  </si>
  <si>
    <t xml:space="preserve">New Jersey </t>
  </si>
  <si>
    <t>Comments: Identify any unusual aspects of your reporting week's operations. (To separate one comment from another, press ALT+ENTER.)</t>
  </si>
  <si>
    <t>NM</t>
  </si>
  <si>
    <t xml:space="preserve">New Mexico </t>
  </si>
  <si>
    <t>NY</t>
  </si>
  <si>
    <t xml:space="preserve">New York </t>
  </si>
  <si>
    <t>NC</t>
  </si>
  <si>
    <t xml:space="preserve">North Carolina </t>
  </si>
  <si>
    <t>ND</t>
  </si>
  <si>
    <t xml:space="preserve">North Dakota </t>
  </si>
  <si>
    <t>OH</t>
  </si>
  <si>
    <t xml:space="preserve">Ohio </t>
  </si>
  <si>
    <t>OK</t>
  </si>
  <si>
    <t xml:space="preserve">Oklahoma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</si>
  <si>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</si>
  <si>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</si>
  <si>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</si>
  <si>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</si>
  <si>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</si>
  <si>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</si>
  <si>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</si>
  <si>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</si>
  <si>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</si>
  <si>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</si>
  <si>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</si>
  <si>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</si>
  <si>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</si>
  <si>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</si>
  <si>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</si>
  <si>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</si>
  <si>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</si>
  <si>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</si>
  <si>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</si>
  <si>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</si>
  <si>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</si>
  <si>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</si>
  <si>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</si>
  <si>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</si>
  <si>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</si>
  <si>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</si>
  <si>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</si>
  <si>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</si>
  <si>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</si>
  <si>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</si>
  <si>
    <t>Quantities entered below should be the weekly equivalent of those reported monthly to the Energy Information Administration by your company on 
Form EIA-814 "Monthly  Imports Report".</t>
  </si>
  <si>
    <t>PART 3.  IMPORTS ACTIVITY (Thousand Barrels)</t>
  </si>
  <si>
    <t>Item Description</t>
  </si>
  <si>
    <t>Product Code</t>
  </si>
  <si>
    <t>PADD 1</t>
  </si>
  <si>
    <t>PADD 2</t>
  </si>
  <si>
    <t>PADD 3</t>
  </si>
  <si>
    <t>PADD 4</t>
  </si>
  <si>
    <t>PADD 5</t>
  </si>
  <si>
    <t>U.S.</t>
  </si>
  <si>
    <t>A</t>
  </si>
  <si>
    <t>B</t>
  </si>
  <si>
    <t>C</t>
  </si>
  <si>
    <t>Crude Oil</t>
  </si>
  <si>
    <t>020</t>
  </si>
  <si>
    <t xml:space="preserve">Total U.S. Crude Oil imports must equal the sum of
 Part 4, Total U.S. Crude Oil Imports By Country Of Origin </t>
  </si>
  <si>
    <t>Crude Oil for Delivery to U.S. Strategic Petroleum Reserve</t>
  </si>
  <si>
    <t>024</t>
  </si>
  <si>
    <t>Natural Gas Liquids and Refinery Olefins*:</t>
  </si>
  <si>
    <t>242</t>
  </si>
  <si>
    <t>Propane/Propylene</t>
  </si>
  <si>
    <t>Fuel Ethanol</t>
  </si>
  <si>
    <t>141</t>
  </si>
  <si>
    <t>Finished Motor Gasoline:</t>
  </si>
  <si>
    <t>Reformulated, Blended with Fuel Ethanol</t>
  </si>
  <si>
    <t>Reformulated, Other</t>
  </si>
  <si>
    <t>Conventional, Blended with Fuel Ethanol:</t>
  </si>
  <si>
    <t>Ed55 and Lower</t>
  </si>
  <si>
    <t>Greater than Ed55</t>
  </si>
  <si>
    <t>Conventional, Other</t>
  </si>
  <si>
    <t>Motor Gasoline Blending Components:</t>
  </si>
  <si>
    <t>Reformulated Blendstock for Oxygenate Blending (RBOB)</t>
  </si>
  <si>
    <t>Conventional Blendstock for Oxygenate Blending (CBOB)</t>
  </si>
  <si>
    <t>Gasoline Treated as Blendstock (GTAB)</t>
  </si>
  <si>
    <t>All Other Motor Gasoline Blending Components</t>
  </si>
  <si>
    <t>Kerosene-Type Jet Fuel</t>
  </si>
  <si>
    <t>Kerosene</t>
  </si>
  <si>
    <t>Distillate Fuel Oil:</t>
  </si>
  <si>
    <t>15 ppm sulfur and under</t>
  </si>
  <si>
    <t>Greater than 15 ppm to 500 ppm sulfur (incl.)</t>
  </si>
  <si>
    <t>Greater than 500 ppm to 2000 ppm sulfur (incl.)</t>
  </si>
  <si>
    <t>Greater than 2000 ppm sulfur</t>
  </si>
  <si>
    <t>Residual Fuel Oil</t>
  </si>
  <si>
    <t>Other Petroleum Products</t>
  </si>
  <si>
    <t>*Includes ethane/ethylene, propane/propylene, normal butane/butylene, isobutane/isobutylene, and natural gasoline as found on Form Form EIA-814 as product codes 250/631, 251/632, 252/633, 253/634, and 220.</t>
  </si>
  <si>
    <t>PART 4.  TOTAL U.S. CRUDE OIL IMPORTS BY COUNTRY OF ORIGIN (Thousand Barrels)</t>
  </si>
  <si>
    <t>Algeria
125</t>
  </si>
  <si>
    <t>Angola
145</t>
  </si>
  <si>
    <t>Argentina 
150</t>
  </si>
  <si>
    <t>Australia        160</t>
  </si>
  <si>
    <t>Azerbaijan    115</t>
  </si>
  <si>
    <t>Brazil           220</t>
  </si>
  <si>
    <t>Canada       260</t>
  </si>
  <si>
    <t>Cameroon      257</t>
  </si>
  <si>
    <t>Chad              273</t>
  </si>
  <si>
    <t>China, P.R.
280</t>
  </si>
  <si>
    <t>Colombia
285</t>
  </si>
  <si>
    <t>Rep. of Congo   290</t>
  </si>
  <si>
    <t>Ecuador 
325</t>
  </si>
  <si>
    <t>Equatorial Guinea   332</t>
  </si>
  <si>
    <t>Gabon 
388</t>
  </si>
  <si>
    <t>Guatemala 415</t>
  </si>
  <si>
    <t>Indonesia 
458</t>
  </si>
  <si>
    <t>Iran 
460</t>
  </si>
  <si>
    <t>Iraq 
465</t>
  </si>
  <si>
    <t>Kuwait 
520</t>
  </si>
  <si>
    <t>Libya 
550</t>
  </si>
  <si>
    <t>Mexico 
595</t>
  </si>
  <si>
    <t>Nigeria 
670</t>
  </si>
  <si>
    <t>Norway 
685</t>
  </si>
  <si>
    <t>Oman           616</t>
  </si>
  <si>
    <t>Russia 
805</t>
  </si>
  <si>
    <t>Saudi Arabia 785</t>
  </si>
  <si>
    <t>Thailand       875</t>
  </si>
  <si>
    <t>Trinidad 
887</t>
  </si>
  <si>
    <t>U. Kingdom 925</t>
  </si>
  <si>
    <t>Venezuela  940</t>
  </si>
  <si>
    <t>Vietnam        945</t>
  </si>
  <si>
    <t>Other 
777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</si>
</sst>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lt;=9999999]###\-####;\(###\)\ ###\-####"/>
    <numFmt numFmtId="165" formatCode="[$-F800]dddd\,\ mmmm\ dd\,\ yyyy"/>
  </numFmts>
  <fonts count="29">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8"/>
      <name val="Arial"/>
      <family val="2"/>
    </font>
    <font>
      <b/>
      <u/>
      <sz val="13"/>
      <name val="Arial"/>
      <family val="2"/>
    </font>
    <font>
      <u/>
      <sz val="14"/>
      <color indexed="12"/>
      <name val="Arial"/>
      <family val="2"/>
    </font>
    <font>
      <sz val="10"/>
      <color indexed="9"/>
      <name val="Arial"/>
      <family val="2"/>
    </font>
    <font>
      <sz val="10"/>
      <name val="Arial"/>
      <family val="2"/>
    </font>
    <font>
      <sz val="12"/>
      <color indexed="9"/>
      <name val="StCodes"/>
    </font>
    <font>
      <sz val="12"/>
      <color indexed="9"/>
      <name val="Arial"/>
      <family val="2"/>
    </font>
    <font>
      <b/>
      <i/>
      <sz val="14"/>
      <name val="Arial"/>
      <family val="2"/>
    </font>
    <font>
      <b/>
      <sz val="10"/>
      <name val="Arial"/>
      <family val="2"/>
    </font>
    <font>
      <b/>
      <sz val="14"/>
      <color indexed="41"/>
      <name val="Arial"/>
      <family val="2"/>
    </font>
    <font>
      <sz val="10"/>
      <color indexed="41"/>
      <name val="Arial"/>
      <family val="2"/>
    </font>
    <font>
      <b/>
      <sz val="12"/>
      <color rgb="FFCCFFFF"/>
      <name val="Arial"/>
      <family val="2"/>
    </font>
    <font>
      <sz val="10"/>
      <color theme="0"/>
      <name val="Arial"/>
      <family val="2"/>
    </font>
    <font>
      <sz val="12"/>
      <color theme="0"/>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41"/>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91">
    <xf numFmtId="0" fontId="0" fillId="0" borderId="0" xfId="0"/>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right"/>
    </xf>
    <xf numFmtId="0" fontId="7" fillId="2" borderId="4"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1" fillId="2" borderId="0" xfId="0" applyFont="1" applyFill="1" applyBorder="1" applyProtection="1"/>
    <xf numFmtId="0" fontId="4" fillId="2" borderId="5" xfId="0" applyNumberFormat="1" applyFont="1" applyFill="1" applyBorder="1" applyAlignment="1" applyProtection="1">
      <alignment horizontal="center" vertical="center"/>
    </xf>
    <xf numFmtId="0" fontId="10" fillId="2" borderId="0" xfId="0" applyFont="1" applyFill="1" applyBorder="1" applyAlignment="1" applyProtection="1"/>
    <xf numFmtId="0" fontId="11" fillId="2" borderId="0" xfId="0" applyFont="1" applyFill="1" applyBorder="1" applyAlignment="1" applyProtection="1"/>
    <xf numFmtId="0" fontId="10" fillId="2" borderId="0" xfId="0" applyFont="1" applyFill="1" applyBorder="1" applyProtection="1"/>
    <xf numFmtId="49" fontId="10" fillId="2" borderId="0" xfId="0" applyNumberFormat="1" applyFont="1" applyFill="1" applyBorder="1" applyAlignment="1" applyProtection="1">
      <alignment horizontal="center"/>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xf>
    <xf numFmtId="0" fontId="3" fillId="2" borderId="2" xfId="0" applyFont="1" applyFill="1" applyBorder="1" applyAlignment="1" applyProtection="1">
      <alignment horizontal="right"/>
    </xf>
    <xf numFmtId="0" fontId="11" fillId="2" borderId="0" xfId="0" applyFont="1" applyFill="1" applyBorder="1" applyAlignment="1" applyProtection="1">
      <alignment horizontal="center"/>
    </xf>
    <xf numFmtId="0" fontId="11" fillId="2" borderId="0" xfId="0" applyFont="1" applyFill="1" applyBorder="1" applyAlignment="1" applyProtection="1">
      <alignment vertical="center" wrapText="1"/>
    </xf>
    <xf numFmtId="0" fontId="0" fillId="3" borderId="0" xfId="0" applyFill="1" applyProtection="1"/>
    <xf numFmtId="0" fontId="0" fillId="3" borderId="0" xfId="0" applyFill="1" applyBorder="1" applyProtection="1"/>
    <xf numFmtId="0" fontId="2" fillId="3" borderId="0" xfId="2" applyFill="1" applyBorder="1" applyAlignment="1" applyProtection="1">
      <alignment horizontal="center"/>
    </xf>
    <xf numFmtId="0" fontId="0" fillId="2" borderId="5" xfId="0" applyFill="1" applyBorder="1" applyAlignment="1" applyProtection="1">
      <alignment vertical="center"/>
    </xf>
    <xf numFmtId="0" fontId="8" fillId="2" borderId="5" xfId="0" applyFont="1" applyFill="1" applyBorder="1" applyAlignment="1" applyProtection="1">
      <alignment horizontal="left" vertical="center"/>
    </xf>
    <xf numFmtId="0" fontId="0" fillId="2" borderId="2" xfId="0" applyFill="1" applyBorder="1" applyProtection="1"/>
    <xf numFmtId="0" fontId="7" fillId="2" borderId="5" xfId="0" applyFont="1" applyFill="1" applyBorder="1" applyAlignment="1" applyProtection="1">
      <alignment horizontal="left" vertical="center"/>
    </xf>
    <xf numFmtId="0" fontId="14" fillId="3" borderId="0" xfId="0" applyFont="1" applyFill="1" applyProtection="1"/>
    <xf numFmtId="0" fontId="13" fillId="3" borderId="0" xfId="0" applyFont="1" applyFill="1" applyProtection="1"/>
    <xf numFmtId="0" fontId="7" fillId="2" borderId="0" xfId="0" applyFont="1" applyFill="1" applyBorder="1" applyProtection="1"/>
    <xf numFmtId="0" fontId="12" fillId="2" borderId="0" xfId="2" applyFont="1" applyFill="1" applyBorder="1" applyAlignment="1" applyProtection="1">
      <alignment horizontal="left" vertical="top"/>
    </xf>
    <xf numFmtId="0" fontId="1" fillId="3" borderId="0" xfId="0" applyFont="1" applyFill="1" applyProtection="1"/>
    <xf numFmtId="0" fontId="1" fillId="5" borderId="0" xfId="0" applyFont="1" applyFill="1" applyBorder="1" applyAlignment="1" applyProtection="1">
      <alignment vertical="center" wrapText="1"/>
    </xf>
    <xf numFmtId="0" fontId="7" fillId="4" borderId="8" xfId="0" applyFont="1" applyFill="1" applyBorder="1" applyAlignment="1" applyProtection="1">
      <alignment horizontal="left" vertical="center"/>
    </xf>
    <xf numFmtId="0" fontId="7" fillId="2" borderId="9" xfId="0" applyFont="1" applyFill="1" applyBorder="1" applyAlignment="1" applyProtection="1">
      <alignment horizontal="left"/>
    </xf>
    <xf numFmtId="0" fontId="11" fillId="2" borderId="9" xfId="0" applyFont="1" applyFill="1" applyBorder="1" applyAlignment="1" applyProtection="1">
      <alignment horizontal="left" vertical="center" indent="2"/>
    </xf>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vertical="center"/>
    </xf>
    <xf numFmtId="0" fontId="0" fillId="2" borderId="9" xfId="0" applyFill="1" applyBorder="1" applyProtection="1"/>
    <xf numFmtId="0" fontId="11" fillId="3" borderId="0" xfId="0" applyFont="1" applyFill="1" applyBorder="1" applyAlignment="1" applyProtection="1">
      <alignment vertical="top" wrapText="1"/>
    </xf>
    <xf numFmtId="0" fontId="16" fillId="3" borderId="0" xfId="2" applyFont="1" applyFill="1" applyBorder="1" applyAlignment="1" applyProtection="1">
      <alignment vertical="top" wrapText="1"/>
    </xf>
    <xf numFmtId="0" fontId="11" fillId="2" borderId="9" xfId="0" applyFont="1" applyFill="1" applyBorder="1" applyAlignment="1" applyProtection="1">
      <alignment horizontal="left" indent="2"/>
    </xf>
    <xf numFmtId="0" fontId="17" fillId="2" borderId="9" xfId="2" applyFont="1" applyFill="1" applyBorder="1" applyAlignment="1" applyProtection="1">
      <alignment horizontal="left" vertical="top"/>
    </xf>
    <xf numFmtId="49" fontId="10" fillId="2" borderId="0" xfId="0" applyNumberFormat="1" applyFont="1" applyFill="1" applyBorder="1" applyAlignment="1" applyProtection="1">
      <alignment horizontal="left"/>
    </xf>
    <xf numFmtId="0" fontId="10" fillId="2" borderId="0" xfId="0" applyFont="1" applyFill="1" applyBorder="1" applyAlignment="1" applyProtection="1">
      <alignment horizontal="center"/>
    </xf>
    <xf numFmtId="49" fontId="10" fillId="2" borderId="0" xfId="0" applyNumberFormat="1" applyFont="1" applyFill="1" applyBorder="1" applyAlignment="1" applyProtection="1">
      <alignment vertical="center"/>
    </xf>
    <xf numFmtId="0" fontId="11" fillId="2" borderId="0" xfId="0" applyFont="1" applyFill="1" applyBorder="1" applyAlignment="1" applyProtection="1">
      <alignment horizontal="right"/>
    </xf>
    <xf numFmtId="0" fontId="7" fillId="2" borderId="9" xfId="0" applyFont="1" applyFill="1" applyBorder="1" applyAlignment="1" applyProtection="1">
      <alignment horizontal="center"/>
    </xf>
    <xf numFmtId="0" fontId="18" fillId="3" borderId="0" xfId="0" applyFont="1" applyFill="1" applyBorder="1" applyProtection="1"/>
    <xf numFmtId="0" fontId="20" fillId="3" borderId="0" xfId="0" applyFont="1" applyFill="1" applyBorder="1" applyProtection="1"/>
    <xf numFmtId="0" fontId="21" fillId="3" borderId="0" xfId="0" applyFont="1" applyFill="1" applyBorder="1" applyProtection="1"/>
    <xf numFmtId="0" fontId="18" fillId="3" borderId="0" xfId="0" applyFont="1" applyFill="1" applyBorder="1" applyAlignment="1" applyProtection="1">
      <alignment vertical="top" wrapText="1"/>
    </xf>
    <xf numFmtId="0" fontId="7" fillId="2" borderId="4" xfId="0" applyFont="1" applyFill="1" applyBorder="1" applyAlignment="1" applyProtection="1"/>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4" fillId="2" borderId="0" xfId="0" applyFont="1" applyFill="1" applyBorder="1" applyAlignment="1" applyProtection="1">
      <alignment horizontal="center" vertical="center"/>
    </xf>
    <xf numFmtId="49" fontId="11" fillId="2" borderId="0" xfId="0" applyNumberFormat="1" applyFont="1" applyFill="1" applyBorder="1" applyAlignment="1" applyProtection="1">
      <alignment horizontal="right" vertical="center"/>
    </xf>
    <xf numFmtId="0" fontId="8" fillId="2" borderId="0" xfId="0" applyFont="1" applyFill="1" applyBorder="1" applyAlignment="1" applyProtection="1"/>
    <xf numFmtId="0" fontId="8" fillId="2" borderId="0" xfId="0" applyFont="1" applyFill="1" applyBorder="1" applyAlignment="1" applyProtection="1">
      <alignment horizontal="left"/>
    </xf>
    <xf numFmtId="0" fontId="13" fillId="3" borderId="0" xfId="0" applyFont="1" applyFill="1" applyBorder="1" applyAlignment="1" applyProtection="1">
      <alignment vertical="top" wrapText="1"/>
    </xf>
    <xf numFmtId="0" fontId="7" fillId="2" borderId="3" xfId="0" applyNumberFormat="1" applyFont="1" applyFill="1" applyBorder="1" applyAlignment="1" applyProtection="1">
      <alignment horizontal="left" vertical="center"/>
    </xf>
    <xf numFmtId="0" fontId="7" fillId="2" borderId="10" xfId="0" applyFont="1" applyFill="1" applyBorder="1" applyAlignment="1" applyProtection="1">
      <alignment horizontal="right" vertical="center"/>
    </xf>
    <xf numFmtId="0" fontId="7" fillId="2" borderId="11" xfId="0" applyFont="1" applyFill="1" applyBorder="1" applyAlignment="1" applyProtection="1">
      <alignment horizontal="left" vertical="center"/>
    </xf>
    <xf numFmtId="0" fontId="7" fillId="4" borderId="13" xfId="0" applyFont="1" applyFill="1" applyBorder="1" applyAlignment="1" applyProtection="1">
      <alignment horizontal="left" vertical="center"/>
    </xf>
    <xf numFmtId="0" fontId="7" fillId="2" borderId="3" xfId="0" applyFont="1" applyFill="1" applyBorder="1" applyAlignment="1" applyProtection="1">
      <alignment horizontal="left"/>
    </xf>
    <xf numFmtId="0" fontId="11" fillId="2" borderId="12" xfId="0" applyFont="1" applyFill="1" applyBorder="1" applyAlignment="1" applyProtection="1">
      <alignment horizontal="left" vertical="center" wrapText="1"/>
    </xf>
    <xf numFmtId="0" fontId="7" fillId="2" borderId="3" xfId="0" applyFont="1" applyFill="1" applyBorder="1" applyProtection="1"/>
    <xf numFmtId="0" fontId="0" fillId="2" borderId="3" xfId="0" applyFill="1" applyBorder="1" applyProtection="1"/>
    <xf numFmtId="0" fontId="11" fillId="2" borderId="3" xfId="0" applyFont="1" applyFill="1" applyBorder="1" applyProtection="1"/>
    <xf numFmtId="0" fontId="10" fillId="2" borderId="3" xfId="0" applyFont="1" applyFill="1" applyBorder="1" applyProtection="1"/>
    <xf numFmtId="0" fontId="11" fillId="2" borderId="3" xfId="0" applyFont="1" applyFill="1" applyBorder="1" applyAlignment="1" applyProtection="1">
      <alignment horizontal="left"/>
    </xf>
    <xf numFmtId="0" fontId="12" fillId="2" borderId="12" xfId="2" applyFont="1" applyFill="1" applyBorder="1" applyAlignment="1" applyProtection="1">
      <alignment vertical="top" wrapText="1"/>
    </xf>
    <xf numFmtId="0" fontId="7" fillId="2" borderId="12" xfId="0" applyFont="1" applyFill="1" applyBorder="1" applyAlignment="1" applyProtection="1">
      <alignment horizontal="left" vertical="top" wrapText="1"/>
    </xf>
    <xf numFmtId="0" fontId="0" fillId="2" borderId="12" xfId="0" applyFill="1" applyBorder="1" applyProtection="1"/>
    <xf numFmtId="0" fontId="11" fillId="2" borderId="3" xfId="0" applyFont="1" applyFill="1" applyBorder="1" applyAlignment="1" applyProtection="1"/>
    <xf numFmtId="0" fontId="11" fillId="2" borderId="3" xfId="0" applyFont="1" applyFill="1" applyBorder="1" applyAlignment="1" applyProtection="1">
      <alignment horizontal="left" indent="1"/>
    </xf>
    <xf numFmtId="0" fontId="7" fillId="2" borderId="4" xfId="0" applyFont="1" applyFill="1" applyBorder="1" applyAlignment="1" applyProtection="1">
      <alignment horizontal="center"/>
    </xf>
    <xf numFmtId="0" fontId="2" fillId="2" borderId="0" xfId="2" applyFill="1" applyBorder="1" applyAlignment="1" applyProtection="1">
      <alignment horizontal="left" vertical="top"/>
    </xf>
    <xf numFmtId="0" fontId="12" fillId="2" borderId="12" xfId="2" applyFont="1" applyFill="1" applyBorder="1" applyAlignment="1" applyProtection="1">
      <alignment horizontal="left" vertical="top"/>
    </xf>
    <xf numFmtId="0" fontId="1" fillId="5" borderId="1" xfId="0" applyFont="1" applyFill="1" applyBorder="1" applyAlignment="1" applyProtection="1">
      <alignment vertical="center" wrapText="1"/>
    </xf>
    <xf numFmtId="0" fontId="1" fillId="5" borderId="2" xfId="0" applyFont="1" applyFill="1" applyBorder="1" applyAlignment="1" applyProtection="1">
      <alignment vertical="center" wrapText="1"/>
    </xf>
    <xf numFmtId="0" fontId="1" fillId="5" borderId="14" xfId="0" applyFont="1" applyFill="1" applyBorder="1" applyAlignment="1" applyProtection="1">
      <alignment vertical="center" wrapText="1"/>
    </xf>
    <xf numFmtId="0" fontId="0" fillId="0" borderId="0" xfId="0" applyProtection="1"/>
    <xf numFmtId="0" fontId="1" fillId="5" borderId="3"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1" fillId="5" borderId="15" xfId="0" applyFont="1" applyFill="1" applyBorder="1" applyAlignment="1" applyProtection="1">
      <alignment vertical="center" wrapText="1"/>
    </xf>
    <xf numFmtId="0" fontId="1" fillId="5" borderId="16" xfId="0" applyFont="1" applyFill="1" applyBorder="1" applyAlignment="1" applyProtection="1">
      <alignment vertical="center" wrapText="1"/>
    </xf>
    <xf numFmtId="0" fontId="1" fillId="5" borderId="17" xfId="0" applyFont="1" applyFill="1" applyBorder="1" applyAlignment="1" applyProtection="1">
      <alignment vertical="center" wrapText="1"/>
    </xf>
    <xf numFmtId="0" fontId="11" fillId="2" borderId="9" xfId="0" applyFont="1" applyFill="1" applyBorder="1" applyAlignment="1" applyProtection="1">
      <alignment vertical="center" wrapText="1"/>
    </xf>
    <xf numFmtId="0" fontId="11" fillId="2" borderId="12" xfId="0" applyFont="1" applyFill="1" applyBorder="1" applyAlignment="1" applyProtection="1">
      <alignment vertical="center" wrapText="1"/>
    </xf>
    <xf numFmtId="0" fontId="0" fillId="0" borderId="0" xfId="0" applyFill="1" applyProtection="1"/>
    <xf numFmtId="0" fontId="11" fillId="3" borderId="0" xfId="0" applyFont="1" applyFill="1" applyBorder="1" applyAlignment="1" applyProtection="1">
      <alignment horizontal="left" vertical="top" wrapText="1"/>
    </xf>
    <xf numFmtId="0" fontId="11" fillId="2" borderId="0" xfId="0" applyFont="1" applyFill="1" applyBorder="1" applyAlignment="1" applyProtection="1">
      <alignment vertical="top"/>
    </xf>
    <xf numFmtId="0" fontId="11" fillId="2" borderId="3" xfId="0" quotePrefix="1" applyFont="1" applyFill="1" applyBorder="1" applyAlignment="1" applyProtection="1">
      <alignment horizontal="left"/>
    </xf>
    <xf numFmtId="0" fontId="11" fillId="2" borderId="9" xfId="0" applyFont="1" applyFill="1" applyBorder="1" applyAlignment="1" applyProtection="1">
      <alignment horizontal="left" vertical="top" indent="4"/>
    </xf>
    <xf numFmtId="0" fontId="11" fillId="2" borderId="9" xfId="0" applyFont="1" applyFill="1" applyBorder="1" applyAlignment="1" applyProtection="1">
      <alignment horizontal="left" vertical="center" wrapText="1" indent="4"/>
    </xf>
    <xf numFmtId="0" fontId="11" fillId="2" borderId="3" xfId="0" applyFont="1" applyFill="1" applyBorder="1" applyAlignment="1" applyProtection="1">
      <alignment horizontal="right"/>
    </xf>
    <xf numFmtId="0" fontId="11" fillId="2" borderId="9" xfId="0" applyFont="1" applyFill="1" applyBorder="1" applyAlignment="1" applyProtection="1">
      <alignment horizontal="left" indent="4"/>
    </xf>
    <xf numFmtId="0" fontId="11" fillId="2" borderId="0" xfId="0" quotePrefix="1" applyFont="1" applyFill="1" applyBorder="1" applyAlignment="1" applyProtection="1">
      <alignment horizontal="right"/>
    </xf>
    <xf numFmtId="0" fontId="18" fillId="0" borderId="0" xfId="0" applyFont="1" applyBorder="1" applyProtection="1"/>
    <xf numFmtId="0" fontId="19" fillId="0" borderId="0" xfId="0" applyFont="1" applyProtection="1"/>
    <xf numFmtId="0" fontId="3" fillId="2" borderId="14" xfId="0" quotePrefix="1" applyFont="1" applyFill="1" applyBorder="1" applyAlignment="1" applyProtection="1">
      <alignment horizontal="right"/>
    </xf>
    <xf numFmtId="0" fontId="3" fillId="2" borderId="12" xfId="0" quotePrefix="1" applyFont="1" applyFill="1" applyBorder="1" applyAlignment="1" applyProtection="1">
      <alignment horizontal="right"/>
    </xf>
    <xf numFmtId="0" fontId="23" fillId="0" borderId="0" xfId="0" applyFont="1"/>
    <xf numFmtId="0" fontId="0" fillId="0" borderId="0" xfId="0" applyNumberFormat="1"/>
    <xf numFmtId="0" fontId="0" fillId="0" borderId="0" xfId="0" quotePrefix="1" applyAlignment="1">
      <alignment horizontal="left"/>
    </xf>
    <xf numFmtId="0" fontId="0" fillId="0" borderId="0" xfId="0" applyAlignment="1">
      <alignment horizontal="left"/>
    </xf>
    <xf numFmtId="0" fontId="0" fillId="0" borderId="0" xfId="0" quotePrefix="1" applyNumberFormat="1" applyAlignment="1">
      <alignment horizontal="left"/>
    </xf>
    <xf numFmtId="0" fontId="11" fillId="2" borderId="0" xfId="0" applyFont="1" applyFill="1" applyBorder="1" applyAlignment="1" applyProtection="1">
      <alignment horizontal="left" vertical="center" indent="1"/>
    </xf>
    <xf numFmtId="0" fontId="6" fillId="0" borderId="7" xfId="0" applyFont="1" applyFill="1" applyBorder="1" applyAlignment="1" applyProtection="1"/>
    <xf numFmtId="0" fontId="6" fillId="0" borderId="7" xfId="0" applyFont="1" applyFill="1" applyBorder="1" applyAlignment="1" applyProtection="1">
      <alignment horizontal="left" indent="1"/>
    </xf>
    <xf numFmtId="0" fontId="7" fillId="2" borderId="0" xfId="0" applyNumberFormat="1" applyFont="1" applyFill="1" applyBorder="1" applyAlignment="1" applyProtection="1">
      <alignment horizontal="left" vertical="center"/>
    </xf>
    <xf numFmtId="0" fontId="6" fillId="0" borderId="18" xfId="0" applyFont="1" applyFill="1" applyBorder="1" applyAlignment="1" applyProtection="1">
      <alignment horizontal="left" indent="1"/>
    </xf>
    <xf numFmtId="0" fontId="9" fillId="0" borderId="22" xfId="0" applyFont="1" applyBorder="1" applyAlignment="1" applyProtection="1">
      <alignment horizontal="center" wrapText="1"/>
    </xf>
    <xf numFmtId="0" fontId="9" fillId="0" borderId="23" xfId="0" applyFont="1" applyBorder="1" applyAlignment="1" applyProtection="1">
      <alignment horizontal="center" wrapText="1"/>
    </xf>
    <xf numFmtId="0" fontId="9" fillId="0" borderId="24" xfId="0" applyFont="1" applyBorder="1" applyAlignment="1" applyProtection="1">
      <alignment horizontal="center" wrapText="1"/>
    </xf>
    <xf numFmtId="0" fontId="0" fillId="4" borderId="3" xfId="0" applyFill="1" applyBorder="1" applyProtection="1"/>
    <xf numFmtId="0" fontId="0" fillId="4" borderId="15" xfId="0" applyFill="1" applyBorder="1" applyProtection="1"/>
    <xf numFmtId="0" fontId="9" fillId="0" borderId="18" xfId="0" quotePrefix="1" applyFont="1" applyBorder="1" applyAlignment="1" applyProtection="1">
      <alignment horizontal="center" wrapText="1"/>
    </xf>
    <xf numFmtId="0" fontId="9" fillId="0" borderId="8" xfId="0" applyFont="1" applyBorder="1" applyAlignment="1" applyProtection="1">
      <alignment horizontal="center" wrapText="1"/>
    </xf>
    <xf numFmtId="0" fontId="9" fillId="0" borderId="25" xfId="0" applyFont="1" applyBorder="1" applyAlignment="1" applyProtection="1">
      <alignment horizontal="center" wrapText="1"/>
    </xf>
    <xf numFmtId="0" fontId="9" fillId="0" borderId="8" xfId="0" applyFont="1" applyBorder="1" applyAlignment="1" applyProtection="1">
      <alignment horizontal="center" vertical="center" wrapText="1"/>
    </xf>
    <xf numFmtId="0" fontId="9" fillId="0" borderId="18" xfId="0" applyFont="1" applyBorder="1" applyAlignment="1" applyProtection="1">
      <alignment horizontal="center" wrapText="1"/>
    </xf>
    <xf numFmtId="0" fontId="0" fillId="0" borderId="0" xfId="0" quotePrefix="1" applyAlignment="1">
      <alignment horizontal="left" wrapText="1"/>
    </xf>
    <xf numFmtId="1" fontId="10" fillId="0" borderId="25" xfId="1" applyNumberFormat="1" applyFont="1" applyFill="1" applyBorder="1" applyAlignment="1" applyProtection="1">
      <alignment horizontal="center" wrapText="1"/>
    </xf>
    <xf numFmtId="0" fontId="0" fillId="0" borderId="0" xfId="0" applyAlignment="1" applyProtection="1">
      <alignment vertical="center"/>
    </xf>
    <xf numFmtId="0" fontId="0" fillId="0" borderId="0" xfId="0" applyFill="1" applyBorder="1" applyProtection="1"/>
    <xf numFmtId="0" fontId="11" fillId="0" borderId="6" xfId="0" applyFont="1" applyBorder="1" applyAlignment="1" applyProtection="1">
      <alignment horizontal="center"/>
    </xf>
    <xf numFmtId="1" fontId="10" fillId="0" borderId="6" xfId="1" applyNumberFormat="1" applyFont="1" applyFill="1" applyBorder="1" applyAlignment="1" applyProtection="1">
      <alignment horizontal="center"/>
    </xf>
    <xf numFmtId="1" fontId="10" fillId="0" borderId="6" xfId="1" applyNumberFormat="1" applyFont="1" applyFill="1" applyBorder="1" applyAlignment="1" applyProtection="1">
      <alignment horizontal="center" wrapText="1"/>
    </xf>
    <xf numFmtId="0" fontId="6" fillId="0" borderId="18" xfId="0" applyFont="1" applyBorder="1" applyAlignment="1" applyProtection="1"/>
    <xf numFmtId="0" fontId="6" fillId="0" borderId="7" xfId="0" applyFont="1" applyBorder="1" applyAlignment="1" applyProtection="1"/>
    <xf numFmtId="0" fontId="6" fillId="4" borderId="8" xfId="0" applyFont="1" applyFill="1" applyBorder="1" applyAlignment="1" applyProtection="1">
      <alignment horizontal="center" wrapText="1"/>
    </xf>
    <xf numFmtId="1" fontId="6" fillId="4" borderId="8" xfId="1" applyNumberFormat="1" applyFont="1" applyFill="1" applyBorder="1" applyAlignment="1" applyProtection="1">
      <alignment horizontal="center" wrapText="1"/>
    </xf>
    <xf numFmtId="1" fontId="6" fillId="4" borderId="25" xfId="1" applyNumberFormat="1" applyFont="1" applyFill="1" applyBorder="1" applyAlignment="1" applyProtection="1">
      <alignment horizontal="center" wrapText="1"/>
    </xf>
    <xf numFmtId="0" fontId="6" fillId="0" borderId="8" xfId="0" applyFont="1" applyFill="1" applyBorder="1" applyAlignment="1" applyProtection="1">
      <alignment horizontal="center" wrapText="1"/>
    </xf>
    <xf numFmtId="1" fontId="10" fillId="0" borderId="26" xfId="1" applyNumberFormat="1" applyFont="1" applyFill="1" applyBorder="1" applyAlignment="1" applyProtection="1">
      <alignment horizontal="center" wrapText="1"/>
    </xf>
    <xf numFmtId="1" fontId="13" fillId="0" borderId="18" xfId="0" applyNumberFormat="1" applyFont="1" applyFill="1" applyBorder="1" applyAlignment="1" applyProtection="1">
      <alignment horizontal="center" vertical="center"/>
    </xf>
    <xf numFmtId="1" fontId="13" fillId="3" borderId="8" xfId="0" applyNumberFormat="1" applyFont="1" applyFill="1" applyBorder="1" applyAlignment="1" applyProtection="1">
      <alignment horizontal="center" vertical="center" wrapText="1"/>
    </xf>
    <xf numFmtId="1" fontId="13" fillId="0" borderId="8" xfId="0" applyNumberFormat="1" applyFont="1" applyBorder="1" applyAlignment="1" applyProtection="1">
      <alignment horizontal="center" vertical="center" wrapText="1"/>
    </xf>
    <xf numFmtId="1" fontId="13" fillId="3" borderId="25" xfId="0" applyNumberFormat="1" applyFont="1" applyFill="1" applyBorder="1" applyAlignment="1" applyProtection="1">
      <alignment horizontal="center" vertical="center" wrapText="1"/>
    </xf>
    <xf numFmtId="1" fontId="13" fillId="0" borderId="27" xfId="0" applyNumberFormat="1" applyFont="1" applyFill="1" applyBorder="1" applyAlignment="1" applyProtection="1">
      <alignment horizontal="center" vertical="center"/>
    </xf>
    <xf numFmtId="1" fontId="13" fillId="3" borderId="28" xfId="0" applyNumberFormat="1" applyFont="1" applyFill="1" applyBorder="1" applyAlignment="1" applyProtection="1">
      <alignment horizontal="center" vertical="center" wrapText="1"/>
    </xf>
    <xf numFmtId="1" fontId="13" fillId="0" borderId="28" xfId="0" applyNumberFormat="1" applyFont="1" applyBorder="1" applyAlignment="1" applyProtection="1">
      <alignment horizontal="center" vertical="center" wrapText="1"/>
    </xf>
    <xf numFmtId="1" fontId="13" fillId="3" borderId="29" xfId="0" applyNumberFormat="1" applyFont="1" applyFill="1" applyBorder="1" applyAlignment="1" applyProtection="1">
      <alignment horizontal="center" vertical="center" wrapText="1"/>
    </xf>
    <xf numFmtId="1" fontId="8" fillId="2" borderId="6" xfId="0" applyNumberFormat="1"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1" fillId="6" borderId="6" xfId="0" applyFont="1" applyFill="1" applyBorder="1" applyAlignment="1" applyProtection="1">
      <alignment horizontal="center"/>
    </xf>
    <xf numFmtId="0" fontId="10" fillId="2" borderId="5" xfId="0" applyFont="1" applyFill="1" applyBorder="1" applyAlignment="1" applyProtection="1"/>
    <xf numFmtId="49" fontId="10" fillId="2" borderId="5" xfId="0" applyNumberFormat="1" applyFont="1" applyFill="1" applyBorder="1" applyAlignment="1" applyProtection="1">
      <alignment horizontal="left" vertical="center"/>
    </xf>
    <xf numFmtId="0" fontId="27" fillId="0" borderId="0" xfId="0" applyFont="1" applyProtection="1"/>
    <xf numFmtId="0" fontId="8" fillId="3" borderId="0" xfId="0" applyFont="1" applyFill="1" applyBorder="1" applyAlignment="1" applyProtection="1">
      <alignment vertical="top" wrapText="1"/>
    </xf>
    <xf numFmtId="0" fontId="8" fillId="3" borderId="0" xfId="0" applyFont="1" applyFill="1" applyBorder="1" applyAlignment="1" applyProtection="1"/>
    <xf numFmtId="0" fontId="8" fillId="3" borderId="0" xfId="0" applyFont="1" applyFill="1" applyBorder="1" applyProtection="1"/>
    <xf numFmtId="0" fontId="18" fillId="3" borderId="0" xfId="0" applyNumberFormat="1" applyFont="1" applyFill="1" applyBorder="1" applyProtection="1"/>
    <xf numFmtId="0" fontId="1" fillId="3" borderId="0" xfId="0" applyNumberFormat="1" applyFont="1" applyFill="1" applyProtection="1"/>
    <xf numFmtId="0" fontId="13" fillId="0" borderId="18" xfId="0" applyFont="1" applyFill="1" applyBorder="1" applyAlignment="1" applyProtection="1"/>
    <xf numFmtId="0" fontId="13" fillId="0" borderId="7" xfId="0" applyFont="1" applyFill="1" applyBorder="1" applyAlignment="1" applyProtection="1"/>
    <xf numFmtId="49" fontId="13" fillId="0" borderId="8" xfId="0" applyNumberFormat="1" applyFont="1" applyFill="1" applyBorder="1" applyAlignment="1" applyProtection="1">
      <alignment horizontal="center" wrapText="1"/>
    </xf>
    <xf numFmtId="0" fontId="13" fillId="0" borderId="18" xfId="0" applyFont="1" applyBorder="1" applyAlignment="1" applyProtection="1">
      <alignment horizontal="left" indent="1"/>
    </xf>
    <xf numFmtId="0" fontId="13" fillId="0" borderId="7" xfId="0" applyFont="1" applyBorder="1" applyAlignment="1" applyProtection="1">
      <alignment horizontal="left" indent="1"/>
    </xf>
    <xf numFmtId="0" fontId="13" fillId="0" borderId="18" xfId="0" applyFont="1" applyBorder="1" applyAlignment="1" applyProtection="1">
      <alignment horizontal="left" indent="2"/>
    </xf>
    <xf numFmtId="0" fontId="13" fillId="0" borderId="7" xfId="0" applyFont="1" applyBorder="1" applyAlignment="1" applyProtection="1">
      <alignment horizontal="left" indent="2"/>
    </xf>
    <xf numFmtId="0" fontId="13" fillId="0" borderId="18" xfId="0" applyFont="1" applyBorder="1" applyAlignment="1" applyProtection="1"/>
    <xf numFmtId="0" fontId="13" fillId="0" borderId="7" xfId="0" applyFont="1" applyBorder="1" applyAlignment="1" applyProtection="1"/>
    <xf numFmtId="0" fontId="13" fillId="0" borderId="8" xfId="0" applyFont="1" applyFill="1" applyBorder="1" applyAlignment="1" applyProtection="1">
      <alignment horizontal="center" wrapText="1"/>
    </xf>
    <xf numFmtId="0" fontId="13" fillId="0" borderId="19" xfId="0" applyFont="1" applyBorder="1" applyAlignment="1" applyProtection="1"/>
    <xf numFmtId="0" fontId="13" fillId="0" borderId="20" xfId="0" applyFont="1" applyBorder="1" applyAlignment="1" applyProtection="1"/>
    <xf numFmtId="0" fontId="13" fillId="0" borderId="21" xfId="0" applyFont="1" applyFill="1" applyBorder="1" applyAlignment="1" applyProtection="1">
      <alignment horizontal="center" wrapText="1"/>
    </xf>
    <xf numFmtId="0" fontId="13" fillId="4" borderId="3" xfId="0" applyFont="1" applyFill="1" applyBorder="1" applyAlignment="1" applyProtection="1">
      <alignment vertical="center" wrapText="1"/>
    </xf>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7" fillId="4" borderId="7" xfId="0" applyFont="1" applyFill="1" applyBorder="1" applyAlignment="1" applyProtection="1">
      <alignment horizontal="left" vertical="center"/>
    </xf>
    <xf numFmtId="0" fontId="10" fillId="2" borderId="5" xfId="0" applyNumberFormat="1" applyFont="1" applyFill="1" applyBorder="1" applyAlignment="1" applyProtection="1">
      <alignment horizontal="left"/>
    </xf>
    <xf numFmtId="0" fontId="11" fillId="0" borderId="6" xfId="0" applyFont="1" applyFill="1" applyBorder="1" applyAlignment="1" applyProtection="1">
      <alignment horizontal="center"/>
    </xf>
    <xf numFmtId="0" fontId="6" fillId="0" borderId="18" xfId="0" applyFont="1" applyBorder="1" applyAlignment="1" applyProtection="1">
      <alignment horizontal="left" indent="1"/>
    </xf>
    <xf numFmtId="0" fontId="6" fillId="0" borderId="7" xfId="0" applyFont="1" applyBorder="1" applyAlignment="1" applyProtection="1">
      <alignment horizontal="left" indent="1"/>
    </xf>
    <xf numFmtId="0" fontId="11" fillId="2" borderId="9" xfId="0" quotePrefix="1" applyFont="1" applyFill="1" applyBorder="1" applyAlignment="1" applyProtection="1">
      <alignment horizontal="left" vertical="top" wrapText="1" indent="2"/>
    </xf>
    <xf numFmtId="0" fontId="11" fillId="2" borderId="0" xfId="0" applyFont="1" applyFill="1" applyBorder="1" applyAlignment="1" applyProtection="1">
      <alignment horizontal="left" vertical="top" wrapText="1" indent="2"/>
    </xf>
    <xf numFmtId="0" fontId="11" fillId="2" borderId="12" xfId="0" applyFont="1" applyFill="1" applyBorder="1" applyAlignment="1" applyProtection="1">
      <alignment horizontal="left" vertical="top" wrapText="1" indent="2"/>
    </xf>
    <xf numFmtId="0" fontId="11" fillId="2" borderId="9" xfId="0" applyFont="1" applyFill="1" applyBorder="1" applyAlignment="1" applyProtection="1">
      <alignment horizontal="left" vertical="top" wrapText="1" indent="2"/>
    </xf>
    <xf numFmtId="0" fontId="10" fillId="2" borderId="7" xfId="0" applyFont="1" applyFill="1" applyBorder="1" applyAlignment="1" applyProtection="1">
      <alignment horizontal="left"/>
    </xf>
    <xf numFmtId="0" fontId="10" fillId="2" borderId="7" xfId="0" applyNumberFormat="1" applyFont="1" applyFill="1" applyBorder="1" applyAlignment="1" applyProtection="1">
      <alignment horizontal="left"/>
    </xf>
    <xf numFmtId="0" fontId="24" fillId="2" borderId="35" xfId="0" applyFont="1" applyFill="1" applyBorder="1" applyAlignment="1" applyProtection="1">
      <alignment horizontal="center" vertical="center"/>
    </xf>
    <xf numFmtId="0" fontId="24" fillId="0" borderId="4" xfId="0" applyFont="1" applyBorder="1" applyAlignment="1" applyProtection="1">
      <alignment horizontal="center" vertical="center"/>
    </xf>
    <xf numFmtId="0" fontId="24" fillId="7" borderId="0" xfId="0" applyFont="1" applyFill="1" applyBorder="1" applyAlignment="1" applyProtection="1">
      <alignment horizontal="left" vertical="center"/>
    </xf>
    <xf numFmtId="0" fontId="25" fillId="7" borderId="0" xfId="0" applyFont="1" applyFill="1" applyAlignment="1" applyProtection="1"/>
    <xf numFmtId="0" fontId="25" fillId="7" borderId="40" xfId="0" applyFont="1" applyFill="1" applyBorder="1" applyAlignment="1" applyProtection="1"/>
    <xf numFmtId="0" fontId="11" fillId="2" borderId="9" xfId="0" applyFont="1" applyFill="1" applyBorder="1" applyAlignment="1" applyProtection="1">
      <alignment horizontal="left" vertical="center" wrapText="1" indent="2"/>
    </xf>
    <xf numFmtId="0" fontId="11" fillId="2" borderId="0" xfId="0" applyFont="1" applyFill="1" applyBorder="1" applyAlignment="1" applyProtection="1">
      <alignment horizontal="left" vertical="center" wrapText="1" indent="2"/>
    </xf>
    <xf numFmtId="0" fontId="11" fillId="2" borderId="12" xfId="0" applyFont="1" applyFill="1" applyBorder="1" applyAlignment="1" applyProtection="1">
      <alignment horizontal="left" vertical="center" wrapText="1" indent="2"/>
    </xf>
    <xf numFmtId="0" fontId="10" fillId="2" borderId="5" xfId="0" applyFont="1" applyFill="1" applyBorder="1" applyAlignment="1" applyProtection="1">
      <alignment horizontal="left"/>
    </xf>
    <xf numFmtId="0" fontId="11" fillId="2" borderId="3" xfId="0" quotePrefix="1" applyFont="1" applyFill="1" applyBorder="1" applyAlignment="1" applyProtection="1">
      <alignment horizontal="left" wrapText="1"/>
    </xf>
    <xf numFmtId="0" fontId="11" fillId="2" borderId="0" xfId="0" quotePrefix="1" applyFont="1" applyFill="1" applyBorder="1" applyAlignment="1" applyProtection="1">
      <alignment horizontal="left" wrapText="1"/>
    </xf>
    <xf numFmtId="0" fontId="11" fillId="2" borderId="40" xfId="0" quotePrefix="1" applyFont="1" applyFill="1" applyBorder="1" applyAlignment="1" applyProtection="1">
      <alignment horizontal="left" wrapText="1"/>
    </xf>
    <xf numFmtId="49" fontId="8" fillId="2" borderId="8" xfId="0" applyNumberFormat="1" applyFont="1" applyFill="1" applyBorder="1" applyAlignment="1" applyProtection="1">
      <alignment horizontal="center" vertical="center"/>
    </xf>
    <xf numFmtId="49" fontId="8" fillId="2" borderId="7" xfId="0" applyNumberFormat="1" applyFont="1" applyFill="1" applyBorder="1" applyAlignment="1" applyProtection="1">
      <alignment horizontal="center" vertical="center"/>
    </xf>
    <xf numFmtId="49" fontId="8" fillId="2" borderId="34" xfId="0" applyNumberFormat="1" applyFont="1" applyFill="1" applyBorder="1" applyAlignment="1" applyProtection="1">
      <alignment horizontal="center" vertical="center"/>
    </xf>
    <xf numFmtId="0" fontId="26" fillId="2" borderId="49" xfId="0" applyFont="1" applyFill="1" applyBorder="1" applyAlignment="1" applyProtection="1">
      <alignment horizontal="center" vertical="center"/>
    </xf>
    <xf numFmtId="0" fontId="26" fillId="2" borderId="4" xfId="0" applyFont="1" applyFill="1" applyBorder="1" applyAlignment="1" applyProtection="1">
      <alignment horizontal="center" vertical="center"/>
    </xf>
    <xf numFmtId="0" fontId="26" fillId="2" borderId="36" xfId="0" applyFont="1" applyFill="1" applyBorder="1" applyAlignment="1" applyProtection="1">
      <alignment horizontal="center" vertical="center"/>
    </xf>
    <xf numFmtId="0" fontId="11" fillId="2" borderId="9" xfId="0" quotePrefix="1" applyFont="1" applyFill="1" applyBorder="1" applyAlignment="1" applyProtection="1">
      <alignment horizontal="left" vertical="center" wrapText="1" indent="7"/>
    </xf>
    <xf numFmtId="0" fontId="11" fillId="2" borderId="0" xfId="0" quotePrefix="1" applyFont="1" applyFill="1" applyBorder="1" applyAlignment="1" applyProtection="1">
      <alignment horizontal="left" vertical="center" wrapText="1" indent="7"/>
    </xf>
    <xf numFmtId="0" fontId="11" fillId="2" borderId="12" xfId="0" quotePrefix="1" applyFont="1" applyFill="1" applyBorder="1" applyAlignment="1" applyProtection="1">
      <alignment horizontal="left" vertical="center" wrapText="1" indent="7"/>
    </xf>
    <xf numFmtId="0" fontId="4" fillId="2" borderId="3"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6" fillId="2" borderId="30" xfId="0" applyFont="1" applyFill="1" applyBorder="1" applyAlignment="1" applyProtection="1">
      <alignment horizontal="left" vertical="center" wrapText="1"/>
    </xf>
    <xf numFmtId="0" fontId="6" fillId="2" borderId="31" xfId="0" applyFont="1" applyFill="1" applyBorder="1" applyAlignment="1" applyProtection="1">
      <alignment horizontal="left" vertical="center" wrapText="1"/>
    </xf>
    <xf numFmtId="0" fontId="6" fillId="2" borderId="3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22"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33"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4" borderId="34" xfId="0" applyFont="1" applyFill="1" applyBorder="1" applyAlignment="1" applyProtection="1">
      <alignment horizontal="left" vertical="center"/>
    </xf>
    <xf numFmtId="0" fontId="13" fillId="0" borderId="1"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13" fillId="0" borderId="14"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15" xfId="0" applyFont="1" applyBorder="1" applyAlignment="1" applyProtection="1">
      <alignment horizontal="left" vertical="top" wrapText="1"/>
    </xf>
    <xf numFmtId="0" fontId="13" fillId="0" borderId="16" xfId="0" applyFont="1" applyBorder="1" applyAlignment="1" applyProtection="1">
      <alignment horizontal="left" vertical="top" wrapText="1"/>
    </xf>
    <xf numFmtId="0" fontId="13" fillId="0" borderId="17" xfId="0" applyFont="1" applyBorder="1" applyAlignment="1" applyProtection="1">
      <alignment horizontal="left" vertical="top" wrapText="1"/>
    </xf>
    <xf numFmtId="164" fontId="10" fillId="2" borderId="5" xfId="0" applyNumberFormat="1" applyFont="1" applyFill="1" applyBorder="1" applyAlignment="1" applyProtection="1">
      <alignment horizontal="center"/>
    </xf>
    <xf numFmtId="0" fontId="10" fillId="2" borderId="5" xfId="0" applyNumberFormat="1" applyFont="1" applyFill="1" applyBorder="1" applyAlignment="1" applyProtection="1">
      <alignment horizontal="left"/>
    </xf>
    <xf numFmtId="164" fontId="10" fillId="2" borderId="7" xfId="0" applyNumberFormat="1" applyFont="1" applyFill="1" applyBorder="1" applyAlignment="1" applyProtection="1">
      <alignment horizontal="center"/>
    </xf>
    <xf numFmtId="0" fontId="9" fillId="4" borderId="35" xfId="0" applyFont="1" applyFill="1" applyBorder="1" applyAlignment="1" applyProtection="1">
      <alignment horizontal="left" vertical="center"/>
    </xf>
    <xf numFmtId="0" fontId="9" fillId="4" borderId="4" xfId="0" applyFont="1" applyFill="1" applyBorder="1" applyAlignment="1" applyProtection="1">
      <alignment horizontal="left" vertical="center"/>
    </xf>
    <xf numFmtId="0" fontId="9" fillId="4" borderId="36" xfId="0" applyFont="1" applyFill="1" applyBorder="1" applyAlignment="1" applyProtection="1">
      <alignment horizontal="left" vertical="center"/>
    </xf>
    <xf numFmtId="0" fontId="7" fillId="2" borderId="7" xfId="0" applyFont="1" applyFill="1" applyBorder="1" applyAlignment="1" applyProtection="1">
      <alignment horizontal="center"/>
    </xf>
    <xf numFmtId="1" fontId="8" fillId="2" borderId="8" xfId="0" applyNumberFormat="1" applyFont="1" applyFill="1" applyBorder="1" applyAlignment="1" applyProtection="1">
      <alignment horizontal="center" vertical="center"/>
    </xf>
    <xf numFmtId="1" fontId="8" fillId="2" borderId="34" xfId="0" applyNumberFormat="1" applyFont="1" applyFill="1" applyBorder="1" applyAlignment="1" applyProtection="1">
      <alignment horizontal="center" vertical="center"/>
    </xf>
    <xf numFmtId="0" fontId="4" fillId="2" borderId="37" xfId="0" quotePrefix="1" applyFont="1" applyFill="1" applyBorder="1" applyAlignment="1" applyProtection="1">
      <alignment horizontal="center"/>
    </xf>
    <xf numFmtId="0" fontId="4" fillId="2" borderId="38" xfId="0" applyFont="1" applyFill="1" applyBorder="1" applyAlignment="1" applyProtection="1">
      <alignment horizontal="center"/>
    </xf>
    <xf numFmtId="0" fontId="4" fillId="2" borderId="39" xfId="0" applyFont="1" applyFill="1" applyBorder="1" applyAlignment="1" applyProtection="1">
      <alignment horizontal="center"/>
    </xf>
    <xf numFmtId="0" fontId="28" fillId="0" borderId="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4" fillId="2" borderId="0" xfId="0" quotePrefix="1" applyFont="1" applyFill="1" applyBorder="1" applyAlignment="1" applyProtection="1">
      <alignment horizontal="center"/>
    </xf>
    <xf numFmtId="0" fontId="4" fillId="2" borderId="38" xfId="0" quotePrefix="1" applyFont="1" applyFill="1" applyBorder="1" applyAlignment="1" applyProtection="1">
      <alignment horizontal="center"/>
    </xf>
    <xf numFmtId="0" fontId="22" fillId="0" borderId="18" xfId="0" quotePrefix="1" applyFont="1" applyBorder="1" applyAlignment="1" applyProtection="1">
      <alignment horizontal="center" vertical="center" wrapText="1"/>
    </xf>
    <xf numFmtId="0" fontId="22" fillId="0" borderId="7" xfId="0" quotePrefix="1"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7" fillId="4" borderId="22" xfId="0" quotePrefix="1" applyFont="1" applyFill="1" applyBorder="1" applyAlignment="1" applyProtection="1">
      <alignment horizontal="left" vertical="center"/>
    </xf>
    <xf numFmtId="0" fontId="7" fillId="4" borderId="5" xfId="0" applyFont="1" applyFill="1" applyBorder="1" applyAlignment="1" applyProtection="1">
      <alignment vertical="center"/>
    </xf>
    <xf numFmtId="0" fontId="7" fillId="4" borderId="33" xfId="0" applyFont="1" applyFill="1" applyBorder="1" applyAlignment="1" applyProtection="1">
      <alignment vertical="center"/>
    </xf>
    <xf numFmtId="0" fontId="11" fillId="0" borderId="45" xfId="0" applyFont="1" applyFill="1" applyBorder="1" applyAlignment="1" applyProtection="1">
      <alignment horizontal="center" wrapText="1"/>
    </xf>
    <xf numFmtId="0" fontId="11" fillId="0" borderId="46" xfId="0" applyFont="1" applyFill="1" applyBorder="1" applyAlignment="1" applyProtection="1">
      <alignment horizontal="center" wrapText="1"/>
    </xf>
    <xf numFmtId="0" fontId="11" fillId="0" borderId="6" xfId="0" applyFont="1" applyFill="1" applyBorder="1" applyAlignment="1" applyProtection="1">
      <alignment horizontal="center"/>
    </xf>
    <xf numFmtId="0" fontId="6" fillId="0" borderId="18" xfId="0" applyFont="1" applyFill="1" applyBorder="1" applyAlignment="1" applyProtection="1">
      <alignment horizontal="left" vertical="center" wrapText="1" indent="1"/>
    </xf>
    <xf numFmtId="0" fontId="6" fillId="0" borderId="7" xfId="0" applyFont="1" applyFill="1" applyBorder="1" applyAlignment="1" applyProtection="1">
      <alignment horizontal="left" vertical="center" wrapText="1" indent="1"/>
    </xf>
    <xf numFmtId="0" fontId="6" fillId="0" borderId="34" xfId="0" applyFont="1" applyFill="1" applyBorder="1" applyAlignment="1" applyProtection="1">
      <alignment horizontal="left" vertical="center" wrapText="1" indent="1"/>
    </xf>
    <xf numFmtId="0" fontId="6" fillId="0" borderId="18" xfId="0" applyFont="1" applyBorder="1" applyAlignment="1" applyProtection="1">
      <alignment horizontal="left" indent="1"/>
    </xf>
    <xf numFmtId="0" fontId="6" fillId="0" borderId="7" xfId="0" applyFont="1" applyBorder="1" applyAlignment="1" applyProtection="1">
      <alignment horizontal="left" indent="1"/>
    </xf>
    <xf numFmtId="0" fontId="6" fillId="0" borderId="34" xfId="0" applyFont="1" applyBorder="1" applyAlignment="1" applyProtection="1">
      <alignment horizontal="left" indent="1"/>
    </xf>
    <xf numFmtId="0" fontId="13" fillId="0" borderId="18" xfId="0" applyFont="1" applyFill="1" applyBorder="1" applyAlignment="1" applyProtection="1">
      <alignment horizontal="left" indent="1"/>
    </xf>
    <xf numFmtId="0" fontId="13" fillId="0" borderId="7" xfId="0" applyFont="1" applyFill="1" applyBorder="1" applyAlignment="1" applyProtection="1">
      <alignment horizontal="left" indent="1"/>
    </xf>
    <xf numFmtId="0" fontId="13" fillId="0" borderId="34" xfId="0" applyFont="1" applyFill="1" applyBorder="1" applyAlignment="1" applyProtection="1">
      <alignment horizontal="left" indent="1"/>
    </xf>
    <xf numFmtId="0" fontId="13" fillId="0" borderId="18" xfId="0" applyFont="1" applyBorder="1" applyAlignment="1" applyProtection="1">
      <alignment horizontal="left" wrapText="1"/>
    </xf>
    <xf numFmtId="0" fontId="13" fillId="0" borderId="7" xfId="0" applyFont="1" applyBorder="1" applyAlignment="1" applyProtection="1">
      <alignment horizontal="left" wrapText="1"/>
    </xf>
    <xf numFmtId="0" fontId="13" fillId="0" borderId="34" xfId="0" applyFont="1" applyBorder="1" applyAlignment="1" applyProtection="1">
      <alignment horizontal="left" wrapText="1"/>
    </xf>
    <xf numFmtId="0" fontId="13" fillId="0" borderId="41" xfId="0" applyFont="1" applyBorder="1" applyAlignment="1" applyProtection="1">
      <alignment horizontal="left" vertical="center" wrapText="1"/>
    </xf>
    <xf numFmtId="0" fontId="13" fillId="0" borderId="42" xfId="0" applyFont="1" applyBorder="1" applyAlignment="1" applyProtection="1">
      <alignment horizontal="left" vertical="center" wrapText="1"/>
    </xf>
    <xf numFmtId="0" fontId="13" fillId="0" borderId="43" xfId="0" applyFont="1" applyBorder="1" applyAlignment="1" applyProtection="1">
      <alignment horizontal="left" vertical="center" wrapText="1"/>
    </xf>
    <xf numFmtId="0" fontId="11" fillId="0" borderId="44" xfId="0" applyFont="1" applyFill="1" applyBorder="1" applyAlignment="1" applyProtection="1">
      <alignment horizontal="center"/>
    </xf>
    <xf numFmtId="0" fontId="11" fillId="0" borderId="24" xfId="0" applyFont="1" applyFill="1" applyBorder="1" applyAlignment="1" applyProtection="1">
      <alignment horizontal="center"/>
    </xf>
    <xf numFmtId="0" fontId="11" fillId="0" borderId="45" xfId="0" applyFont="1" applyFill="1" applyBorder="1" applyAlignment="1" applyProtection="1">
      <alignment horizontal="center"/>
    </xf>
    <xf numFmtId="0" fontId="11" fillId="0" borderId="46" xfId="0" applyFont="1" applyFill="1" applyBorder="1" applyAlignment="1" applyProtection="1">
      <alignment horizontal="center"/>
    </xf>
    <xf numFmtId="0" fontId="7" fillId="4" borderId="18" xfId="0" quotePrefix="1" applyFont="1" applyFill="1" applyBorder="1" applyAlignment="1" applyProtection="1">
      <alignment horizontal="left" vertical="center"/>
    </xf>
    <xf numFmtId="0" fontId="7" fillId="4" borderId="7" xfId="0" quotePrefix="1" applyFont="1" applyFill="1" applyBorder="1" applyAlignment="1" applyProtection="1">
      <alignment horizontal="left" vertical="center"/>
    </xf>
    <xf numFmtId="0" fontId="9" fillId="4" borderId="7" xfId="0" applyFont="1" applyFill="1" applyBorder="1" applyAlignment="1" applyProtection="1">
      <alignment horizontal="center" vertical="center" wrapText="1"/>
    </xf>
    <xf numFmtId="0" fontId="9" fillId="4" borderId="13" xfId="0" applyFont="1" applyFill="1" applyBorder="1" applyAlignment="1" applyProtection="1">
      <alignment horizontal="center" vertical="center" wrapText="1"/>
    </xf>
    <xf numFmtId="0" fontId="11" fillId="0" borderId="35" xfId="0" applyFont="1" applyFill="1" applyBorder="1" applyAlignment="1" applyProtection="1">
      <alignment horizontal="center"/>
    </xf>
    <xf numFmtId="0" fontId="11" fillId="0" borderId="4" xfId="0" applyFont="1" applyFill="1" applyBorder="1" applyAlignment="1" applyProtection="1">
      <alignment horizontal="center"/>
    </xf>
    <xf numFmtId="0" fontId="11" fillId="0" borderId="47" xfId="0" applyFont="1" applyFill="1" applyBorder="1" applyAlignment="1" applyProtection="1">
      <alignment horizontal="center"/>
    </xf>
    <xf numFmtId="0" fontId="11" fillId="0" borderId="22" xfId="0" applyFont="1" applyFill="1" applyBorder="1" applyAlignment="1" applyProtection="1">
      <alignment horizontal="center"/>
    </xf>
    <xf numFmtId="0" fontId="11" fillId="0" borderId="5" xfId="0" applyFont="1" applyFill="1" applyBorder="1" applyAlignment="1" applyProtection="1">
      <alignment horizontal="center"/>
    </xf>
    <xf numFmtId="0" fontId="11" fillId="0" borderId="48" xfId="0" applyFont="1" applyFill="1" applyBorder="1" applyAlignment="1" applyProtection="1">
      <alignment horizontal="center"/>
    </xf>
    <xf numFmtId="0" fontId="13" fillId="0" borderId="18" xfId="0" applyFont="1" applyFill="1" applyBorder="1" applyAlignment="1" applyProtection="1">
      <alignment horizontal="left" wrapText="1" indent="1"/>
    </xf>
    <xf numFmtId="0" fontId="13" fillId="0" borderId="7" xfId="0" applyFont="1" applyFill="1" applyBorder="1" applyAlignment="1" applyProtection="1">
      <alignment horizontal="left" wrapText="1" indent="1"/>
    </xf>
    <xf numFmtId="0" fontId="13" fillId="0" borderId="34" xfId="0" applyFont="1" applyFill="1" applyBorder="1" applyAlignment="1" applyProtection="1">
      <alignment horizontal="left" wrapText="1" indent="1"/>
    </xf>
  </cellXfs>
  <cellStyles count="3">
    <cellStyle name="Comma" xfId="1" builtinId="3"/>
    <cellStyle name="Hyperlink" xfId="2" builtinId="8"/>
    <cellStyle name="Normal" xfId="0" builtinId="0"/>
  </cellStyles>
  <dxfs count="4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3156" name="Line 1">
          <a:extLst>
            <a:ext uri="{FF2B5EF4-FFF2-40B4-BE49-F238E27FC236}">
              <a16:creationId xmlns:a16="http://schemas.microsoft.com/office/drawing/2014/main" id="{00000000-0008-0000-0200-0000540C0000}"/>
            </a:ext>
          </a:extLst>
        </xdr:cNvPr>
        <xdr:cNvSpPr>
          <a:spLocks noChangeShapeType="1"/>
        </xdr:cNvSpPr>
      </xdr:nvSpPr>
      <xdr:spPr bwMode="auto">
        <a:xfrm>
          <a:off x="11029950" y="101060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57" name="Line 13">
          <a:extLst>
            <a:ext uri="{FF2B5EF4-FFF2-40B4-BE49-F238E27FC236}">
              <a16:creationId xmlns:a16="http://schemas.microsoft.com/office/drawing/2014/main" id="{00000000-0008-0000-0200-0000550C0000}"/>
            </a:ext>
          </a:extLst>
        </xdr:cNvPr>
        <xdr:cNvSpPr>
          <a:spLocks noChangeShapeType="1"/>
        </xdr:cNvSpPr>
      </xdr:nvSpPr>
      <xdr:spPr bwMode="auto">
        <a:xfrm>
          <a:off x="11029950" y="98488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3159" name="Line 20">
          <a:extLst>
            <a:ext uri="{FF2B5EF4-FFF2-40B4-BE49-F238E27FC236}">
              <a16:creationId xmlns:a16="http://schemas.microsoft.com/office/drawing/2014/main" id="{00000000-0008-0000-0200-0000570C0000}"/>
            </a:ext>
          </a:extLst>
        </xdr:cNvPr>
        <xdr:cNvSpPr>
          <a:spLocks noChangeShapeType="1"/>
        </xdr:cNvSpPr>
      </xdr:nvSpPr>
      <xdr:spPr bwMode="auto">
        <a:xfrm>
          <a:off x="11029950" y="95821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676275</xdr:colOff>
      <xdr:row>3</xdr:row>
      <xdr:rowOff>0</xdr:rowOff>
    </xdr:to>
    <xdr:sp macro="" textlink="">
      <xdr:nvSpPr>
        <xdr:cNvPr id="3105" name="Text Box 33">
          <a:extLst>
            <a:ext uri="{FF2B5EF4-FFF2-40B4-BE49-F238E27FC236}">
              <a16:creationId xmlns:a16="http://schemas.microsoft.com/office/drawing/2014/main" id="{00000000-0008-0000-0200-0000210C0000}"/>
            </a:ext>
          </a:extLst>
        </xdr:cNvPr>
        <xdr:cNvSpPr txBox="1">
          <a:spLocks noChangeArrowheads="1"/>
        </xdr:cNvSpPr>
      </xdr:nvSpPr>
      <xdr:spPr bwMode="auto">
        <a:xfrm>
          <a:off x="0" y="0"/>
          <a:ext cx="10763250" cy="79057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9525</xdr:rowOff>
    </xdr:from>
    <xdr:to>
      <xdr:col>13</xdr:col>
      <xdr:colOff>142875</xdr:colOff>
      <xdr:row>5</xdr:row>
      <xdr:rowOff>85725</xdr:rowOff>
    </xdr:to>
    <xdr:pic>
      <xdr:nvPicPr>
        <xdr:cNvPr id="3162" name="Picture 2" descr="eialogo_Nancy">
          <a:extLst>
            <a:ext uri="{FF2B5EF4-FFF2-40B4-BE49-F238E27FC236}">
              <a16:creationId xmlns:a16="http://schemas.microsoft.com/office/drawing/2014/main" id="{00000000-0008-0000-0200-00005A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2392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11" name="Text Box 39">
          <a:hlinkClick xmlns:r="http://schemas.openxmlformats.org/officeDocument/2006/relationships" r:id="rId2"/>
          <a:extLst>
            <a:ext uri="{FF2B5EF4-FFF2-40B4-BE49-F238E27FC236}">
              <a16:creationId xmlns:a16="http://schemas.microsoft.com/office/drawing/2014/main" id="{00000000-0008-0000-0200-00000B000000}"/>
            </a:ext>
          </a:extLst>
        </xdr:cNvPr>
        <xdr:cNvSpPr txBox="1">
          <a:spLocks noChangeArrowheads="1"/>
        </xdr:cNvSpPr>
      </xdr:nvSpPr>
      <xdr:spPr bwMode="auto">
        <a:xfrm>
          <a:off x="6715125" y="6686550"/>
          <a:ext cx="4400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6</xdr:row>
      <xdr:rowOff>0</xdr:rowOff>
    </xdr:from>
    <xdr:to>
      <xdr:col>5</xdr:col>
      <xdr:colOff>0</xdr:colOff>
      <xdr:row>6</xdr:row>
      <xdr:rowOff>0</xdr:rowOff>
    </xdr:to>
    <xdr:sp macro="" textlink="">
      <xdr:nvSpPr>
        <xdr:cNvPr id="2068" name="Line 1">
          <a:extLst>
            <a:ext uri="{FF2B5EF4-FFF2-40B4-BE49-F238E27FC236}">
              <a16:creationId xmlns:a16="http://schemas.microsoft.com/office/drawing/2014/main" id="{00000000-0008-0000-0300-000014080000}"/>
            </a:ext>
          </a:extLst>
        </xdr:cNvPr>
        <xdr:cNvSpPr>
          <a:spLocks noChangeShapeType="1"/>
        </xdr:cNvSpPr>
      </xdr:nvSpPr>
      <xdr:spPr bwMode="auto">
        <a:xfrm>
          <a:off x="5572125" y="12954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2</xdr:col>
      <xdr:colOff>923925</xdr:colOff>
      <xdr:row>2</xdr:row>
      <xdr:rowOff>180975</xdr:rowOff>
    </xdr:to>
    <xdr:pic>
      <xdr:nvPicPr>
        <xdr:cNvPr id="2069" name="Picture 2" descr="eialogo_Nancy">
          <a:extLst>
            <a:ext uri="{FF2B5EF4-FFF2-40B4-BE49-F238E27FC236}">
              <a16:creationId xmlns:a16="http://schemas.microsoft.com/office/drawing/2014/main" id="{00000000-0008-0000-0300-000015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528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258"/>
  <sheetViews>
    <sheetView topLeftCell="A208" workbookViewId="0">
      <selection activeCell="C208" sqref="C208"/>
    </sheetView>
  </sheetViews>
  <sheetFormatPr defaultRowHeight="12.75"/>
  <cols>
    <col min="1" max="1" width="10" bestFit="1" customWidth="1"/>
    <col min="2" max="2" width="23.28515625" bestFit="1" customWidth="1"/>
  </cols>
  <sheetData>
    <row r="1" spans="1:2">
      <c r="A1" s="109" t="s">
        <v>0</v>
      </c>
      <c r="B1" s="109" t="s">
        <v>1</v>
      </c>
    </row>
    <row r="2" spans="1:2">
      <c r="A2" s="109" t="s">
        <v>2</v>
      </c>
      <c r="B2" s="109" t="s">
        <v>3</v>
      </c>
    </row>
    <row r="3" spans="1:2">
      <c r="A3" s="109" t="s">
        <v>4</v>
      </c>
      <c r="B3" s="109" t="s">
        <v>5</v>
      </c>
    </row>
    <row r="4" spans="1:2">
      <c r="A4" s="109" t="s">
        <v>6</v>
      </c>
      <c r="B4" s="109" t="s">
        <v>7</v>
      </c>
    </row>
    <row r="5" spans="1:2">
      <c r="A5" s="109" t="s">
        <v>8</v>
      </c>
      <c r="B5" s="109" t="s">
        <v>9</v>
      </c>
    </row>
    <row r="6" spans="1:2">
      <c r="A6" s="109" t="s">
        <v>10</v>
      </c>
      <c r="B6" s="109" t="s">
        <v>11</v>
      </c>
    </row>
    <row r="7" spans="1:2">
      <c r="A7" s="109" t="s">
        <v>12</v>
      </c>
      <c r="B7" s="109" t="s">
        <v>13</v>
      </c>
    </row>
    <row r="8" spans="1:2">
      <c r="A8" s="109" t="s">
        <v>14</v>
      </c>
      <c r="B8" s="109" t="s">
        <v>15</v>
      </c>
    </row>
    <row r="9" spans="1:2">
      <c r="A9" s="109" t="s">
        <v>16</v>
      </c>
      <c r="B9" s="109" t="s">
        <v>17</v>
      </c>
    </row>
    <row r="10" spans="1:2">
      <c r="A10" s="109" t="s">
        <v>18</v>
      </c>
      <c r="B10" s="109" t="s">
        <v>19</v>
      </c>
    </row>
    <row r="11" spans="1:2">
      <c r="A11" s="109" t="s">
        <v>20</v>
      </c>
      <c r="B11" s="109" t="s">
        <v>21</v>
      </c>
    </row>
    <row r="12" spans="1:2">
      <c r="A12" s="109" t="s">
        <v>22</v>
      </c>
      <c r="B12" s="109" t="s">
        <v>23</v>
      </c>
    </row>
    <row r="13" spans="1:2">
      <c r="A13" s="109" t="s">
        <v>24</v>
      </c>
      <c r="B13" s="109" t="s">
        <v>25</v>
      </c>
    </row>
    <row r="14" spans="1:2">
      <c r="A14" s="109" t="s">
        <v>26</v>
      </c>
      <c r="B14" s="109" t="s">
        <v>27</v>
      </c>
    </row>
    <row r="15" spans="1:2">
      <c r="A15" s="109" t="s">
        <v>28</v>
      </c>
      <c r="B15" s="109" t="s">
        <v>29</v>
      </c>
    </row>
    <row r="16" spans="1:2">
      <c r="A16" s="109" t="s">
        <v>30</v>
      </c>
      <c r="B16" s="109" t="s">
        <v>31</v>
      </c>
    </row>
    <row r="17" spans="1:2">
      <c r="A17" s="109" t="s">
        <v>32</v>
      </c>
      <c r="B17" s="109" t="s">
        <v>33</v>
      </c>
    </row>
    <row r="18" spans="1:2">
      <c r="A18" s="109" t="s">
        <v>34</v>
      </c>
      <c r="B18" s="109" t="s">
        <v>35</v>
      </c>
    </row>
    <row r="19" spans="1:2">
      <c r="A19" s="109" t="s">
        <v>36</v>
      </c>
      <c r="B19" s="109" t="s">
        <v>37</v>
      </c>
    </row>
    <row r="20" spans="1:2">
      <c r="A20" s="109" t="s">
        <v>38</v>
      </c>
      <c r="B20" s="109" t="s">
        <v>39</v>
      </c>
    </row>
    <row r="21" spans="1:2">
      <c r="A21" s="109" t="s">
        <v>40</v>
      </c>
      <c r="B21" s="109" t="s">
        <v>41</v>
      </c>
    </row>
    <row r="22" spans="1:2">
      <c r="A22" s="109" t="s">
        <v>42</v>
      </c>
      <c r="B22" s="109" t="s">
        <v>43</v>
      </c>
    </row>
    <row r="23" spans="1:2">
      <c r="A23" s="109" t="s">
        <v>44</v>
      </c>
      <c r="B23" s="109" t="s">
        <v>45</v>
      </c>
    </row>
    <row r="24" spans="1:2">
      <c r="A24" s="109" t="s">
        <v>46</v>
      </c>
      <c r="B24" s="109" t="s">
        <v>47</v>
      </c>
    </row>
    <row r="25" spans="1:2">
      <c r="A25" s="109" t="s">
        <v>48</v>
      </c>
      <c r="B25" s="109" t="s">
        <v>49</v>
      </c>
    </row>
    <row r="26" spans="1:2">
      <c r="A26" s="109" t="s">
        <v>50</v>
      </c>
      <c r="B26" s="109" t="s">
        <v>51</v>
      </c>
    </row>
    <row r="27" spans="1:2">
      <c r="A27" s="109" t="s">
        <v>52</v>
      </c>
      <c r="B27" s="109" t="s">
        <v>53</v>
      </c>
    </row>
    <row r="28" spans="1:2">
      <c r="A28" s="109" t="s">
        <v>54</v>
      </c>
      <c r="B28" s="109" t="s">
        <v>55</v>
      </c>
    </row>
    <row r="29" spans="1:2">
      <c r="A29" s="109" t="s">
        <v>56</v>
      </c>
      <c r="B29" s="109" t="s">
        <v>57</v>
      </c>
    </row>
    <row r="30" spans="1:2">
      <c r="A30" s="109" t="s">
        <v>58</v>
      </c>
      <c r="B30" s="109" t="s">
        <v>59</v>
      </c>
    </row>
    <row r="31" spans="1:2">
      <c r="A31" s="109" t="s">
        <v>60</v>
      </c>
      <c r="B31" s="109" t="s">
        <v>61</v>
      </c>
    </row>
    <row r="32" spans="1:2">
      <c r="A32" s="109" t="s">
        <v>62</v>
      </c>
      <c r="B32" s="109" t="s">
        <v>63</v>
      </c>
    </row>
    <row r="33" spans="1:2">
      <c r="A33" s="109" t="s">
        <v>64</v>
      </c>
      <c r="B33" s="109" t="s">
        <v>65</v>
      </c>
    </row>
    <row r="34" spans="1:2">
      <c r="A34" s="109" t="s">
        <v>66</v>
      </c>
      <c r="B34" s="109" t="s">
        <v>67</v>
      </c>
    </row>
    <row r="35" spans="1:2">
      <c r="A35" s="109" t="s">
        <v>68</v>
      </c>
      <c r="B35" s="109" t="s">
        <v>69</v>
      </c>
    </row>
    <row r="36" spans="1:2">
      <c r="A36" s="109" t="s">
        <v>70</v>
      </c>
      <c r="B36" s="109" t="s">
        <v>71</v>
      </c>
    </row>
    <row r="37" spans="1:2">
      <c r="A37" s="109" t="s">
        <v>72</v>
      </c>
      <c r="B37" s="109" t="s">
        <v>73</v>
      </c>
    </row>
    <row r="38" spans="1:2">
      <c r="A38" s="109" t="s">
        <v>74</v>
      </c>
      <c r="B38" s="109" t="s">
        <v>75</v>
      </c>
    </row>
    <row r="39" spans="1:2">
      <c r="A39" s="109" t="s">
        <v>76</v>
      </c>
      <c r="B39" s="109" t="s">
        <v>77</v>
      </c>
    </row>
    <row r="40" spans="1:2">
      <c r="A40" s="109" t="s">
        <v>78</v>
      </c>
      <c r="B40" s="109" t="s">
        <v>79</v>
      </c>
    </row>
    <row r="41" spans="1:2">
      <c r="A41" s="109" t="s">
        <v>80</v>
      </c>
      <c r="B41" s="109" t="s">
        <v>81</v>
      </c>
    </row>
    <row r="42" spans="1:2">
      <c r="A42" s="109" t="s">
        <v>82</v>
      </c>
      <c r="B42" s="109" t="s">
        <v>83</v>
      </c>
    </row>
    <row r="43" spans="1:2">
      <c r="A43" s="109" t="s">
        <v>84</v>
      </c>
      <c r="B43" s="109" t="s">
        <v>85</v>
      </c>
    </row>
    <row r="44" spans="1:2">
      <c r="A44" s="109" t="s">
        <v>86</v>
      </c>
      <c r="B44" s="109" t="s">
        <v>87</v>
      </c>
    </row>
    <row r="45" spans="1:2">
      <c r="A45" s="109" t="s">
        <v>88</v>
      </c>
      <c r="B45" s="109" t="s">
        <v>89</v>
      </c>
    </row>
    <row r="46" spans="1:2">
      <c r="A46" s="109" t="s">
        <v>90</v>
      </c>
      <c r="B46" s="109" t="s">
        <v>91</v>
      </c>
    </row>
    <row r="47" spans="1:2">
      <c r="A47" s="109" t="s">
        <v>92</v>
      </c>
      <c r="B47" s="109" t="s">
        <v>93</v>
      </c>
    </row>
    <row r="48" spans="1:2">
      <c r="A48" s="109" t="s">
        <v>94</v>
      </c>
      <c r="B48" s="109" t="s">
        <v>95</v>
      </c>
    </row>
    <row r="49" spans="1:2">
      <c r="A49" s="109" t="s">
        <v>96</v>
      </c>
      <c r="B49" s="109" t="s">
        <v>97</v>
      </c>
    </row>
    <row r="50" spans="1:2">
      <c r="A50" s="109" t="s">
        <v>98</v>
      </c>
      <c r="B50" s="109" t="s">
        <v>99</v>
      </c>
    </row>
    <row r="51" spans="1:2">
      <c r="A51" s="109" t="s">
        <v>100</v>
      </c>
      <c r="B51" s="109" t="s">
        <v>101</v>
      </c>
    </row>
    <row r="52" spans="1:2">
      <c r="A52" s="109" t="s">
        <v>102</v>
      </c>
      <c r="B52" s="109" t="s">
        <v>103</v>
      </c>
    </row>
    <row r="53" spans="1:2">
      <c r="A53" s="109" t="s">
        <v>104</v>
      </c>
      <c r="B53" s="109" t="s">
        <v>105</v>
      </c>
    </row>
    <row r="54" spans="1:2">
      <c r="A54" s="109" t="s">
        <v>106</v>
      </c>
      <c r="B54" s="109" t="s">
        <v>107</v>
      </c>
    </row>
    <row r="55" spans="1:2">
      <c r="A55" s="109" t="s">
        <v>108</v>
      </c>
      <c r="B55" s="109" t="s">
        <v>109</v>
      </c>
    </row>
    <row r="56" spans="1:2">
      <c r="A56" s="109" t="s">
        <v>110</v>
      </c>
      <c r="B56" s="109" t="s">
        <v>111</v>
      </c>
    </row>
    <row r="57" spans="1:2">
      <c r="A57" s="109" t="s">
        <v>112</v>
      </c>
      <c r="B57" s="109" t="s">
        <v>113</v>
      </c>
    </row>
    <row r="58" spans="1:2">
      <c r="A58" s="109" t="s">
        <v>114</v>
      </c>
      <c r="B58" s="109" t="s">
        <v>115</v>
      </c>
    </row>
    <row r="59" spans="1:2">
      <c r="A59" s="109" t="s">
        <v>116</v>
      </c>
      <c r="B59" s="109" t="s">
        <v>117</v>
      </c>
    </row>
    <row r="60" spans="1:2">
      <c r="A60" s="109" t="s">
        <v>118</v>
      </c>
      <c r="B60" s="109" t="s">
        <v>119</v>
      </c>
    </row>
    <row r="61" spans="1:2">
      <c r="A61" s="109" t="s">
        <v>120</v>
      </c>
      <c r="B61" s="109" t="s">
        <v>121</v>
      </c>
    </row>
    <row r="62" spans="1:2">
      <c r="A62" s="109" t="s">
        <v>122</v>
      </c>
      <c r="B62" s="109" t="s">
        <v>123</v>
      </c>
    </row>
    <row r="63" spans="1:2">
      <c r="A63" s="109" t="s">
        <v>124</v>
      </c>
      <c r="B63" s="109" t="s">
        <v>125</v>
      </c>
    </row>
    <row r="64" spans="1:2">
      <c r="A64" s="109" t="s">
        <v>126</v>
      </c>
      <c r="B64" s="109" t="s">
        <v>127</v>
      </c>
    </row>
    <row r="65" spans="1:2">
      <c r="A65" s="109" t="s">
        <v>128</v>
      </c>
      <c r="B65" s="109" t="s">
        <v>129</v>
      </c>
    </row>
    <row r="66" spans="1:2">
      <c r="A66" s="109" t="s">
        <v>130</v>
      </c>
      <c r="B66" s="109" t="s">
        <v>131</v>
      </c>
    </row>
    <row r="67" spans="1:2">
      <c r="A67" s="109" t="s">
        <v>132</v>
      </c>
      <c r="B67" s="109" t="s">
        <v>133</v>
      </c>
    </row>
    <row r="68" spans="1:2">
      <c r="A68" s="109" t="s">
        <v>134</v>
      </c>
      <c r="B68" s="109" t="s">
        <v>135</v>
      </c>
    </row>
    <row r="69" spans="1:2">
      <c r="A69" s="109" t="s">
        <v>136</v>
      </c>
      <c r="B69" s="109" t="s">
        <v>137</v>
      </c>
    </row>
    <row r="70" spans="1:2">
      <c r="A70" s="109" t="s">
        <v>138</v>
      </c>
      <c r="B70" s="109" t="s">
        <v>139</v>
      </c>
    </row>
    <row r="71" spans="1:2">
      <c r="A71" s="109" t="s">
        <v>140</v>
      </c>
      <c r="B71" s="109" t="s">
        <v>141</v>
      </c>
    </row>
    <row r="72" spans="1:2">
      <c r="A72" s="109" t="s">
        <v>142</v>
      </c>
      <c r="B72" s="109" t="s">
        <v>143</v>
      </c>
    </row>
    <row r="73" spans="1:2">
      <c r="A73" s="109" t="s">
        <v>144</v>
      </c>
      <c r="B73" s="109" t="s">
        <v>145</v>
      </c>
    </row>
    <row r="74" spans="1:2">
      <c r="A74" s="109" t="s">
        <v>146</v>
      </c>
      <c r="B74" s="109" t="s">
        <v>147</v>
      </c>
    </row>
    <row r="75" spans="1:2">
      <c r="A75" s="109" t="s">
        <v>148</v>
      </c>
      <c r="B75" s="109" t="s">
        <v>149</v>
      </c>
    </row>
    <row r="76" spans="1:2">
      <c r="A76" s="109" t="s">
        <v>150</v>
      </c>
      <c r="B76" s="109" t="s">
        <v>151</v>
      </c>
    </row>
    <row r="77" spans="1:2">
      <c r="A77" s="109" t="s">
        <v>152</v>
      </c>
      <c r="B77" s="109" t="s">
        <v>153</v>
      </c>
    </row>
    <row r="78" spans="1:2">
      <c r="A78" s="109" t="s">
        <v>154</v>
      </c>
      <c r="B78" s="109" t="s">
        <v>155</v>
      </c>
    </row>
    <row r="79" spans="1:2">
      <c r="A79" s="109" t="s">
        <v>156</v>
      </c>
      <c r="B79" s="109" t="s">
        <v>157</v>
      </c>
    </row>
    <row r="80" spans="1:2">
      <c r="A80" s="109" t="s">
        <v>158</v>
      </c>
      <c r="B80" s="109" t="s">
        <v>159</v>
      </c>
    </row>
    <row r="81" spans="1:2">
      <c r="A81" s="109" t="s">
        <v>160</v>
      </c>
      <c r="B81" s="109" t="s">
        <v>161</v>
      </c>
    </row>
    <row r="82" spans="1:2">
      <c r="A82" s="109" t="s">
        <v>162</v>
      </c>
      <c r="B82" s="109" t="s">
        <v>163</v>
      </c>
    </row>
    <row r="83" spans="1:2">
      <c r="A83" s="109" t="s">
        <v>164</v>
      </c>
      <c r="B83" s="109" t="s">
        <v>165</v>
      </c>
    </row>
    <row r="84" spans="1:2">
      <c r="A84" s="109" t="s">
        <v>166</v>
      </c>
      <c r="B84" s="109" t="s">
        <v>167</v>
      </c>
    </row>
    <row r="85" spans="1:2">
      <c r="A85" s="109" t="s">
        <v>168</v>
      </c>
      <c r="B85" s="109" t="s">
        <v>169</v>
      </c>
    </row>
    <row r="86" spans="1:2">
      <c r="A86" s="109" t="s">
        <v>170</v>
      </c>
      <c r="B86" s="109" t="s">
        <v>171</v>
      </c>
    </row>
    <row r="87" spans="1:2">
      <c r="A87" s="109" t="s">
        <v>172</v>
      </c>
      <c r="B87" s="109" t="s">
        <v>173</v>
      </c>
    </row>
    <row r="88" spans="1:2">
      <c r="A88" s="109" t="s">
        <v>174</v>
      </c>
      <c r="B88" s="109" t="s">
        <v>175</v>
      </c>
    </row>
    <row r="89" spans="1:2">
      <c r="A89" s="109" t="s">
        <v>176</v>
      </c>
      <c r="B89" s="109" t="s">
        <v>177</v>
      </c>
    </row>
    <row r="90" spans="1:2">
      <c r="A90" s="109" t="s">
        <v>178</v>
      </c>
      <c r="B90" s="109" t="s">
        <v>179</v>
      </c>
    </row>
    <row r="91" spans="1:2">
      <c r="A91" s="109" t="s">
        <v>180</v>
      </c>
      <c r="B91" s="109" t="s">
        <v>181</v>
      </c>
    </row>
    <row r="92" spans="1:2">
      <c r="A92" s="109" t="s">
        <v>182</v>
      </c>
      <c r="B92" s="109" t="s">
        <v>183</v>
      </c>
    </row>
    <row r="93" spans="1:2">
      <c r="A93" s="109" t="s">
        <v>184</v>
      </c>
      <c r="B93" s="109" t="s">
        <v>185</v>
      </c>
    </row>
    <row r="94" spans="1:2">
      <c r="A94" s="109" t="s">
        <v>186</v>
      </c>
      <c r="B94" s="109" t="s">
        <v>187</v>
      </c>
    </row>
    <row r="95" spans="1:2">
      <c r="A95" s="109" t="s">
        <v>188</v>
      </c>
      <c r="B95" s="109" t="s">
        <v>189</v>
      </c>
    </row>
    <row r="96" spans="1:2">
      <c r="A96" s="109" t="s">
        <v>190</v>
      </c>
      <c r="B96" s="109" t="s">
        <v>191</v>
      </c>
    </row>
    <row r="97" spans="1:2">
      <c r="A97" s="109" t="s">
        <v>192</v>
      </c>
      <c r="B97" s="109" t="s">
        <v>193</v>
      </c>
    </row>
    <row r="98" spans="1:2">
      <c r="A98" s="109" t="s">
        <v>194</v>
      </c>
      <c r="B98" s="109" t="s">
        <v>195</v>
      </c>
    </row>
    <row r="99" spans="1:2">
      <c r="A99" s="109" t="s">
        <v>196</v>
      </c>
      <c r="B99" s="109" t="s">
        <v>197</v>
      </c>
    </row>
    <row r="100" spans="1:2">
      <c r="A100" s="109" t="s">
        <v>198</v>
      </c>
      <c r="B100" s="109" t="s">
        <v>199</v>
      </c>
    </row>
    <row r="101" spans="1:2">
      <c r="A101" s="109" t="s">
        <v>200</v>
      </c>
      <c r="B101" s="109" t="s">
        <v>201</v>
      </c>
    </row>
    <row r="102" spans="1:2">
      <c r="A102" s="109" t="s">
        <v>202</v>
      </c>
      <c r="B102" s="109" t="s">
        <v>203</v>
      </c>
    </row>
    <row r="103" spans="1:2">
      <c r="A103" s="109" t="s">
        <v>204</v>
      </c>
      <c r="B103" s="109" t="s">
        <v>205</v>
      </c>
    </row>
    <row r="104" spans="1:2">
      <c r="A104" s="109" t="s">
        <v>206</v>
      </c>
      <c r="B104" s="109" t="s">
        <v>207</v>
      </c>
    </row>
    <row r="105" spans="1:2">
      <c r="A105" s="109" t="s">
        <v>208</v>
      </c>
      <c r="B105" s="109" t="s">
        <v>209</v>
      </c>
    </row>
    <row r="106" spans="1:2">
      <c r="A106" s="109" t="s">
        <v>210</v>
      </c>
      <c r="B106" s="109" t="s">
        <v>211</v>
      </c>
    </row>
    <row r="107" spans="1:2">
      <c r="A107" s="109" t="s">
        <v>212</v>
      </c>
      <c r="B107" s="109" t="s">
        <v>213</v>
      </c>
    </row>
    <row r="108" spans="1:2">
      <c r="A108" s="109" t="s">
        <v>214</v>
      </c>
      <c r="B108" s="109" t="s">
        <v>215</v>
      </c>
    </row>
    <row r="109" spans="1:2">
      <c r="A109" s="109" t="s">
        <v>216</v>
      </c>
      <c r="B109" s="109" t="s">
        <v>217</v>
      </c>
    </row>
    <row r="110" spans="1:2">
      <c r="A110" s="109" t="s">
        <v>218</v>
      </c>
      <c r="B110" s="109" t="s">
        <v>219</v>
      </c>
    </row>
    <row r="111" spans="1:2">
      <c r="A111" s="109" t="s">
        <v>220</v>
      </c>
      <c r="B111" s="109" t="s">
        <v>221</v>
      </c>
    </row>
    <row r="112" spans="1:2">
      <c r="A112" s="109" t="s">
        <v>222</v>
      </c>
      <c r="B112" s="109" t="s">
        <v>223</v>
      </c>
    </row>
    <row r="113" spans="1:2">
      <c r="A113" s="109" t="s">
        <v>224</v>
      </c>
      <c r="B113" s="109" t="s">
        <v>225</v>
      </c>
    </row>
    <row r="114" spans="1:2">
      <c r="A114" s="109" t="s">
        <v>226</v>
      </c>
      <c r="B114" s="109" t="s">
        <v>227</v>
      </c>
    </row>
    <row r="115" spans="1:2">
      <c r="A115" s="109" t="s">
        <v>228</v>
      </c>
      <c r="B115" s="109" t="s">
        <v>229</v>
      </c>
    </row>
    <row r="116" spans="1:2">
      <c r="A116" s="109" t="s">
        <v>230</v>
      </c>
      <c r="B116" s="109" t="s">
        <v>231</v>
      </c>
    </row>
    <row r="117" spans="1:2">
      <c r="A117" s="109" t="s">
        <v>232</v>
      </c>
      <c r="B117" s="109" t="s">
        <v>233</v>
      </c>
    </row>
    <row r="118" spans="1:2">
      <c r="A118" s="109" t="s">
        <v>234</v>
      </c>
      <c r="B118" s="109" t="s">
        <v>235</v>
      </c>
    </row>
    <row r="119" spans="1:2">
      <c r="A119" s="109" t="s">
        <v>236</v>
      </c>
      <c r="B119" s="109" t="s">
        <v>237</v>
      </c>
    </row>
    <row r="120" spans="1:2">
      <c r="A120" s="109" t="s">
        <v>238</v>
      </c>
      <c r="B120" s="109" t="s">
        <v>239</v>
      </c>
    </row>
    <row r="121" spans="1:2">
      <c r="A121" s="109" t="s">
        <v>240</v>
      </c>
      <c r="B121" s="109" t="s">
        <v>241</v>
      </c>
    </row>
    <row r="122" spans="1:2">
      <c r="A122" s="109" t="s">
        <v>242</v>
      </c>
      <c r="B122" s="109" t="s">
        <v>243</v>
      </c>
    </row>
    <row r="123" spans="1:2">
      <c r="A123" s="109" t="s">
        <v>244</v>
      </c>
      <c r="B123" s="109" t="s">
        <v>245</v>
      </c>
    </row>
    <row r="124" spans="1:2">
      <c r="A124" s="109" t="s">
        <v>246</v>
      </c>
      <c r="B124" s="109" t="s">
        <v>247</v>
      </c>
    </row>
    <row r="125" spans="1:2">
      <c r="A125" s="109" t="s">
        <v>248</v>
      </c>
      <c r="B125" s="109" t="s">
        <v>249</v>
      </c>
    </row>
    <row r="126" spans="1:2">
      <c r="A126" s="109" t="s">
        <v>250</v>
      </c>
      <c r="B126" s="109" t="s">
        <v>251</v>
      </c>
    </row>
    <row r="127" spans="1:2">
      <c r="A127" s="109" t="s">
        <v>252</v>
      </c>
      <c r="B127" s="109" t="s">
        <v>253</v>
      </c>
    </row>
    <row r="128" spans="1:2">
      <c r="A128" s="109" t="s">
        <v>254</v>
      </c>
      <c r="B128" s="109" t="s">
        <v>255</v>
      </c>
    </row>
    <row r="129" spans="1:2">
      <c r="A129" s="109" t="s">
        <v>256</v>
      </c>
      <c r="B129" s="109" t="s">
        <v>257</v>
      </c>
    </row>
    <row r="130" spans="1:2">
      <c r="A130" s="109" t="s">
        <v>258</v>
      </c>
      <c r="B130" s="109" t="s">
        <v>259</v>
      </c>
    </row>
    <row r="131" spans="1:2">
      <c r="A131" s="109" t="s">
        <v>260</v>
      </c>
      <c r="B131" s="109" t="s">
        <v>261</v>
      </c>
    </row>
    <row r="132" spans="1:2">
      <c r="A132" s="109" t="s">
        <v>262</v>
      </c>
      <c r="B132" s="109" t="s">
        <v>263</v>
      </c>
    </row>
    <row r="133" spans="1:2">
      <c r="A133" s="109" t="s">
        <v>264</v>
      </c>
      <c r="B133" s="109" t="s">
        <v>265</v>
      </c>
    </row>
    <row r="134" spans="1:2">
      <c r="A134" s="109" t="s">
        <v>266</v>
      </c>
      <c r="B134" s="109" t="s">
        <v>267</v>
      </c>
    </row>
    <row r="135" spans="1:2">
      <c r="A135" s="109" t="s">
        <v>268</v>
      </c>
      <c r="B135" s="109" t="s">
        <v>269</v>
      </c>
    </row>
    <row r="136" spans="1:2">
      <c r="A136" s="109" t="s">
        <v>270</v>
      </c>
      <c r="B136" s="109" t="s">
        <v>271</v>
      </c>
    </row>
    <row r="137" spans="1:2">
      <c r="A137" s="109" t="s">
        <v>272</v>
      </c>
      <c r="B137" s="109" t="s">
        <v>273</v>
      </c>
    </row>
    <row r="138" spans="1:2">
      <c r="A138" s="109" t="s">
        <v>274</v>
      </c>
      <c r="B138" s="109" t="s">
        <v>275</v>
      </c>
    </row>
    <row r="139" spans="1:2">
      <c r="A139" s="109" t="s">
        <v>276</v>
      </c>
      <c r="B139" s="109" t="s">
        <v>277</v>
      </c>
    </row>
    <row r="140" spans="1:2">
      <c r="A140" s="109" t="s">
        <v>278</v>
      </c>
      <c r="B140" s="109" t="s">
        <v>279</v>
      </c>
    </row>
    <row r="141" spans="1:2">
      <c r="A141" s="109" t="s">
        <v>280</v>
      </c>
      <c r="B141" s="109" t="s">
        <v>281</v>
      </c>
    </row>
    <row r="142" spans="1:2">
      <c r="A142" s="109" t="s">
        <v>282</v>
      </c>
      <c r="B142" s="109" t="s">
        <v>283</v>
      </c>
    </row>
    <row r="143" spans="1:2">
      <c r="A143" s="109" t="s">
        <v>284</v>
      </c>
      <c r="B143" s="109" t="s">
        <v>285</v>
      </c>
    </row>
    <row r="144" spans="1:2">
      <c r="A144" s="109" t="s">
        <v>286</v>
      </c>
      <c r="B144" s="109" t="s">
        <v>287</v>
      </c>
    </row>
    <row r="145" spans="1:2">
      <c r="A145" s="109" t="s">
        <v>288</v>
      </c>
      <c r="B145" s="109" t="s">
        <v>289</v>
      </c>
    </row>
    <row r="146" spans="1:2">
      <c r="A146" s="109" t="s">
        <v>290</v>
      </c>
      <c r="B146" s="109" t="s">
        <v>291</v>
      </c>
    </row>
    <row r="147" spans="1:2">
      <c r="A147" s="109" t="s">
        <v>292</v>
      </c>
      <c r="B147" s="109" t="s">
        <v>293</v>
      </c>
    </row>
    <row r="148" spans="1:2">
      <c r="A148" s="109" t="s">
        <v>294</v>
      </c>
      <c r="B148" s="109" t="s">
        <v>295</v>
      </c>
    </row>
    <row r="149" spans="1:2">
      <c r="A149" s="109" t="s">
        <v>296</v>
      </c>
      <c r="B149" s="109" t="s">
        <v>297</v>
      </c>
    </row>
    <row r="150" spans="1:2">
      <c r="A150" s="109" t="s">
        <v>298</v>
      </c>
      <c r="B150" s="109" t="s">
        <v>299</v>
      </c>
    </row>
    <row r="151" spans="1:2">
      <c r="A151" s="109" t="s">
        <v>300</v>
      </c>
      <c r="B151" s="109" t="s">
        <v>301</v>
      </c>
    </row>
    <row r="152" spans="1:2">
      <c r="A152" s="109" t="s">
        <v>302</v>
      </c>
      <c r="B152" s="109" t="s">
        <v>303</v>
      </c>
    </row>
    <row r="153" spans="1:2">
      <c r="A153" s="109" t="s">
        <v>304</v>
      </c>
      <c r="B153" s="109" t="s">
        <v>305</v>
      </c>
    </row>
    <row r="154" spans="1:2">
      <c r="A154" s="109" t="s">
        <v>306</v>
      </c>
      <c r="B154" s="109" t="s">
        <v>307</v>
      </c>
    </row>
    <row r="155" spans="1:2">
      <c r="A155" s="109" t="s">
        <v>308</v>
      </c>
      <c r="B155" s="109" t="s">
        <v>309</v>
      </c>
    </row>
    <row r="156" spans="1:2">
      <c r="A156" s="109" t="s">
        <v>310</v>
      </c>
      <c r="B156" s="109" t="s">
        <v>311</v>
      </c>
    </row>
    <row r="157" spans="1:2">
      <c r="A157" s="109" t="s">
        <v>312</v>
      </c>
      <c r="B157" s="109" t="s">
        <v>313</v>
      </c>
    </row>
    <row r="158" spans="1:2">
      <c r="A158" s="109" t="s">
        <v>314</v>
      </c>
      <c r="B158" s="109" t="s">
        <v>315</v>
      </c>
    </row>
    <row r="159" spans="1:2">
      <c r="A159" s="109" t="s">
        <v>316</v>
      </c>
      <c r="B159" s="109" t="s">
        <v>317</v>
      </c>
    </row>
    <row r="160" spans="1:2">
      <c r="A160" s="109" t="s">
        <v>318</v>
      </c>
      <c r="B160" s="109" t="s">
        <v>319</v>
      </c>
    </row>
    <row r="161" spans="1:2">
      <c r="A161" s="109" t="s">
        <v>320</v>
      </c>
      <c r="B161" s="109" t="s">
        <v>321</v>
      </c>
    </row>
    <row r="162" spans="1:2">
      <c r="A162" s="109" t="s">
        <v>322</v>
      </c>
      <c r="B162" s="109" t="s">
        <v>323</v>
      </c>
    </row>
    <row r="163" spans="1:2">
      <c r="A163" s="109" t="s">
        <v>324</v>
      </c>
      <c r="B163" s="109" t="s">
        <v>325</v>
      </c>
    </row>
    <row r="164" spans="1:2">
      <c r="A164" s="109" t="s">
        <v>326</v>
      </c>
      <c r="B164" s="109" t="s">
        <v>327</v>
      </c>
    </row>
    <row r="165" spans="1:2">
      <c r="A165" s="109" t="s">
        <v>328</v>
      </c>
      <c r="B165" s="109" t="s">
        <v>329</v>
      </c>
    </row>
    <row r="166" spans="1:2">
      <c r="A166" s="109" t="s">
        <v>330</v>
      </c>
      <c r="B166" s="109" t="s">
        <v>331</v>
      </c>
    </row>
    <row r="167" spans="1:2">
      <c r="A167" s="109" t="s">
        <v>332</v>
      </c>
      <c r="B167" s="109" t="s">
        <v>333</v>
      </c>
    </row>
    <row r="168" spans="1:2">
      <c r="A168" s="109" t="s">
        <v>334</v>
      </c>
      <c r="B168" s="109" t="s">
        <v>335</v>
      </c>
    </row>
    <row r="169" spans="1:2">
      <c r="A169" s="109" t="s">
        <v>336</v>
      </c>
      <c r="B169" s="109" t="s">
        <v>337</v>
      </c>
    </row>
    <row r="170" spans="1:2">
      <c r="A170" s="109" t="s">
        <v>338</v>
      </c>
      <c r="B170" s="109" t="s">
        <v>339</v>
      </c>
    </row>
    <row r="171" spans="1:2">
      <c r="A171" s="109" t="s">
        <v>340</v>
      </c>
      <c r="B171" s="109" t="s">
        <v>341</v>
      </c>
    </row>
    <row r="172" spans="1:2">
      <c r="A172" s="109" t="s">
        <v>342</v>
      </c>
      <c r="B172" s="109" t="s">
        <v>343</v>
      </c>
    </row>
    <row r="173" spans="1:2">
      <c r="A173" s="109" t="s">
        <v>344</v>
      </c>
      <c r="B173" s="109" t="s">
        <v>345</v>
      </c>
    </row>
    <row r="174" spans="1:2">
      <c r="A174" s="109" t="s">
        <v>346</v>
      </c>
      <c r="B174" s="109" t="s">
        <v>347</v>
      </c>
    </row>
    <row r="175" spans="1:2">
      <c r="A175" s="109" t="s">
        <v>348</v>
      </c>
      <c r="B175" s="109" t="s">
        <v>349</v>
      </c>
    </row>
    <row r="176" spans="1:2">
      <c r="A176" s="109" t="s">
        <v>350</v>
      </c>
      <c r="B176" s="109" t="s">
        <v>351</v>
      </c>
    </row>
    <row r="177" spans="1:2">
      <c r="A177" s="109" t="s">
        <v>352</v>
      </c>
      <c r="B177" s="109" t="s">
        <v>353</v>
      </c>
    </row>
    <row r="178" spans="1:2">
      <c r="A178" s="109" t="s">
        <v>354</v>
      </c>
      <c r="B178" s="109" t="s">
        <v>355</v>
      </c>
    </row>
    <row r="179" spans="1:2">
      <c r="A179" s="109" t="s">
        <v>356</v>
      </c>
      <c r="B179" s="109" t="s">
        <v>357</v>
      </c>
    </row>
    <row r="180" spans="1:2">
      <c r="A180" s="109" t="s">
        <v>358</v>
      </c>
      <c r="B180" s="109" t="s">
        <v>359</v>
      </c>
    </row>
    <row r="181" spans="1:2">
      <c r="A181" s="109" t="s">
        <v>360</v>
      </c>
      <c r="B181" s="109" t="s">
        <v>361</v>
      </c>
    </row>
    <row r="182" spans="1:2">
      <c r="A182" s="109" t="s">
        <v>362</v>
      </c>
      <c r="B182" s="109" t="s">
        <v>363</v>
      </c>
    </row>
    <row r="183" spans="1:2">
      <c r="A183" s="109" t="s">
        <v>364</v>
      </c>
      <c r="B183" s="109" t="s">
        <v>365</v>
      </c>
    </row>
    <row r="184" spans="1:2">
      <c r="A184" s="109" t="s">
        <v>366</v>
      </c>
      <c r="B184" s="109" t="s">
        <v>367</v>
      </c>
    </row>
    <row r="185" spans="1:2">
      <c r="A185" s="109" t="s">
        <v>368</v>
      </c>
      <c r="B185" s="109" t="s">
        <v>369</v>
      </c>
    </row>
    <row r="186" spans="1:2">
      <c r="A186" s="109" t="s">
        <v>370</v>
      </c>
      <c r="B186" s="109" t="s">
        <v>371</v>
      </c>
    </row>
    <row r="187" spans="1:2">
      <c r="A187" s="109" t="s">
        <v>372</v>
      </c>
      <c r="B187" s="109" t="s">
        <v>373</v>
      </c>
    </row>
    <row r="188" spans="1:2">
      <c r="A188" s="109" t="s">
        <v>374</v>
      </c>
      <c r="B188" s="109" t="s">
        <v>375</v>
      </c>
    </row>
    <row r="189" spans="1:2">
      <c r="A189" s="109" t="s">
        <v>376</v>
      </c>
      <c r="B189" s="109" t="s">
        <v>377</v>
      </c>
    </row>
    <row r="190" spans="1:2">
      <c r="A190" s="109" t="s">
        <v>378</v>
      </c>
      <c r="B190" s="109" t="s">
        <v>379</v>
      </c>
    </row>
    <row r="191" spans="1:2">
      <c r="A191" s="109" t="s">
        <v>380</v>
      </c>
      <c r="B191" s="109" t="s">
        <v>381</v>
      </c>
    </row>
    <row r="192" spans="1:2">
      <c r="A192" s="109" t="s">
        <v>382</v>
      </c>
      <c r="B192" s="109" t="s">
        <v>383</v>
      </c>
    </row>
    <row r="193" spans="1:2">
      <c r="A193" s="109" t="s">
        <v>384</v>
      </c>
      <c r="B193" s="109" t="s">
        <v>385</v>
      </c>
    </row>
    <row r="194" spans="1:2">
      <c r="A194" s="109" t="s">
        <v>386</v>
      </c>
      <c r="B194" s="109" t="s">
        <v>387</v>
      </c>
    </row>
    <row r="195" spans="1:2">
      <c r="A195" s="109" t="s">
        <v>388</v>
      </c>
      <c r="B195" s="109" t="s">
        <v>389</v>
      </c>
    </row>
    <row r="196" spans="1:2">
      <c r="A196" s="109" t="s">
        <v>390</v>
      </c>
      <c r="B196" s="109" t="s">
        <v>391</v>
      </c>
    </row>
    <row r="197" spans="1:2">
      <c r="A197" s="109" t="s">
        <v>392</v>
      </c>
      <c r="B197" s="109" t="s">
        <v>393</v>
      </c>
    </row>
    <row r="198" spans="1:2">
      <c r="A198" s="109" t="s">
        <v>394</v>
      </c>
      <c r="B198" s="109" t="s">
        <v>395</v>
      </c>
    </row>
    <row r="199" spans="1:2">
      <c r="A199" s="109" t="s">
        <v>396</v>
      </c>
      <c r="B199" s="109" t="s">
        <v>397</v>
      </c>
    </row>
    <row r="200" spans="1:2">
      <c r="A200" s="109" t="s">
        <v>398</v>
      </c>
      <c r="B200" s="109" t="s">
        <v>399</v>
      </c>
    </row>
    <row r="201" spans="1:2">
      <c r="A201" s="109" t="s">
        <v>400</v>
      </c>
      <c r="B201" s="109" t="s">
        <v>401</v>
      </c>
    </row>
    <row r="202" spans="1:2">
      <c r="A202" s="109" t="s">
        <v>402</v>
      </c>
      <c r="B202" s="109" t="s">
        <v>403</v>
      </c>
    </row>
    <row r="203" spans="1:2">
      <c r="A203" s="109" t="s">
        <v>404</v>
      </c>
      <c r="B203" s="109" t="s">
        <v>405</v>
      </c>
    </row>
    <row r="204" spans="1:2">
      <c r="A204" s="109" t="s">
        <v>406</v>
      </c>
      <c r="B204" s="109" t="s">
        <v>407</v>
      </c>
    </row>
    <row r="205" spans="1:2">
      <c r="A205" s="109" t="s">
        <v>408</v>
      </c>
      <c r="B205" s="109" t="s">
        <v>409</v>
      </c>
    </row>
    <row r="206" spans="1:2">
      <c r="A206" s="109" t="s">
        <v>410</v>
      </c>
      <c r="B206" s="109" t="s">
        <v>411</v>
      </c>
    </row>
    <row r="207" spans="1:2">
      <c r="A207" s="109" t="s">
        <v>412</v>
      </c>
      <c r="B207" s="109" t="s">
        <v>413</v>
      </c>
    </row>
    <row r="208" spans="1:2">
      <c r="A208" s="109" t="s">
        <v>414</v>
      </c>
      <c r="B208" s="109" t="s">
        <v>415</v>
      </c>
    </row>
    <row r="209" spans="1:2">
      <c r="A209" s="109" t="s">
        <v>416</v>
      </c>
      <c r="B209" s="109" t="s">
        <v>417</v>
      </c>
    </row>
    <row r="210" spans="1:2">
      <c r="A210" s="109" t="s">
        <v>418</v>
      </c>
      <c r="B210" s="109" t="s">
        <v>419</v>
      </c>
    </row>
    <row r="211" spans="1:2">
      <c r="A211" s="109" t="s">
        <v>420</v>
      </c>
      <c r="B211" s="109" t="s">
        <v>421</v>
      </c>
    </row>
    <row r="212" spans="1:2">
      <c r="A212" s="109" t="s">
        <v>422</v>
      </c>
      <c r="B212" s="109" t="s">
        <v>423</v>
      </c>
    </row>
    <row r="213" spans="1:2">
      <c r="A213" s="109" t="s">
        <v>424</v>
      </c>
      <c r="B213" s="109" t="s">
        <v>425</v>
      </c>
    </row>
    <row r="214" spans="1:2">
      <c r="A214" s="109" t="s">
        <v>426</v>
      </c>
      <c r="B214" s="109" t="s">
        <v>427</v>
      </c>
    </row>
    <row r="215" spans="1:2">
      <c r="A215" s="109" t="s">
        <v>428</v>
      </c>
      <c r="B215" s="109" t="s">
        <v>429</v>
      </c>
    </row>
    <row r="216" spans="1:2">
      <c r="A216" s="109" t="s">
        <v>430</v>
      </c>
      <c r="B216" s="109" t="s">
        <v>431</v>
      </c>
    </row>
    <row r="217" spans="1:2">
      <c r="A217" s="109" t="s">
        <v>432</v>
      </c>
      <c r="B217" s="109" t="s">
        <v>433</v>
      </c>
    </row>
    <row r="218" spans="1:2">
      <c r="A218" s="109" t="s">
        <v>434</v>
      </c>
      <c r="B218" s="109" t="s">
        <v>435</v>
      </c>
    </row>
    <row r="219" spans="1:2">
      <c r="A219" s="109" t="s">
        <v>436</v>
      </c>
      <c r="B219" s="109" t="s">
        <v>437</v>
      </c>
    </row>
    <row r="220" spans="1:2">
      <c r="A220" s="109" t="s">
        <v>438</v>
      </c>
      <c r="B220" s="109" t="s">
        <v>439</v>
      </c>
    </row>
    <row r="221" spans="1:2">
      <c r="A221" s="109" t="s">
        <v>440</v>
      </c>
      <c r="B221" s="109" t="s">
        <v>441</v>
      </c>
    </row>
    <row r="222" spans="1:2">
      <c r="A222" s="109" t="s">
        <v>442</v>
      </c>
      <c r="B222" s="109" t="s">
        <v>443</v>
      </c>
    </row>
    <row r="223" spans="1:2">
      <c r="A223" s="109" t="s">
        <v>444</v>
      </c>
      <c r="B223" s="109" t="s">
        <v>445</v>
      </c>
    </row>
    <row r="224" spans="1:2">
      <c r="A224" s="109" t="s">
        <v>446</v>
      </c>
      <c r="B224" s="109" t="s">
        <v>447</v>
      </c>
    </row>
    <row r="225" spans="1:2">
      <c r="A225" s="109" t="s">
        <v>448</v>
      </c>
      <c r="B225" s="109" t="s">
        <v>449</v>
      </c>
    </row>
    <row r="226" spans="1:2">
      <c r="A226" s="109" t="s">
        <v>450</v>
      </c>
      <c r="B226" s="109" t="s">
        <v>451</v>
      </c>
    </row>
    <row r="227" spans="1:2">
      <c r="A227" s="109" t="s">
        <v>452</v>
      </c>
      <c r="B227" s="109" t="s">
        <v>453</v>
      </c>
    </row>
    <row r="228" spans="1:2">
      <c r="A228" s="109" t="s">
        <v>454</v>
      </c>
      <c r="B228" s="109" t="s">
        <v>455</v>
      </c>
    </row>
    <row r="229" spans="1:2">
      <c r="A229" s="109" t="s">
        <v>456</v>
      </c>
      <c r="B229" s="109" t="s">
        <v>457</v>
      </c>
    </row>
    <row r="230" spans="1:2">
      <c r="A230" s="109" t="s">
        <v>458</v>
      </c>
      <c r="B230" s="109" t="s">
        <v>459</v>
      </c>
    </row>
    <row r="231" spans="1:2">
      <c r="A231" s="109" t="s">
        <v>460</v>
      </c>
      <c r="B231" s="109" t="s">
        <v>461</v>
      </c>
    </row>
    <row r="232" spans="1:2">
      <c r="A232" s="109" t="s">
        <v>462</v>
      </c>
      <c r="B232" s="109" t="s">
        <v>463</v>
      </c>
    </row>
    <row r="233" spans="1:2">
      <c r="A233" s="109" t="s">
        <v>464</v>
      </c>
      <c r="B233" s="109" t="s">
        <v>465</v>
      </c>
    </row>
    <row r="234" spans="1:2">
      <c r="A234" s="109" t="s">
        <v>466</v>
      </c>
      <c r="B234" s="109" t="s">
        <v>467</v>
      </c>
    </row>
    <row r="235" spans="1:2">
      <c r="A235" s="109" t="s">
        <v>468</v>
      </c>
      <c r="B235" s="109" t="s">
        <v>469</v>
      </c>
    </row>
    <row r="236" spans="1:2">
      <c r="A236" s="109" t="s">
        <v>470</v>
      </c>
      <c r="B236" s="109" t="s">
        <v>471</v>
      </c>
    </row>
    <row r="237" spans="1:2">
      <c r="A237" s="109" t="s">
        <v>472</v>
      </c>
      <c r="B237" s="109" t="s">
        <v>473</v>
      </c>
    </row>
    <row r="238" spans="1:2">
      <c r="A238" s="109" t="s">
        <v>474</v>
      </c>
      <c r="B238" s="109" t="s">
        <v>475</v>
      </c>
    </row>
    <row r="239" spans="1:2">
      <c r="A239" s="109" t="s">
        <v>476</v>
      </c>
      <c r="B239" s="109" t="s">
        <v>477</v>
      </c>
    </row>
    <row r="240" spans="1:2">
      <c r="A240" s="109" t="s">
        <v>478</v>
      </c>
      <c r="B240" s="109" t="s">
        <v>479</v>
      </c>
    </row>
    <row r="241" spans="1:2">
      <c r="A241" s="109" t="s">
        <v>480</v>
      </c>
      <c r="B241" s="109" t="s">
        <v>481</v>
      </c>
    </row>
    <row r="242" spans="1:2">
      <c r="A242" s="109" t="s">
        <v>482</v>
      </c>
      <c r="B242" s="109" t="s">
        <v>483</v>
      </c>
    </row>
    <row r="243" spans="1:2">
      <c r="A243" s="109" t="s">
        <v>484</v>
      </c>
      <c r="B243" s="109" t="s">
        <v>485</v>
      </c>
    </row>
    <row r="244" spans="1:2">
      <c r="A244" s="109" t="s">
        <v>486</v>
      </c>
      <c r="B244" s="109" t="s">
        <v>487</v>
      </c>
    </row>
    <row r="245" spans="1:2">
      <c r="A245" s="109" t="s">
        <v>488</v>
      </c>
      <c r="B245" s="109" t="s">
        <v>489</v>
      </c>
    </row>
    <row r="246" spans="1:2">
      <c r="A246" s="109" t="s">
        <v>490</v>
      </c>
      <c r="B246" s="109" t="s">
        <v>491</v>
      </c>
    </row>
    <row r="247" spans="1:2">
      <c r="A247" s="109" t="s">
        <v>492</v>
      </c>
      <c r="B247" s="109" t="s">
        <v>493</v>
      </c>
    </row>
    <row r="248" spans="1:2">
      <c r="A248" s="109" t="s">
        <v>494</v>
      </c>
      <c r="B248" s="109" t="s">
        <v>495</v>
      </c>
    </row>
    <row r="249" spans="1:2">
      <c r="A249" s="109" t="s">
        <v>496</v>
      </c>
      <c r="B249" s="109" t="s">
        <v>497</v>
      </c>
    </row>
    <row r="250" spans="1:2">
      <c r="A250" s="109" t="s">
        <v>498</v>
      </c>
      <c r="B250" s="109" t="s">
        <v>499</v>
      </c>
    </row>
    <row r="251" spans="1:2">
      <c r="A251" s="109" t="s">
        <v>500</v>
      </c>
      <c r="B251" s="109" t="s">
        <v>501</v>
      </c>
    </row>
    <row r="252" spans="1:2">
      <c r="A252" s="109" t="s">
        <v>502</v>
      </c>
      <c r="B252" s="109" t="s">
        <v>503</v>
      </c>
    </row>
    <row r="253" spans="1:2">
      <c r="A253" s="109" t="s">
        <v>504</v>
      </c>
      <c r="B253" s="109" t="s">
        <v>505</v>
      </c>
    </row>
    <row r="254" spans="1:2">
      <c r="A254" s="109" t="s">
        <v>506</v>
      </c>
      <c r="B254" s="109" t="s">
        <v>507</v>
      </c>
    </row>
    <row r="255" spans="1:2">
      <c r="A255" s="109" t="s">
        <v>508</v>
      </c>
      <c r="B255" s="109" t="s">
        <v>509</v>
      </c>
    </row>
    <row r="256" spans="1:2">
      <c r="A256" s="109" t="s">
        <v>510</v>
      </c>
      <c r="B256" s="109" t="s">
        <v>511</v>
      </c>
    </row>
    <row r="257" spans="1:2">
      <c r="A257" s="109" t="s">
        <v>512</v>
      </c>
      <c r="B257" s="109" t="s">
        <v>513</v>
      </c>
    </row>
    <row r="258" spans="1:2">
      <c r="A258" s="109" t="s">
        <v>514</v>
      </c>
      <c r="B258" s="109" t="s">
        <v>515</v>
      </c>
    </row>
  </sheetData>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259"/>
  <sheetViews>
    <sheetView workbookViewId="0">
      <selection sqref="A1:IV65536"/>
    </sheetView>
  </sheetViews>
  <sheetFormatPr defaultRowHeight="12.75"/>
  <cols>
    <col min="1" max="1" width="10.140625" bestFit="1" customWidth="1"/>
    <col min="2" max="2" width="25" bestFit="1" customWidth="1"/>
    <col min="3" max="3" width="50.7109375" bestFit="1" customWidth="1"/>
    <col min="4" max="4" width="54.28515625" bestFit="1" customWidth="1"/>
  </cols>
  <sheetData>
    <row r="1" spans="1:4">
      <c r="C1" s="108" t="s">
        <v>516</v>
      </c>
      <c r="D1" s="108" t="s">
        <v>517</v>
      </c>
    </row>
    <row r="2" spans="1:4">
      <c r="A2" s="109" t="s">
        <v>0</v>
      </c>
      <c r="B2" s="112" t="s">
        <v>1</v>
      </c>
      <c r="C2" s="111" t="s">
        <v>518</v>
      </c>
      <c r="D2" s="111" t="s">
        <v>518</v>
      </c>
    </row>
    <row r="3" spans="1:4">
      <c r="A3" s="109" t="s">
        <v>2</v>
      </c>
      <c r="B3" s="112" t="s">
        <v>3</v>
      </c>
      <c r="C3" s="110" t="s">
        <v>519</v>
      </c>
      <c r="D3" s="110" t="s">
        <v>520</v>
      </c>
    </row>
    <row r="4" spans="1:4">
      <c r="A4" s="109" t="s">
        <v>4</v>
      </c>
      <c r="B4" s="112" t="s">
        <v>5</v>
      </c>
      <c r="C4" s="110" t="s">
        <v>519</v>
      </c>
      <c r="D4" t="s">
        <v>520</v>
      </c>
    </row>
    <row r="5" spans="1:4">
      <c r="A5" s="109" t="s">
        <v>6</v>
      </c>
      <c r="B5" s="112" t="s">
        <v>7</v>
      </c>
      <c r="C5" s="110" t="s">
        <v>519</v>
      </c>
      <c r="D5" t="s">
        <v>520</v>
      </c>
    </row>
    <row r="6" spans="1:4">
      <c r="A6" s="109" t="s">
        <v>8</v>
      </c>
      <c r="B6" s="112" t="s">
        <v>9</v>
      </c>
      <c r="C6" s="110" t="s">
        <v>519</v>
      </c>
      <c r="D6" t="s">
        <v>520</v>
      </c>
    </row>
    <row r="7" spans="1:4">
      <c r="A7" s="109" t="s">
        <v>10</v>
      </c>
      <c r="B7" s="112" t="s">
        <v>11</v>
      </c>
      <c r="C7" s="110" t="s">
        <v>519</v>
      </c>
      <c r="D7" t="s">
        <v>520</v>
      </c>
    </row>
    <row r="8" spans="1:4">
      <c r="A8" s="109" t="s">
        <v>12</v>
      </c>
      <c r="B8" s="112" t="s">
        <v>13</v>
      </c>
      <c r="C8" s="110" t="s">
        <v>519</v>
      </c>
      <c r="D8" t="s">
        <v>520</v>
      </c>
    </row>
    <row r="9" spans="1:4">
      <c r="A9" s="109" t="s">
        <v>14</v>
      </c>
      <c r="B9" s="112" t="s">
        <v>15</v>
      </c>
      <c r="C9" s="110" t="s">
        <v>519</v>
      </c>
      <c r="D9" t="s">
        <v>520</v>
      </c>
    </row>
    <row r="10" spans="1:4">
      <c r="A10" s="109" t="s">
        <v>16</v>
      </c>
      <c r="B10" s="112" t="s">
        <v>17</v>
      </c>
      <c r="C10" s="110" t="s">
        <v>519</v>
      </c>
      <c r="D10" t="s">
        <v>520</v>
      </c>
    </row>
    <row r="11" spans="1:4">
      <c r="A11" s="109" t="s">
        <v>18</v>
      </c>
      <c r="B11" s="112" t="s">
        <v>19</v>
      </c>
      <c r="C11" s="110" t="s">
        <v>519</v>
      </c>
      <c r="D11" t="s">
        <v>520</v>
      </c>
    </row>
    <row r="12" spans="1:4">
      <c r="A12" s="109" t="s">
        <v>20</v>
      </c>
      <c r="B12" s="112" t="s">
        <v>21</v>
      </c>
      <c r="C12" s="110" t="s">
        <v>519</v>
      </c>
      <c r="D12" t="s">
        <v>520</v>
      </c>
    </row>
    <row r="13" spans="1:4">
      <c r="A13" s="109" t="s">
        <v>22</v>
      </c>
      <c r="B13" s="112" t="s">
        <v>23</v>
      </c>
      <c r="C13" s="110" t="s">
        <v>519</v>
      </c>
      <c r="D13" t="s">
        <v>520</v>
      </c>
    </row>
    <row r="14" spans="1:4">
      <c r="A14" s="109" t="s">
        <v>24</v>
      </c>
      <c r="B14" s="112" t="s">
        <v>25</v>
      </c>
      <c r="C14" s="110" t="s">
        <v>519</v>
      </c>
      <c r="D14" t="s">
        <v>520</v>
      </c>
    </row>
    <row r="15" spans="1:4">
      <c r="A15" s="109" t="s">
        <v>26</v>
      </c>
      <c r="B15" s="112" t="s">
        <v>27</v>
      </c>
      <c r="C15" s="110" t="s">
        <v>519</v>
      </c>
      <c r="D15" t="s">
        <v>520</v>
      </c>
    </row>
    <row r="16" spans="1:4">
      <c r="A16" s="109" t="s">
        <v>28</v>
      </c>
      <c r="B16" s="112" t="s">
        <v>29</v>
      </c>
      <c r="C16" s="110" t="s">
        <v>519</v>
      </c>
      <c r="D16" t="s">
        <v>520</v>
      </c>
    </row>
    <row r="17" spans="1:4">
      <c r="A17" s="109" t="s">
        <v>30</v>
      </c>
      <c r="B17" s="112" t="s">
        <v>31</v>
      </c>
      <c r="C17" s="110" t="s">
        <v>519</v>
      </c>
      <c r="D17" t="s">
        <v>520</v>
      </c>
    </row>
    <row r="18" spans="1:4">
      <c r="A18" s="109" t="s">
        <v>32</v>
      </c>
      <c r="B18" s="112" t="s">
        <v>33</v>
      </c>
      <c r="C18" s="110" t="s">
        <v>519</v>
      </c>
      <c r="D18" t="s">
        <v>520</v>
      </c>
    </row>
    <row r="19" spans="1:4">
      <c r="A19" s="109" t="s">
        <v>34</v>
      </c>
      <c r="B19" s="112" t="s">
        <v>35</v>
      </c>
      <c r="C19" s="110" t="s">
        <v>519</v>
      </c>
      <c r="D19" t="s">
        <v>520</v>
      </c>
    </row>
    <row r="20" spans="1:4">
      <c r="A20" s="109" t="s">
        <v>36</v>
      </c>
      <c r="B20" s="112" t="s">
        <v>37</v>
      </c>
      <c r="C20" s="110" t="s">
        <v>519</v>
      </c>
      <c r="D20" t="s">
        <v>520</v>
      </c>
    </row>
    <row r="21" spans="1:4">
      <c r="A21" s="109" t="s">
        <v>38</v>
      </c>
      <c r="B21" s="112" t="s">
        <v>39</v>
      </c>
      <c r="C21" s="110" t="s">
        <v>519</v>
      </c>
      <c r="D21" t="s">
        <v>520</v>
      </c>
    </row>
    <row r="22" spans="1:4">
      <c r="A22" s="109" t="s">
        <v>40</v>
      </c>
      <c r="B22" s="112" t="s">
        <v>41</v>
      </c>
      <c r="C22" s="110" t="s">
        <v>519</v>
      </c>
      <c r="D22" t="s">
        <v>520</v>
      </c>
    </row>
    <row r="23" spans="1:4">
      <c r="A23" s="109" t="s">
        <v>42</v>
      </c>
      <c r="B23" s="112" t="s">
        <v>43</v>
      </c>
      <c r="C23" s="110" t="s">
        <v>519</v>
      </c>
      <c r="D23" t="s">
        <v>520</v>
      </c>
    </row>
    <row r="24" spans="1:4">
      <c r="A24" s="109" t="s">
        <v>44</v>
      </c>
      <c r="B24" s="112" t="s">
        <v>45</v>
      </c>
      <c r="C24" s="110" t="s">
        <v>519</v>
      </c>
      <c r="D24" t="s">
        <v>520</v>
      </c>
    </row>
    <row r="25" spans="1:4">
      <c r="A25" s="109" t="s">
        <v>46</v>
      </c>
      <c r="B25" s="112" t="s">
        <v>47</v>
      </c>
      <c r="C25" s="110" t="s">
        <v>519</v>
      </c>
      <c r="D25" t="s">
        <v>520</v>
      </c>
    </row>
    <row r="26" spans="1:4">
      <c r="A26" s="109" t="s">
        <v>48</v>
      </c>
      <c r="B26" s="112" t="s">
        <v>49</v>
      </c>
      <c r="C26" s="110" t="s">
        <v>519</v>
      </c>
      <c r="D26" t="s">
        <v>520</v>
      </c>
    </row>
    <row r="27" spans="1:4">
      <c r="A27" s="109" t="s">
        <v>50</v>
      </c>
      <c r="B27" s="112" t="s">
        <v>51</v>
      </c>
      <c r="C27" s="110" t="s">
        <v>519</v>
      </c>
      <c r="D27" t="s">
        <v>520</v>
      </c>
    </row>
    <row r="28" spans="1:4">
      <c r="A28" s="109" t="s">
        <v>52</v>
      </c>
      <c r="B28" s="112" t="s">
        <v>53</v>
      </c>
      <c r="C28" s="110" t="s">
        <v>519</v>
      </c>
      <c r="D28" t="s">
        <v>520</v>
      </c>
    </row>
    <row r="29" spans="1:4">
      <c r="A29" s="109" t="s">
        <v>54</v>
      </c>
      <c r="B29" s="112" t="s">
        <v>55</v>
      </c>
      <c r="C29" s="110" t="s">
        <v>521</v>
      </c>
      <c r="D29" s="110" t="s">
        <v>522</v>
      </c>
    </row>
    <row r="30" spans="1:4">
      <c r="A30" s="109" t="s">
        <v>56</v>
      </c>
      <c r="B30" s="112" t="s">
        <v>57</v>
      </c>
      <c r="C30" s="110" t="s">
        <v>521</v>
      </c>
      <c r="D30" s="110" t="s">
        <v>522</v>
      </c>
    </row>
    <row r="31" spans="1:4">
      <c r="A31" s="109" t="s">
        <v>58</v>
      </c>
      <c r="B31" s="112" t="s">
        <v>59</v>
      </c>
      <c r="C31" s="110" t="s">
        <v>521</v>
      </c>
      <c r="D31" s="110" t="s">
        <v>522</v>
      </c>
    </row>
    <row r="32" spans="1:4">
      <c r="A32" s="109" t="s">
        <v>60</v>
      </c>
      <c r="B32" s="112" t="s">
        <v>61</v>
      </c>
      <c r="C32" s="110" t="s">
        <v>521</v>
      </c>
      <c r="D32" s="110" t="s">
        <v>522</v>
      </c>
    </row>
    <row r="33" spans="1:4">
      <c r="A33" s="109" t="s">
        <v>62</v>
      </c>
      <c r="B33" s="112" t="s">
        <v>63</v>
      </c>
      <c r="C33" s="110" t="s">
        <v>521</v>
      </c>
      <c r="D33" s="110" t="s">
        <v>522</v>
      </c>
    </row>
    <row r="34" spans="1:4">
      <c r="A34" s="109" t="s">
        <v>64</v>
      </c>
      <c r="B34" s="112" t="s">
        <v>65</v>
      </c>
      <c r="C34" s="110" t="s">
        <v>521</v>
      </c>
      <c r="D34" s="110" t="s">
        <v>522</v>
      </c>
    </row>
    <row r="35" spans="1:4">
      <c r="A35" s="109" t="s">
        <v>66</v>
      </c>
      <c r="B35" s="112" t="s">
        <v>67</v>
      </c>
      <c r="C35" s="110" t="s">
        <v>521</v>
      </c>
      <c r="D35" s="110" t="s">
        <v>522</v>
      </c>
    </row>
    <row r="36" spans="1:4">
      <c r="A36" s="109" t="s">
        <v>68</v>
      </c>
      <c r="B36" s="112" t="s">
        <v>69</v>
      </c>
      <c r="C36" s="110" t="s">
        <v>519</v>
      </c>
      <c r="D36" t="s">
        <v>520</v>
      </c>
    </row>
    <row r="37" spans="1:4">
      <c r="A37" s="109" t="s">
        <v>70</v>
      </c>
      <c r="B37" s="112" t="s">
        <v>71</v>
      </c>
      <c r="C37" s="110" t="s">
        <v>519</v>
      </c>
      <c r="D37" t="s">
        <v>520</v>
      </c>
    </row>
    <row r="38" spans="1:4">
      <c r="A38" s="109" t="s">
        <v>72</v>
      </c>
      <c r="B38" s="112" t="s">
        <v>73</v>
      </c>
      <c r="C38" s="110" t="s">
        <v>519</v>
      </c>
      <c r="D38" t="s">
        <v>520</v>
      </c>
    </row>
    <row r="39" spans="1:4">
      <c r="A39" s="109" t="s">
        <v>74</v>
      </c>
      <c r="B39" s="112" t="s">
        <v>75</v>
      </c>
      <c r="C39" s="110" t="s">
        <v>519</v>
      </c>
      <c r="D39" t="s">
        <v>520</v>
      </c>
    </row>
    <row r="40" spans="1:4">
      <c r="A40" s="109" t="s">
        <v>76</v>
      </c>
      <c r="B40" s="112" t="s">
        <v>77</v>
      </c>
      <c r="C40" s="110" t="s">
        <v>519</v>
      </c>
      <c r="D40" t="s">
        <v>520</v>
      </c>
    </row>
    <row r="41" spans="1:4">
      <c r="A41" s="109" t="s">
        <v>78</v>
      </c>
      <c r="B41" s="112" t="s">
        <v>79</v>
      </c>
      <c r="C41" s="110" t="s">
        <v>523</v>
      </c>
      <c r="D41" s="111" t="s">
        <v>518</v>
      </c>
    </row>
    <row r="42" spans="1:4">
      <c r="A42" s="109" t="s">
        <v>80</v>
      </c>
      <c r="B42" s="112" t="s">
        <v>81</v>
      </c>
      <c r="C42" s="110" t="s">
        <v>519</v>
      </c>
      <c r="D42" t="s">
        <v>520</v>
      </c>
    </row>
    <row r="43" spans="1:4">
      <c r="A43" s="109" t="s">
        <v>82</v>
      </c>
      <c r="B43" s="112" t="s">
        <v>83</v>
      </c>
      <c r="C43" s="110" t="s">
        <v>519</v>
      </c>
      <c r="D43" t="s">
        <v>520</v>
      </c>
    </row>
    <row r="44" spans="1:4">
      <c r="A44" s="109" t="s">
        <v>84</v>
      </c>
      <c r="B44" s="112" t="s">
        <v>85</v>
      </c>
      <c r="C44" s="111" t="s">
        <v>518</v>
      </c>
      <c r="D44" s="111" t="s">
        <v>518</v>
      </c>
    </row>
    <row r="45" spans="1:4">
      <c r="A45" s="109" t="s">
        <v>86</v>
      </c>
      <c r="B45" s="112" t="s">
        <v>87</v>
      </c>
      <c r="C45" s="110" t="s">
        <v>519</v>
      </c>
      <c r="D45" t="s">
        <v>520</v>
      </c>
    </row>
    <row r="46" spans="1:4">
      <c r="A46" s="109" t="s">
        <v>88</v>
      </c>
      <c r="B46" s="112" t="s">
        <v>89</v>
      </c>
      <c r="C46" s="110" t="s">
        <v>519</v>
      </c>
      <c r="D46" t="s">
        <v>520</v>
      </c>
    </row>
    <row r="47" spans="1:4">
      <c r="A47" s="109" t="s">
        <v>90</v>
      </c>
      <c r="B47" s="112" t="s">
        <v>91</v>
      </c>
      <c r="C47" s="110" t="s">
        <v>519</v>
      </c>
      <c r="D47" t="s">
        <v>520</v>
      </c>
    </row>
    <row r="48" spans="1:4">
      <c r="A48" s="109" t="s">
        <v>92</v>
      </c>
      <c r="B48" s="112" t="s">
        <v>93</v>
      </c>
      <c r="C48" s="110" t="s">
        <v>519</v>
      </c>
      <c r="D48" t="s">
        <v>520</v>
      </c>
    </row>
    <row r="49" spans="1:4">
      <c r="A49" s="109" t="s">
        <v>94</v>
      </c>
      <c r="B49" s="112" t="s">
        <v>95</v>
      </c>
      <c r="C49" s="110" t="s">
        <v>519</v>
      </c>
      <c r="D49" t="s">
        <v>520</v>
      </c>
    </row>
    <row r="50" spans="1:4">
      <c r="A50" s="109" t="s">
        <v>96</v>
      </c>
      <c r="B50" s="112" t="s">
        <v>97</v>
      </c>
      <c r="C50" s="110" t="s">
        <v>519</v>
      </c>
      <c r="D50" t="s">
        <v>520</v>
      </c>
    </row>
    <row r="51" spans="1:4">
      <c r="A51" s="109" t="s">
        <v>98</v>
      </c>
      <c r="B51" s="112" t="s">
        <v>99</v>
      </c>
      <c r="C51" s="110" t="s">
        <v>519</v>
      </c>
      <c r="D51" t="s">
        <v>520</v>
      </c>
    </row>
    <row r="52" spans="1:4">
      <c r="A52" s="109" t="s">
        <v>100</v>
      </c>
      <c r="B52" s="112" t="s">
        <v>101</v>
      </c>
      <c r="C52" s="110" t="s">
        <v>524</v>
      </c>
      <c r="D52" s="111" t="s">
        <v>518</v>
      </c>
    </row>
    <row r="53" spans="1:4">
      <c r="A53" s="109" t="s">
        <v>102</v>
      </c>
      <c r="B53" s="112" t="s">
        <v>103</v>
      </c>
      <c r="C53" s="111" t="s">
        <v>518</v>
      </c>
      <c r="D53" s="111" t="s">
        <v>518</v>
      </c>
    </row>
    <row r="54" spans="1:4">
      <c r="A54" s="109" t="s">
        <v>104</v>
      </c>
      <c r="B54" s="112" t="s">
        <v>105</v>
      </c>
      <c r="C54" s="110" t="s">
        <v>521</v>
      </c>
      <c r="D54" s="110" t="s">
        <v>522</v>
      </c>
    </row>
    <row r="55" spans="1:4">
      <c r="A55" s="109" t="s">
        <v>106</v>
      </c>
      <c r="B55" s="112" t="s">
        <v>107</v>
      </c>
      <c r="C55" s="110" t="s">
        <v>521</v>
      </c>
      <c r="D55" s="110" t="s">
        <v>522</v>
      </c>
    </row>
    <row r="56" spans="1:4">
      <c r="A56" s="109" t="s">
        <v>108</v>
      </c>
      <c r="B56" s="112" t="s">
        <v>109</v>
      </c>
      <c r="C56" s="110" t="s">
        <v>521</v>
      </c>
      <c r="D56" s="110" t="s">
        <v>522</v>
      </c>
    </row>
    <row r="57" spans="1:4">
      <c r="A57" s="109" t="s">
        <v>110</v>
      </c>
      <c r="B57" s="112" t="s">
        <v>111</v>
      </c>
      <c r="C57" s="110" t="s">
        <v>521</v>
      </c>
      <c r="D57" s="110" t="s">
        <v>522</v>
      </c>
    </row>
    <row r="58" spans="1:4">
      <c r="A58" s="109" t="s">
        <v>112</v>
      </c>
      <c r="B58" s="112" t="s">
        <v>113</v>
      </c>
      <c r="C58" s="110" t="s">
        <v>521</v>
      </c>
      <c r="D58" s="110" t="s">
        <v>522</v>
      </c>
    </row>
    <row r="59" spans="1:4">
      <c r="A59" s="109" t="s">
        <v>114</v>
      </c>
      <c r="B59" s="112" t="s">
        <v>115</v>
      </c>
      <c r="C59" s="110" t="s">
        <v>521</v>
      </c>
      <c r="D59" s="110" t="s">
        <v>522</v>
      </c>
    </row>
    <row r="60" spans="1:4">
      <c r="A60" s="109" t="s">
        <v>116</v>
      </c>
      <c r="B60" s="112" t="s">
        <v>117</v>
      </c>
      <c r="C60" s="110" t="s">
        <v>521</v>
      </c>
      <c r="D60" s="110" t="s">
        <v>522</v>
      </c>
    </row>
    <row r="61" spans="1:4">
      <c r="A61" s="109" t="s">
        <v>118</v>
      </c>
      <c r="B61" s="112" t="s">
        <v>119</v>
      </c>
      <c r="C61" s="110" t="s">
        <v>525</v>
      </c>
      <c r="D61" s="111" t="s">
        <v>518</v>
      </c>
    </row>
    <row r="62" spans="1:4">
      <c r="A62" s="109" t="s">
        <v>120</v>
      </c>
      <c r="B62" s="112" t="s">
        <v>121</v>
      </c>
      <c r="C62" s="111" t="s">
        <v>518</v>
      </c>
      <c r="D62" s="111" t="s">
        <v>518</v>
      </c>
    </row>
    <row r="63" spans="1:4">
      <c r="A63" s="109" t="s">
        <v>122</v>
      </c>
      <c r="B63" s="112" t="s">
        <v>123</v>
      </c>
      <c r="C63" s="110" t="s">
        <v>521</v>
      </c>
      <c r="D63" s="110" t="s">
        <v>522</v>
      </c>
    </row>
    <row r="64" spans="1:4">
      <c r="A64" s="109" t="s">
        <v>124</v>
      </c>
      <c r="B64" s="112" t="s">
        <v>125</v>
      </c>
      <c r="C64" s="110" t="s">
        <v>521</v>
      </c>
      <c r="D64" s="110" t="s">
        <v>522</v>
      </c>
    </row>
    <row r="65" spans="1:4">
      <c r="A65" s="109" t="s">
        <v>126</v>
      </c>
      <c r="B65" s="112" t="s">
        <v>127</v>
      </c>
      <c r="C65" s="110" t="s">
        <v>521</v>
      </c>
      <c r="D65" s="110" t="s">
        <v>522</v>
      </c>
    </row>
    <row r="66" spans="1:4">
      <c r="A66" s="109" t="s">
        <v>128</v>
      </c>
      <c r="B66" s="112" t="s">
        <v>129</v>
      </c>
      <c r="C66" s="110" t="s">
        <v>521</v>
      </c>
      <c r="D66" s="110" t="s">
        <v>522</v>
      </c>
    </row>
    <row r="67" spans="1:4">
      <c r="A67" s="109" t="s">
        <v>130</v>
      </c>
      <c r="B67" s="112" t="s">
        <v>131</v>
      </c>
      <c r="C67" s="110" t="s">
        <v>521</v>
      </c>
      <c r="D67" s="110" t="s">
        <v>522</v>
      </c>
    </row>
    <row r="68" spans="1:4">
      <c r="A68" s="109" t="s">
        <v>132</v>
      </c>
      <c r="B68" s="112" t="s">
        <v>133</v>
      </c>
      <c r="C68" s="110" t="s">
        <v>521</v>
      </c>
      <c r="D68" s="110" t="s">
        <v>522</v>
      </c>
    </row>
    <row r="69" spans="1:4">
      <c r="A69" s="109" t="s">
        <v>134</v>
      </c>
      <c r="B69" s="112" t="s">
        <v>135</v>
      </c>
      <c r="C69" s="110" t="s">
        <v>521</v>
      </c>
      <c r="D69" s="110" t="s">
        <v>522</v>
      </c>
    </row>
    <row r="70" spans="1:4">
      <c r="A70" s="109" t="s">
        <v>136</v>
      </c>
      <c r="B70" s="112" t="s">
        <v>137</v>
      </c>
      <c r="C70" s="110" t="s">
        <v>526</v>
      </c>
      <c r="D70" s="111" t="s">
        <v>518</v>
      </c>
    </row>
    <row r="71" spans="1:4">
      <c r="A71" s="109" t="s">
        <v>138</v>
      </c>
      <c r="B71" s="112" t="s">
        <v>139</v>
      </c>
      <c r="C71" s="111" t="s">
        <v>518</v>
      </c>
      <c r="D71" s="111" t="s">
        <v>518</v>
      </c>
    </row>
    <row r="72" spans="1:4">
      <c r="A72" s="109" t="s">
        <v>140</v>
      </c>
      <c r="B72" s="112" t="s">
        <v>141</v>
      </c>
      <c r="C72" s="110" t="s">
        <v>521</v>
      </c>
      <c r="D72" s="110" t="s">
        <v>522</v>
      </c>
    </row>
    <row r="73" spans="1:4">
      <c r="A73" s="109" t="s">
        <v>142</v>
      </c>
      <c r="B73" s="112" t="s">
        <v>143</v>
      </c>
      <c r="C73" s="110" t="s">
        <v>521</v>
      </c>
      <c r="D73" s="110" t="s">
        <v>522</v>
      </c>
    </row>
    <row r="74" spans="1:4">
      <c r="A74" s="109" t="s">
        <v>144</v>
      </c>
      <c r="B74" s="112" t="s">
        <v>145</v>
      </c>
      <c r="C74" s="110" t="s">
        <v>521</v>
      </c>
      <c r="D74" s="110" t="s">
        <v>522</v>
      </c>
    </row>
    <row r="75" spans="1:4">
      <c r="A75" s="109" t="s">
        <v>146</v>
      </c>
      <c r="B75" s="112" t="s">
        <v>147</v>
      </c>
      <c r="C75" s="110" t="s">
        <v>521</v>
      </c>
      <c r="D75" s="110" t="s">
        <v>522</v>
      </c>
    </row>
    <row r="76" spans="1:4">
      <c r="A76" s="109" t="s">
        <v>148</v>
      </c>
      <c r="B76" s="112" t="s">
        <v>149</v>
      </c>
      <c r="C76" s="110" t="s">
        <v>521</v>
      </c>
      <c r="D76" s="110" t="s">
        <v>522</v>
      </c>
    </row>
    <row r="77" spans="1:4">
      <c r="A77" s="109" t="s">
        <v>150</v>
      </c>
      <c r="B77" s="112" t="s">
        <v>151</v>
      </c>
      <c r="C77" s="110" t="s">
        <v>521</v>
      </c>
      <c r="D77" s="110" t="s">
        <v>522</v>
      </c>
    </row>
    <row r="78" spans="1:4">
      <c r="A78" s="109" t="s">
        <v>152</v>
      </c>
      <c r="B78" s="112" t="s">
        <v>153</v>
      </c>
      <c r="C78" s="110" t="s">
        <v>521</v>
      </c>
      <c r="D78" s="110" t="s">
        <v>522</v>
      </c>
    </row>
    <row r="79" spans="1:4">
      <c r="A79" s="109" t="s">
        <v>154</v>
      </c>
      <c r="B79" s="112" t="s">
        <v>155</v>
      </c>
      <c r="C79" s="110" t="s">
        <v>527</v>
      </c>
      <c r="D79" s="111" t="s">
        <v>518</v>
      </c>
    </row>
    <row r="80" spans="1:4">
      <c r="A80" s="109" t="s">
        <v>156</v>
      </c>
      <c r="B80" s="112" t="s">
        <v>157</v>
      </c>
      <c r="C80" s="111" t="s">
        <v>518</v>
      </c>
      <c r="D80" s="111" t="s">
        <v>518</v>
      </c>
    </row>
    <row r="81" spans="1:4">
      <c r="A81" s="109" t="s">
        <v>158</v>
      </c>
      <c r="B81" s="112" t="s">
        <v>159</v>
      </c>
      <c r="C81" s="110" t="s">
        <v>521</v>
      </c>
      <c r="D81" s="110" t="s">
        <v>522</v>
      </c>
    </row>
    <row r="82" spans="1:4">
      <c r="A82" s="109" t="s">
        <v>160</v>
      </c>
      <c r="B82" s="112" t="s">
        <v>161</v>
      </c>
      <c r="C82" s="110" t="s">
        <v>521</v>
      </c>
      <c r="D82" s="110" t="s">
        <v>522</v>
      </c>
    </row>
    <row r="83" spans="1:4">
      <c r="A83" s="109" t="s">
        <v>162</v>
      </c>
      <c r="B83" s="112" t="s">
        <v>163</v>
      </c>
      <c r="C83" s="110" t="s">
        <v>521</v>
      </c>
      <c r="D83" s="110" t="s">
        <v>522</v>
      </c>
    </row>
    <row r="84" spans="1:4">
      <c r="A84" s="109" t="s">
        <v>164</v>
      </c>
      <c r="B84" s="112" t="s">
        <v>165</v>
      </c>
      <c r="C84" s="110" t="s">
        <v>521</v>
      </c>
      <c r="D84" s="110" t="s">
        <v>522</v>
      </c>
    </row>
    <row r="85" spans="1:4">
      <c r="A85" s="109" t="s">
        <v>166</v>
      </c>
      <c r="B85" s="112" t="s">
        <v>167</v>
      </c>
      <c r="C85" s="110" t="s">
        <v>521</v>
      </c>
      <c r="D85" s="110" t="s">
        <v>522</v>
      </c>
    </row>
    <row r="86" spans="1:4">
      <c r="A86" s="109" t="s">
        <v>168</v>
      </c>
      <c r="B86" s="112" t="s">
        <v>169</v>
      </c>
      <c r="C86" s="110" t="s">
        <v>521</v>
      </c>
      <c r="D86" s="110" t="s">
        <v>522</v>
      </c>
    </row>
    <row r="87" spans="1:4">
      <c r="A87" s="109" t="s">
        <v>170</v>
      </c>
      <c r="B87" s="112" t="s">
        <v>171</v>
      </c>
      <c r="C87" s="110" t="s">
        <v>521</v>
      </c>
      <c r="D87" s="110" t="s">
        <v>522</v>
      </c>
    </row>
    <row r="88" spans="1:4">
      <c r="A88" s="109" t="s">
        <v>172</v>
      </c>
      <c r="B88" s="112" t="s">
        <v>173</v>
      </c>
      <c r="C88" s="110" t="s">
        <v>528</v>
      </c>
      <c r="D88" s="111" t="s">
        <v>518</v>
      </c>
    </row>
    <row r="89" spans="1:4">
      <c r="A89" s="109" t="s">
        <v>174</v>
      </c>
      <c r="B89" s="112" t="s">
        <v>175</v>
      </c>
      <c r="C89" s="111" t="s">
        <v>518</v>
      </c>
      <c r="D89" s="111" t="s">
        <v>518</v>
      </c>
    </row>
    <row r="90" spans="1:4">
      <c r="A90" s="109" t="s">
        <v>176</v>
      </c>
      <c r="B90" s="112" t="s">
        <v>177</v>
      </c>
      <c r="C90" s="110" t="s">
        <v>521</v>
      </c>
      <c r="D90" s="110" t="s">
        <v>522</v>
      </c>
    </row>
    <row r="91" spans="1:4">
      <c r="A91" s="109" t="s">
        <v>178</v>
      </c>
      <c r="B91" s="112" t="s">
        <v>179</v>
      </c>
      <c r="C91" s="110" t="s">
        <v>521</v>
      </c>
      <c r="D91" s="110" t="s">
        <v>522</v>
      </c>
    </row>
    <row r="92" spans="1:4">
      <c r="A92" s="109" t="s">
        <v>180</v>
      </c>
      <c r="B92" s="112" t="s">
        <v>181</v>
      </c>
      <c r="C92" s="110" t="s">
        <v>521</v>
      </c>
      <c r="D92" s="110" t="s">
        <v>522</v>
      </c>
    </row>
    <row r="93" spans="1:4">
      <c r="A93" s="109" t="s">
        <v>182</v>
      </c>
      <c r="B93" s="112" t="s">
        <v>183</v>
      </c>
      <c r="C93" s="110" t="s">
        <v>521</v>
      </c>
      <c r="D93" s="110" t="s">
        <v>522</v>
      </c>
    </row>
    <row r="94" spans="1:4">
      <c r="A94" s="109" t="s">
        <v>184</v>
      </c>
      <c r="B94" s="112" t="s">
        <v>185</v>
      </c>
      <c r="C94" s="110" t="s">
        <v>521</v>
      </c>
      <c r="D94" s="110" t="s">
        <v>522</v>
      </c>
    </row>
    <row r="95" spans="1:4">
      <c r="A95" s="109" t="s">
        <v>186</v>
      </c>
      <c r="B95" s="112" t="s">
        <v>187</v>
      </c>
      <c r="C95" s="110" t="s">
        <v>521</v>
      </c>
      <c r="D95" s="110" t="s">
        <v>522</v>
      </c>
    </row>
    <row r="96" spans="1:4">
      <c r="A96" s="109" t="s">
        <v>188</v>
      </c>
      <c r="B96" s="112" t="s">
        <v>189</v>
      </c>
      <c r="C96" s="110" t="s">
        <v>521</v>
      </c>
      <c r="D96" s="110" t="s">
        <v>522</v>
      </c>
    </row>
    <row r="97" spans="1:4">
      <c r="A97" s="109" t="s">
        <v>190</v>
      </c>
      <c r="B97" s="112" t="s">
        <v>191</v>
      </c>
      <c r="C97" s="110" t="s">
        <v>529</v>
      </c>
      <c r="D97" s="111" t="s">
        <v>518</v>
      </c>
    </row>
    <row r="98" spans="1:4">
      <c r="A98" s="109" t="s">
        <v>192</v>
      </c>
      <c r="B98" s="112" t="s">
        <v>193</v>
      </c>
      <c r="C98" s="111" t="s">
        <v>518</v>
      </c>
      <c r="D98" s="111" t="s">
        <v>518</v>
      </c>
    </row>
    <row r="99" spans="1:4">
      <c r="A99" s="109" t="s">
        <v>194</v>
      </c>
      <c r="B99" s="112" t="s">
        <v>195</v>
      </c>
      <c r="C99" s="110" t="s">
        <v>521</v>
      </c>
      <c r="D99" s="110" t="s">
        <v>522</v>
      </c>
    </row>
    <row r="100" spans="1:4">
      <c r="A100" s="109" t="s">
        <v>196</v>
      </c>
      <c r="B100" s="112" t="s">
        <v>197</v>
      </c>
      <c r="C100" s="110" t="s">
        <v>521</v>
      </c>
      <c r="D100" s="110" t="s">
        <v>522</v>
      </c>
    </row>
    <row r="101" spans="1:4">
      <c r="A101" s="109" t="s">
        <v>198</v>
      </c>
      <c r="B101" s="112" t="s">
        <v>199</v>
      </c>
      <c r="C101" s="110" t="s">
        <v>521</v>
      </c>
      <c r="D101" s="110" t="s">
        <v>522</v>
      </c>
    </row>
    <row r="102" spans="1:4">
      <c r="A102" s="109" t="s">
        <v>200</v>
      </c>
      <c r="B102" s="112" t="s">
        <v>201</v>
      </c>
      <c r="C102" s="110" t="s">
        <v>521</v>
      </c>
      <c r="D102" s="110" t="s">
        <v>522</v>
      </c>
    </row>
    <row r="103" spans="1:4">
      <c r="A103" s="109" t="s">
        <v>202</v>
      </c>
      <c r="B103" s="112" t="s">
        <v>203</v>
      </c>
      <c r="C103" s="110" t="s">
        <v>521</v>
      </c>
      <c r="D103" s="110" t="s">
        <v>522</v>
      </c>
    </row>
    <row r="104" spans="1:4">
      <c r="A104" s="109" t="s">
        <v>204</v>
      </c>
      <c r="B104" s="112" t="s">
        <v>205</v>
      </c>
      <c r="C104" s="110" t="s">
        <v>521</v>
      </c>
      <c r="D104" s="110" t="s">
        <v>522</v>
      </c>
    </row>
    <row r="105" spans="1:4">
      <c r="A105" s="109" t="s">
        <v>206</v>
      </c>
      <c r="B105" s="112" t="s">
        <v>207</v>
      </c>
      <c r="C105" s="110" t="s">
        <v>521</v>
      </c>
      <c r="D105" s="110" t="s">
        <v>522</v>
      </c>
    </row>
    <row r="106" spans="1:4">
      <c r="A106" s="109" t="s">
        <v>208</v>
      </c>
      <c r="B106" s="112" t="s">
        <v>209</v>
      </c>
      <c r="C106" s="110" t="s">
        <v>530</v>
      </c>
      <c r="D106" s="111" t="s">
        <v>518</v>
      </c>
    </row>
    <row r="107" spans="1:4">
      <c r="A107" s="109" t="s">
        <v>210</v>
      </c>
      <c r="B107" s="112" t="s">
        <v>211</v>
      </c>
      <c r="C107" s="111" t="s">
        <v>518</v>
      </c>
      <c r="D107" s="111" t="s">
        <v>518</v>
      </c>
    </row>
    <row r="108" spans="1:4">
      <c r="A108" s="109" t="s">
        <v>212</v>
      </c>
      <c r="B108" s="112" t="s">
        <v>213</v>
      </c>
      <c r="C108" s="110" t="s">
        <v>521</v>
      </c>
      <c r="D108" s="110" t="s">
        <v>522</v>
      </c>
    </row>
    <row r="109" spans="1:4">
      <c r="A109" s="109" t="s">
        <v>214</v>
      </c>
      <c r="B109" s="112" t="s">
        <v>215</v>
      </c>
      <c r="C109" s="110" t="s">
        <v>521</v>
      </c>
      <c r="D109" s="110" t="s">
        <v>522</v>
      </c>
    </row>
    <row r="110" spans="1:4">
      <c r="A110" s="109" t="s">
        <v>216</v>
      </c>
      <c r="B110" s="112" t="s">
        <v>217</v>
      </c>
      <c r="C110" s="110" t="s">
        <v>521</v>
      </c>
      <c r="D110" s="110" t="s">
        <v>522</v>
      </c>
    </row>
    <row r="111" spans="1:4">
      <c r="A111" s="109" t="s">
        <v>218</v>
      </c>
      <c r="B111" s="112" t="s">
        <v>219</v>
      </c>
      <c r="C111" s="110" t="s">
        <v>521</v>
      </c>
      <c r="D111" s="110" t="s">
        <v>522</v>
      </c>
    </row>
    <row r="112" spans="1:4">
      <c r="A112" s="109" t="s">
        <v>220</v>
      </c>
      <c r="B112" s="112" t="s">
        <v>221</v>
      </c>
      <c r="C112" s="110" t="s">
        <v>521</v>
      </c>
      <c r="D112" s="110" t="s">
        <v>522</v>
      </c>
    </row>
    <row r="113" spans="1:4">
      <c r="A113" s="109" t="s">
        <v>222</v>
      </c>
      <c r="B113" s="112" t="s">
        <v>223</v>
      </c>
      <c r="C113" s="110" t="s">
        <v>521</v>
      </c>
      <c r="D113" s="110" t="s">
        <v>522</v>
      </c>
    </row>
    <row r="114" spans="1:4">
      <c r="A114" s="109" t="s">
        <v>224</v>
      </c>
      <c r="B114" s="112" t="s">
        <v>225</v>
      </c>
      <c r="C114" s="110" t="s">
        <v>521</v>
      </c>
      <c r="D114" s="110" t="s">
        <v>522</v>
      </c>
    </row>
    <row r="115" spans="1:4">
      <c r="A115" s="109" t="s">
        <v>226</v>
      </c>
      <c r="B115" s="112" t="s">
        <v>227</v>
      </c>
      <c r="C115" s="110" t="s">
        <v>531</v>
      </c>
      <c r="D115" s="111" t="s">
        <v>518</v>
      </c>
    </row>
    <row r="116" spans="1:4">
      <c r="A116" s="109" t="s">
        <v>228</v>
      </c>
      <c r="B116" s="112" t="s">
        <v>229</v>
      </c>
      <c r="C116" s="111" t="s">
        <v>518</v>
      </c>
      <c r="D116" s="111" t="s">
        <v>518</v>
      </c>
    </row>
    <row r="117" spans="1:4">
      <c r="A117" s="109" t="s">
        <v>230</v>
      </c>
      <c r="B117" s="112" t="s">
        <v>231</v>
      </c>
      <c r="C117" s="110" t="s">
        <v>521</v>
      </c>
      <c r="D117" s="110" t="s">
        <v>522</v>
      </c>
    </row>
    <row r="118" spans="1:4">
      <c r="A118" s="109" t="s">
        <v>232</v>
      </c>
      <c r="B118" s="112" t="s">
        <v>233</v>
      </c>
      <c r="C118" s="110" t="s">
        <v>521</v>
      </c>
      <c r="D118" s="110" t="s">
        <v>522</v>
      </c>
    </row>
    <row r="119" spans="1:4">
      <c r="A119" s="109" t="s">
        <v>234</v>
      </c>
      <c r="B119" s="112" t="s">
        <v>235</v>
      </c>
      <c r="C119" s="110" t="s">
        <v>521</v>
      </c>
      <c r="D119" s="110" t="s">
        <v>522</v>
      </c>
    </row>
    <row r="120" spans="1:4">
      <c r="A120" s="109" t="s">
        <v>236</v>
      </c>
      <c r="B120" s="112" t="s">
        <v>237</v>
      </c>
      <c r="C120" s="110" t="s">
        <v>521</v>
      </c>
      <c r="D120" s="110" t="s">
        <v>522</v>
      </c>
    </row>
    <row r="121" spans="1:4">
      <c r="A121" s="109" t="s">
        <v>238</v>
      </c>
      <c r="B121" s="112" t="s">
        <v>239</v>
      </c>
      <c r="C121" s="110" t="s">
        <v>521</v>
      </c>
      <c r="D121" s="110" t="s">
        <v>522</v>
      </c>
    </row>
    <row r="122" spans="1:4">
      <c r="A122" s="109" t="s">
        <v>240</v>
      </c>
      <c r="B122" s="112" t="s">
        <v>241</v>
      </c>
      <c r="C122" s="110" t="s">
        <v>521</v>
      </c>
      <c r="D122" s="110" t="s">
        <v>522</v>
      </c>
    </row>
    <row r="123" spans="1:4">
      <c r="A123" s="109" t="s">
        <v>242</v>
      </c>
      <c r="B123" s="112" t="s">
        <v>243</v>
      </c>
      <c r="C123" s="110" t="s">
        <v>521</v>
      </c>
      <c r="D123" s="110" t="s">
        <v>522</v>
      </c>
    </row>
    <row r="124" spans="1:4">
      <c r="A124" s="109" t="s">
        <v>244</v>
      </c>
      <c r="B124" s="112" t="s">
        <v>245</v>
      </c>
      <c r="C124" s="110" t="s">
        <v>532</v>
      </c>
      <c r="D124" s="111" t="s">
        <v>518</v>
      </c>
    </row>
    <row r="125" spans="1:4">
      <c r="A125" s="109" t="s">
        <v>246</v>
      </c>
      <c r="B125" s="112" t="s">
        <v>247</v>
      </c>
      <c r="C125" s="111" t="s">
        <v>518</v>
      </c>
      <c r="D125" s="111" t="s">
        <v>518</v>
      </c>
    </row>
    <row r="126" spans="1:4">
      <c r="A126" s="109" t="s">
        <v>248</v>
      </c>
      <c r="B126" s="112" t="s">
        <v>249</v>
      </c>
      <c r="C126" s="110" t="s">
        <v>521</v>
      </c>
      <c r="D126" s="110" t="s">
        <v>522</v>
      </c>
    </row>
    <row r="127" spans="1:4">
      <c r="A127" s="109" t="s">
        <v>250</v>
      </c>
      <c r="B127" s="112" t="s">
        <v>251</v>
      </c>
      <c r="C127" s="110" t="s">
        <v>521</v>
      </c>
      <c r="D127" s="110" t="s">
        <v>522</v>
      </c>
    </row>
    <row r="128" spans="1:4">
      <c r="A128" s="109" t="s">
        <v>252</v>
      </c>
      <c r="B128" s="112" t="s">
        <v>253</v>
      </c>
      <c r="C128" s="110" t="s">
        <v>521</v>
      </c>
      <c r="D128" s="110" t="s">
        <v>522</v>
      </c>
    </row>
    <row r="129" spans="1:4">
      <c r="A129" s="109" t="s">
        <v>254</v>
      </c>
      <c r="B129" s="112" t="s">
        <v>255</v>
      </c>
      <c r="C129" s="110" t="s">
        <v>521</v>
      </c>
      <c r="D129" s="110" t="s">
        <v>522</v>
      </c>
    </row>
    <row r="130" spans="1:4">
      <c r="A130" s="109" t="s">
        <v>256</v>
      </c>
      <c r="B130" s="112" t="s">
        <v>257</v>
      </c>
      <c r="C130" s="110" t="s">
        <v>521</v>
      </c>
      <c r="D130" s="110" t="s">
        <v>522</v>
      </c>
    </row>
    <row r="131" spans="1:4">
      <c r="A131" s="109" t="s">
        <v>258</v>
      </c>
      <c r="B131" s="112" t="s">
        <v>259</v>
      </c>
      <c r="C131" s="110" t="s">
        <v>521</v>
      </c>
      <c r="D131" s="110" t="s">
        <v>522</v>
      </c>
    </row>
    <row r="132" spans="1:4">
      <c r="A132" s="109" t="s">
        <v>260</v>
      </c>
      <c r="B132" s="112" t="s">
        <v>261</v>
      </c>
      <c r="C132" s="110" t="s">
        <v>521</v>
      </c>
      <c r="D132" s="110" t="s">
        <v>522</v>
      </c>
    </row>
    <row r="133" spans="1:4">
      <c r="A133" s="109" t="s">
        <v>262</v>
      </c>
      <c r="B133" s="112" t="s">
        <v>263</v>
      </c>
      <c r="C133" s="110" t="s">
        <v>533</v>
      </c>
      <c r="D133" s="111" t="s">
        <v>518</v>
      </c>
    </row>
    <row r="134" spans="1:4">
      <c r="A134" s="109" t="s">
        <v>264</v>
      </c>
      <c r="B134" s="112" t="s">
        <v>265</v>
      </c>
      <c r="C134" s="111" t="s">
        <v>518</v>
      </c>
      <c r="D134" s="111" t="s">
        <v>518</v>
      </c>
    </row>
    <row r="135" spans="1:4">
      <c r="A135" s="109" t="s">
        <v>266</v>
      </c>
      <c r="B135" s="112" t="s">
        <v>267</v>
      </c>
      <c r="C135" s="110" t="s">
        <v>521</v>
      </c>
      <c r="D135" s="110" t="s">
        <v>522</v>
      </c>
    </row>
    <row r="136" spans="1:4">
      <c r="A136" s="109" t="s">
        <v>268</v>
      </c>
      <c r="B136" s="112" t="s">
        <v>269</v>
      </c>
      <c r="C136" s="110" t="s">
        <v>521</v>
      </c>
      <c r="D136" s="110" t="s">
        <v>522</v>
      </c>
    </row>
    <row r="137" spans="1:4">
      <c r="A137" s="109" t="s">
        <v>270</v>
      </c>
      <c r="B137" s="112" t="s">
        <v>271</v>
      </c>
      <c r="C137" s="110" t="s">
        <v>521</v>
      </c>
      <c r="D137" s="110" t="s">
        <v>522</v>
      </c>
    </row>
    <row r="138" spans="1:4">
      <c r="A138" s="109" t="s">
        <v>272</v>
      </c>
      <c r="B138" s="112" t="s">
        <v>273</v>
      </c>
      <c r="C138" s="110" t="s">
        <v>521</v>
      </c>
      <c r="D138" s="110" t="s">
        <v>522</v>
      </c>
    </row>
    <row r="139" spans="1:4">
      <c r="A139" s="109" t="s">
        <v>274</v>
      </c>
      <c r="B139" s="112" t="s">
        <v>275</v>
      </c>
      <c r="C139" s="110" t="s">
        <v>521</v>
      </c>
      <c r="D139" s="110" t="s">
        <v>522</v>
      </c>
    </row>
    <row r="140" spans="1:4">
      <c r="A140" s="109" t="s">
        <v>276</v>
      </c>
      <c r="B140" s="112" t="s">
        <v>277</v>
      </c>
      <c r="C140" s="110" t="s">
        <v>521</v>
      </c>
      <c r="D140" s="110" t="s">
        <v>522</v>
      </c>
    </row>
    <row r="141" spans="1:4">
      <c r="A141" s="109" t="s">
        <v>278</v>
      </c>
      <c r="B141" s="112" t="s">
        <v>279</v>
      </c>
      <c r="C141" s="110" t="s">
        <v>521</v>
      </c>
      <c r="D141" s="110" t="s">
        <v>522</v>
      </c>
    </row>
    <row r="142" spans="1:4">
      <c r="A142" s="109" t="s">
        <v>280</v>
      </c>
      <c r="B142" s="112" t="s">
        <v>281</v>
      </c>
      <c r="C142" s="110" t="s">
        <v>534</v>
      </c>
      <c r="D142" s="111" t="s">
        <v>518</v>
      </c>
    </row>
    <row r="143" spans="1:4">
      <c r="A143" s="109" t="s">
        <v>282</v>
      </c>
      <c r="B143" s="112" t="s">
        <v>283</v>
      </c>
      <c r="C143" s="111" t="s">
        <v>518</v>
      </c>
      <c r="D143" s="111" t="s">
        <v>518</v>
      </c>
    </row>
    <row r="144" spans="1:4">
      <c r="A144" s="109" t="s">
        <v>284</v>
      </c>
      <c r="B144" s="112" t="s">
        <v>285</v>
      </c>
      <c r="C144" s="110" t="s">
        <v>521</v>
      </c>
      <c r="D144" s="110" t="s">
        <v>522</v>
      </c>
    </row>
    <row r="145" spans="1:4">
      <c r="A145" s="109" t="s">
        <v>286</v>
      </c>
      <c r="B145" s="112" t="s">
        <v>287</v>
      </c>
      <c r="C145" s="110" t="s">
        <v>521</v>
      </c>
      <c r="D145" s="110" t="s">
        <v>522</v>
      </c>
    </row>
    <row r="146" spans="1:4">
      <c r="A146" s="109" t="s">
        <v>288</v>
      </c>
      <c r="B146" s="112" t="s">
        <v>289</v>
      </c>
      <c r="C146" s="110" t="s">
        <v>521</v>
      </c>
      <c r="D146" s="110" t="s">
        <v>522</v>
      </c>
    </row>
    <row r="147" spans="1:4">
      <c r="A147" s="109" t="s">
        <v>290</v>
      </c>
      <c r="B147" s="112" t="s">
        <v>291</v>
      </c>
      <c r="C147" s="110" t="s">
        <v>521</v>
      </c>
      <c r="D147" s="110" t="s">
        <v>522</v>
      </c>
    </row>
    <row r="148" spans="1:4">
      <c r="A148" s="109" t="s">
        <v>292</v>
      </c>
      <c r="B148" s="112" t="s">
        <v>293</v>
      </c>
      <c r="C148" s="110" t="s">
        <v>521</v>
      </c>
      <c r="D148" s="110" t="s">
        <v>522</v>
      </c>
    </row>
    <row r="149" spans="1:4">
      <c r="A149" s="109" t="s">
        <v>294</v>
      </c>
      <c r="B149" s="112" t="s">
        <v>295</v>
      </c>
      <c r="C149" s="110" t="s">
        <v>521</v>
      </c>
      <c r="D149" s="110" t="s">
        <v>522</v>
      </c>
    </row>
    <row r="150" spans="1:4">
      <c r="A150" s="109" t="s">
        <v>296</v>
      </c>
      <c r="B150" s="112" t="s">
        <v>297</v>
      </c>
      <c r="C150" s="110" t="s">
        <v>521</v>
      </c>
      <c r="D150" s="110" t="s">
        <v>522</v>
      </c>
    </row>
    <row r="151" spans="1:4">
      <c r="A151" s="109" t="s">
        <v>298</v>
      </c>
      <c r="B151" s="112" t="s">
        <v>299</v>
      </c>
      <c r="C151" s="110" t="s">
        <v>535</v>
      </c>
      <c r="D151" s="111" t="s">
        <v>518</v>
      </c>
    </row>
    <row r="152" spans="1:4">
      <c r="A152" s="109" t="s">
        <v>300</v>
      </c>
      <c r="B152" s="112" t="s">
        <v>301</v>
      </c>
      <c r="C152" s="111" t="s">
        <v>518</v>
      </c>
      <c r="D152" s="111" t="s">
        <v>518</v>
      </c>
    </row>
    <row r="153" spans="1:4">
      <c r="A153" s="109" t="s">
        <v>302</v>
      </c>
      <c r="B153" s="112" t="s">
        <v>303</v>
      </c>
      <c r="C153" s="110" t="s">
        <v>521</v>
      </c>
      <c r="D153" s="110" t="s">
        <v>522</v>
      </c>
    </row>
    <row r="154" spans="1:4">
      <c r="A154" s="109" t="s">
        <v>304</v>
      </c>
      <c r="B154" s="112" t="s">
        <v>305</v>
      </c>
      <c r="C154" s="110" t="s">
        <v>521</v>
      </c>
      <c r="D154" s="110" t="s">
        <v>522</v>
      </c>
    </row>
    <row r="155" spans="1:4">
      <c r="A155" s="109" t="s">
        <v>306</v>
      </c>
      <c r="B155" s="112" t="s">
        <v>307</v>
      </c>
      <c r="C155" s="110" t="s">
        <v>521</v>
      </c>
      <c r="D155" s="110" t="s">
        <v>522</v>
      </c>
    </row>
    <row r="156" spans="1:4">
      <c r="A156" s="109" t="s">
        <v>308</v>
      </c>
      <c r="B156" s="112" t="s">
        <v>309</v>
      </c>
      <c r="C156" s="110" t="s">
        <v>521</v>
      </c>
      <c r="D156" s="110" t="s">
        <v>522</v>
      </c>
    </row>
    <row r="157" spans="1:4">
      <c r="A157" s="109" t="s">
        <v>310</v>
      </c>
      <c r="B157" s="112" t="s">
        <v>311</v>
      </c>
      <c r="C157" s="110" t="s">
        <v>521</v>
      </c>
      <c r="D157" s="110" t="s">
        <v>522</v>
      </c>
    </row>
    <row r="158" spans="1:4">
      <c r="A158" s="109" t="s">
        <v>312</v>
      </c>
      <c r="B158" s="112" t="s">
        <v>313</v>
      </c>
      <c r="C158" s="110" t="s">
        <v>521</v>
      </c>
      <c r="D158" s="110" t="s">
        <v>522</v>
      </c>
    </row>
    <row r="159" spans="1:4">
      <c r="A159" s="109" t="s">
        <v>314</v>
      </c>
      <c r="B159" s="112" t="s">
        <v>315</v>
      </c>
      <c r="C159" s="110" t="s">
        <v>521</v>
      </c>
      <c r="D159" s="110" t="s">
        <v>522</v>
      </c>
    </row>
    <row r="160" spans="1:4">
      <c r="A160" s="109" t="s">
        <v>316</v>
      </c>
      <c r="B160" s="112" t="s">
        <v>317</v>
      </c>
      <c r="C160" s="110" t="s">
        <v>536</v>
      </c>
      <c r="D160" s="111" t="s">
        <v>518</v>
      </c>
    </row>
    <row r="161" spans="1:4">
      <c r="A161" s="109" t="s">
        <v>318</v>
      </c>
      <c r="B161" s="112" t="s">
        <v>319</v>
      </c>
      <c r="C161" s="111" t="s">
        <v>518</v>
      </c>
      <c r="D161" s="111" t="s">
        <v>518</v>
      </c>
    </row>
    <row r="162" spans="1:4">
      <c r="A162" s="109" t="s">
        <v>320</v>
      </c>
      <c r="B162" s="112" t="s">
        <v>321</v>
      </c>
      <c r="C162" s="110" t="s">
        <v>537</v>
      </c>
      <c r="D162" s="110" t="s">
        <v>538</v>
      </c>
    </row>
    <row r="163" spans="1:4">
      <c r="A163" s="109" t="s">
        <v>322</v>
      </c>
      <c r="B163" s="112" t="s">
        <v>323</v>
      </c>
      <c r="C163" s="110" t="s">
        <v>537</v>
      </c>
      <c r="D163" s="110" t="s">
        <v>538</v>
      </c>
    </row>
    <row r="164" spans="1:4">
      <c r="A164" s="109" t="s">
        <v>324</v>
      </c>
      <c r="B164" s="112" t="s">
        <v>325</v>
      </c>
      <c r="C164" s="110" t="s">
        <v>537</v>
      </c>
      <c r="D164" s="110" t="s">
        <v>538</v>
      </c>
    </row>
    <row r="165" spans="1:4">
      <c r="A165" s="109" t="s">
        <v>326</v>
      </c>
      <c r="B165" s="112" t="s">
        <v>327</v>
      </c>
      <c r="C165" s="110" t="s">
        <v>537</v>
      </c>
      <c r="D165" s="110" t="s">
        <v>538</v>
      </c>
    </row>
    <row r="166" spans="1:4">
      <c r="A166" s="109" t="s">
        <v>328</v>
      </c>
      <c r="B166" s="112" t="s">
        <v>329</v>
      </c>
      <c r="C166" s="110" t="s">
        <v>537</v>
      </c>
      <c r="D166" s="110" t="s">
        <v>538</v>
      </c>
    </row>
    <row r="167" spans="1:4">
      <c r="A167" s="109" t="s">
        <v>330</v>
      </c>
      <c r="B167" s="112" t="s">
        <v>331</v>
      </c>
      <c r="C167" s="110" t="s">
        <v>537</v>
      </c>
      <c r="D167" s="110" t="s">
        <v>538</v>
      </c>
    </row>
    <row r="168" spans="1:4">
      <c r="A168" s="109" t="s">
        <v>332</v>
      </c>
      <c r="B168" s="112" t="s">
        <v>333</v>
      </c>
      <c r="C168" s="110" t="s">
        <v>537</v>
      </c>
      <c r="D168" s="110" t="s">
        <v>538</v>
      </c>
    </row>
    <row r="169" spans="1:4">
      <c r="A169" s="109" t="s">
        <v>334</v>
      </c>
      <c r="B169" s="112" t="s">
        <v>335</v>
      </c>
      <c r="C169" s="110" t="s">
        <v>539</v>
      </c>
      <c r="D169" s="111" t="s">
        <v>518</v>
      </c>
    </row>
    <row r="170" spans="1:4">
      <c r="A170" s="109" t="s">
        <v>336</v>
      </c>
      <c r="B170" s="112" t="s">
        <v>337</v>
      </c>
      <c r="C170" s="111" t="s">
        <v>518</v>
      </c>
      <c r="D170" s="111" t="s">
        <v>518</v>
      </c>
    </row>
    <row r="171" spans="1:4">
      <c r="A171" s="109" t="s">
        <v>338</v>
      </c>
      <c r="B171" s="112" t="s">
        <v>339</v>
      </c>
      <c r="C171" s="110" t="s">
        <v>521</v>
      </c>
      <c r="D171" s="110" t="s">
        <v>522</v>
      </c>
    </row>
    <row r="172" spans="1:4">
      <c r="A172" s="109" t="s">
        <v>340</v>
      </c>
      <c r="B172" s="112" t="s">
        <v>341</v>
      </c>
      <c r="C172" s="110" t="s">
        <v>521</v>
      </c>
      <c r="D172" s="110" t="s">
        <v>522</v>
      </c>
    </row>
    <row r="173" spans="1:4">
      <c r="A173" s="109" t="s">
        <v>342</v>
      </c>
      <c r="B173" s="112" t="s">
        <v>343</v>
      </c>
      <c r="C173" s="110" t="s">
        <v>521</v>
      </c>
      <c r="D173" s="110" t="s">
        <v>522</v>
      </c>
    </row>
    <row r="174" spans="1:4">
      <c r="A174" s="109" t="s">
        <v>344</v>
      </c>
      <c r="B174" s="112" t="s">
        <v>345</v>
      </c>
      <c r="C174" s="110" t="s">
        <v>521</v>
      </c>
      <c r="D174" s="110" t="s">
        <v>522</v>
      </c>
    </row>
    <row r="175" spans="1:4">
      <c r="A175" s="109" t="s">
        <v>346</v>
      </c>
      <c r="B175" s="112" t="s">
        <v>347</v>
      </c>
      <c r="C175" s="110" t="s">
        <v>521</v>
      </c>
      <c r="D175" s="110" t="s">
        <v>522</v>
      </c>
    </row>
    <row r="176" spans="1:4">
      <c r="A176" s="109" t="s">
        <v>348</v>
      </c>
      <c r="B176" s="112" t="s">
        <v>349</v>
      </c>
      <c r="C176" s="110" t="s">
        <v>521</v>
      </c>
      <c r="D176" s="110" t="s">
        <v>522</v>
      </c>
    </row>
    <row r="177" spans="1:4">
      <c r="A177" s="109" t="s">
        <v>350</v>
      </c>
      <c r="B177" s="112" t="s">
        <v>351</v>
      </c>
      <c r="C177" s="110" t="s">
        <v>521</v>
      </c>
      <c r="D177" s="110" t="s">
        <v>522</v>
      </c>
    </row>
    <row r="178" spans="1:4">
      <c r="A178" s="109" t="s">
        <v>352</v>
      </c>
      <c r="B178" s="112" t="s">
        <v>353</v>
      </c>
      <c r="C178" s="110" t="s">
        <v>540</v>
      </c>
      <c r="D178" s="111" t="s">
        <v>518</v>
      </c>
    </row>
    <row r="179" spans="1:4">
      <c r="A179" s="109" t="s">
        <v>354</v>
      </c>
      <c r="B179" s="112" t="s">
        <v>355</v>
      </c>
      <c r="C179" s="111" t="s">
        <v>518</v>
      </c>
      <c r="D179" s="111" t="s">
        <v>518</v>
      </c>
    </row>
    <row r="180" spans="1:4">
      <c r="A180" s="109" t="s">
        <v>356</v>
      </c>
      <c r="B180" s="112" t="s">
        <v>357</v>
      </c>
      <c r="C180" s="110" t="s">
        <v>521</v>
      </c>
      <c r="D180" s="110" t="s">
        <v>522</v>
      </c>
    </row>
    <row r="181" spans="1:4">
      <c r="A181" s="109" t="s">
        <v>358</v>
      </c>
      <c r="B181" s="112" t="s">
        <v>359</v>
      </c>
      <c r="C181" s="110" t="s">
        <v>521</v>
      </c>
      <c r="D181" s="110" t="s">
        <v>522</v>
      </c>
    </row>
    <row r="182" spans="1:4">
      <c r="A182" s="109" t="s">
        <v>360</v>
      </c>
      <c r="B182" s="112" t="s">
        <v>361</v>
      </c>
      <c r="C182" s="110" t="s">
        <v>521</v>
      </c>
      <c r="D182" s="110" t="s">
        <v>522</v>
      </c>
    </row>
    <row r="183" spans="1:4">
      <c r="A183" s="109" t="s">
        <v>362</v>
      </c>
      <c r="B183" s="112" t="s">
        <v>363</v>
      </c>
      <c r="C183" s="110" t="s">
        <v>521</v>
      </c>
      <c r="D183" s="110" t="s">
        <v>522</v>
      </c>
    </row>
    <row r="184" spans="1:4">
      <c r="A184" s="109" t="s">
        <v>364</v>
      </c>
      <c r="B184" s="112" t="s">
        <v>365</v>
      </c>
      <c r="C184" s="110" t="s">
        <v>521</v>
      </c>
      <c r="D184" s="110" t="s">
        <v>522</v>
      </c>
    </row>
    <row r="185" spans="1:4">
      <c r="A185" s="109" t="s">
        <v>366</v>
      </c>
      <c r="B185" s="112" t="s">
        <v>367</v>
      </c>
      <c r="C185" s="110" t="s">
        <v>521</v>
      </c>
      <c r="D185" s="110" t="s">
        <v>522</v>
      </c>
    </row>
    <row r="186" spans="1:4">
      <c r="A186" s="109" t="s">
        <v>368</v>
      </c>
      <c r="B186" s="112" t="s">
        <v>369</v>
      </c>
      <c r="C186" s="110" t="s">
        <v>521</v>
      </c>
      <c r="D186" s="110" t="s">
        <v>522</v>
      </c>
    </row>
    <row r="187" spans="1:4">
      <c r="A187" s="109" t="s">
        <v>370</v>
      </c>
      <c r="B187" s="112" t="s">
        <v>371</v>
      </c>
      <c r="C187" s="110" t="s">
        <v>541</v>
      </c>
      <c r="D187" s="111" t="s">
        <v>518</v>
      </c>
    </row>
    <row r="188" spans="1:4">
      <c r="A188" s="109" t="s">
        <v>372</v>
      </c>
      <c r="B188" s="112" t="s">
        <v>373</v>
      </c>
      <c r="C188" s="111" t="s">
        <v>518</v>
      </c>
      <c r="D188" s="111" t="s">
        <v>518</v>
      </c>
    </row>
    <row r="189" spans="1:4">
      <c r="A189" s="109" t="s">
        <v>374</v>
      </c>
      <c r="B189" s="112" t="s">
        <v>375</v>
      </c>
      <c r="C189" s="110" t="s">
        <v>521</v>
      </c>
      <c r="D189" s="110" t="s">
        <v>522</v>
      </c>
    </row>
    <row r="190" spans="1:4">
      <c r="A190" s="109" t="s">
        <v>376</v>
      </c>
      <c r="B190" s="112" t="s">
        <v>377</v>
      </c>
      <c r="C190" s="110" t="s">
        <v>521</v>
      </c>
      <c r="D190" s="110" t="s">
        <v>522</v>
      </c>
    </row>
    <row r="191" spans="1:4">
      <c r="A191" s="109" t="s">
        <v>378</v>
      </c>
      <c r="B191" s="109" t="s">
        <v>379</v>
      </c>
      <c r="C191" s="110" t="s">
        <v>521</v>
      </c>
      <c r="D191" s="110" t="s">
        <v>522</v>
      </c>
    </row>
    <row r="192" spans="1:4">
      <c r="A192" s="109" t="s">
        <v>380</v>
      </c>
      <c r="B192" s="109" t="s">
        <v>381</v>
      </c>
      <c r="C192" s="110" t="s">
        <v>521</v>
      </c>
      <c r="D192" s="110" t="s">
        <v>522</v>
      </c>
    </row>
    <row r="193" spans="1:4">
      <c r="A193" s="109" t="s">
        <v>382</v>
      </c>
      <c r="B193" s="109" t="s">
        <v>383</v>
      </c>
      <c r="C193" s="110" t="s">
        <v>521</v>
      </c>
      <c r="D193" s="110" t="s">
        <v>522</v>
      </c>
    </row>
    <row r="194" spans="1:4">
      <c r="A194" s="109" t="s">
        <v>384</v>
      </c>
      <c r="B194" s="109" t="s">
        <v>385</v>
      </c>
      <c r="C194" s="110" t="s">
        <v>521</v>
      </c>
      <c r="D194" s="110" t="s">
        <v>522</v>
      </c>
    </row>
    <row r="195" spans="1:4">
      <c r="A195" s="109" t="s">
        <v>386</v>
      </c>
      <c r="B195" s="109" t="s">
        <v>387</v>
      </c>
      <c r="C195" s="110" t="s">
        <v>521</v>
      </c>
      <c r="D195" s="110" t="s">
        <v>522</v>
      </c>
    </row>
    <row r="196" spans="1:4">
      <c r="A196" s="109" t="s">
        <v>388</v>
      </c>
      <c r="B196" s="109" t="s">
        <v>389</v>
      </c>
      <c r="C196" s="110" t="s">
        <v>542</v>
      </c>
      <c r="D196" s="111" t="s">
        <v>518</v>
      </c>
    </row>
    <row r="197" spans="1:4">
      <c r="A197" s="109" t="s">
        <v>390</v>
      </c>
      <c r="B197" s="109" t="s">
        <v>391</v>
      </c>
      <c r="C197" s="111" t="s">
        <v>518</v>
      </c>
      <c r="D197" s="111" t="s">
        <v>518</v>
      </c>
    </row>
    <row r="198" spans="1:4">
      <c r="A198" s="109" t="s">
        <v>392</v>
      </c>
      <c r="B198" s="109" t="s">
        <v>393</v>
      </c>
      <c r="C198" s="110" t="s">
        <v>521</v>
      </c>
      <c r="D198" s="110" t="s">
        <v>522</v>
      </c>
    </row>
    <row r="199" spans="1:4">
      <c r="A199" s="109" t="s">
        <v>394</v>
      </c>
      <c r="B199" s="109" t="s">
        <v>395</v>
      </c>
      <c r="C199" s="110" t="s">
        <v>521</v>
      </c>
      <c r="D199" s="110" t="s">
        <v>522</v>
      </c>
    </row>
    <row r="200" spans="1:4">
      <c r="A200" s="109" t="s">
        <v>396</v>
      </c>
      <c r="B200" s="109" t="s">
        <v>397</v>
      </c>
      <c r="C200" s="110" t="s">
        <v>521</v>
      </c>
      <c r="D200" s="110" t="s">
        <v>522</v>
      </c>
    </row>
    <row r="201" spans="1:4">
      <c r="A201" s="109" t="s">
        <v>398</v>
      </c>
      <c r="B201" s="109" t="s">
        <v>399</v>
      </c>
      <c r="C201" s="110" t="s">
        <v>521</v>
      </c>
      <c r="D201" s="110" t="s">
        <v>522</v>
      </c>
    </row>
    <row r="202" spans="1:4">
      <c r="A202" s="109" t="s">
        <v>400</v>
      </c>
      <c r="B202" s="109" t="s">
        <v>401</v>
      </c>
      <c r="C202" s="110" t="s">
        <v>521</v>
      </c>
      <c r="D202" s="110" t="s">
        <v>522</v>
      </c>
    </row>
    <row r="203" spans="1:4">
      <c r="A203" s="109" t="s">
        <v>402</v>
      </c>
      <c r="B203" s="109" t="s">
        <v>403</v>
      </c>
      <c r="C203" s="110" t="s">
        <v>521</v>
      </c>
      <c r="D203" s="110" t="s">
        <v>522</v>
      </c>
    </row>
    <row r="204" spans="1:4">
      <c r="A204" s="109" t="s">
        <v>404</v>
      </c>
      <c r="B204" s="109" t="s">
        <v>405</v>
      </c>
      <c r="C204" s="110" t="s">
        <v>521</v>
      </c>
      <c r="D204" s="110" t="s">
        <v>522</v>
      </c>
    </row>
    <row r="205" spans="1:4">
      <c r="A205" s="109" t="s">
        <v>406</v>
      </c>
      <c r="B205" s="109" t="s">
        <v>407</v>
      </c>
      <c r="C205" s="110" t="s">
        <v>543</v>
      </c>
      <c r="D205" s="111" t="s">
        <v>518</v>
      </c>
    </row>
    <row r="206" spans="1:4">
      <c r="A206" s="109" t="s">
        <v>408</v>
      </c>
      <c r="B206" s="109" t="s">
        <v>409</v>
      </c>
      <c r="C206" s="111" t="s">
        <v>518</v>
      </c>
      <c r="D206" s="111" t="s">
        <v>518</v>
      </c>
    </row>
    <row r="207" spans="1:4">
      <c r="A207" s="109" t="s">
        <v>410</v>
      </c>
      <c r="B207" s="109" t="s">
        <v>411</v>
      </c>
      <c r="C207" s="110" t="s">
        <v>521</v>
      </c>
      <c r="D207" s="110" t="s">
        <v>522</v>
      </c>
    </row>
    <row r="208" spans="1:4">
      <c r="A208" s="109" t="s">
        <v>412</v>
      </c>
      <c r="B208" s="109" t="s">
        <v>413</v>
      </c>
      <c r="C208" s="110" t="s">
        <v>521</v>
      </c>
      <c r="D208" s="110" t="s">
        <v>522</v>
      </c>
    </row>
    <row r="209" spans="1:4">
      <c r="A209" s="109" t="s">
        <v>414</v>
      </c>
      <c r="B209" s="109" t="s">
        <v>415</v>
      </c>
      <c r="C209" s="110" t="s">
        <v>521</v>
      </c>
      <c r="D209" s="110" t="s">
        <v>522</v>
      </c>
    </row>
    <row r="210" spans="1:4">
      <c r="A210" s="109" t="s">
        <v>416</v>
      </c>
      <c r="B210" s="109" t="s">
        <v>417</v>
      </c>
      <c r="C210" s="110" t="s">
        <v>521</v>
      </c>
      <c r="D210" s="110" t="s">
        <v>522</v>
      </c>
    </row>
    <row r="211" spans="1:4">
      <c r="A211" s="109" t="s">
        <v>418</v>
      </c>
      <c r="B211" s="109" t="s">
        <v>419</v>
      </c>
      <c r="C211" s="110" t="s">
        <v>521</v>
      </c>
      <c r="D211" s="110" t="s">
        <v>522</v>
      </c>
    </row>
    <row r="212" spans="1:4">
      <c r="A212" s="109" t="s">
        <v>420</v>
      </c>
      <c r="B212" s="109" t="s">
        <v>421</v>
      </c>
      <c r="C212" s="110" t="s">
        <v>521</v>
      </c>
      <c r="D212" s="110" t="s">
        <v>522</v>
      </c>
    </row>
    <row r="213" spans="1:4">
      <c r="A213" s="109" t="s">
        <v>422</v>
      </c>
      <c r="B213" s="109" t="s">
        <v>423</v>
      </c>
      <c r="C213" s="110" t="s">
        <v>521</v>
      </c>
      <c r="D213" s="110" t="s">
        <v>522</v>
      </c>
    </row>
    <row r="214" spans="1:4">
      <c r="A214" s="109" t="s">
        <v>424</v>
      </c>
      <c r="B214" s="109" t="s">
        <v>425</v>
      </c>
      <c r="C214" s="110" t="s">
        <v>544</v>
      </c>
      <c r="D214" s="111" t="s">
        <v>518</v>
      </c>
    </row>
    <row r="215" spans="1:4">
      <c r="A215" s="109" t="s">
        <v>426</v>
      </c>
      <c r="B215" s="109" t="s">
        <v>427</v>
      </c>
      <c r="C215" s="111" t="s">
        <v>518</v>
      </c>
      <c r="D215" s="111" t="s">
        <v>518</v>
      </c>
    </row>
    <row r="216" spans="1:4">
      <c r="A216" s="109" t="s">
        <v>428</v>
      </c>
      <c r="B216" s="109" t="s">
        <v>429</v>
      </c>
      <c r="C216" s="110" t="s">
        <v>521</v>
      </c>
      <c r="D216" s="110" t="s">
        <v>522</v>
      </c>
    </row>
    <row r="217" spans="1:4">
      <c r="A217" s="109" t="s">
        <v>430</v>
      </c>
      <c r="B217" s="109" t="s">
        <v>431</v>
      </c>
      <c r="C217" s="110" t="s">
        <v>521</v>
      </c>
      <c r="D217" s="110" t="s">
        <v>522</v>
      </c>
    </row>
    <row r="218" spans="1:4">
      <c r="A218" s="109" t="s">
        <v>432</v>
      </c>
      <c r="B218" s="109" t="s">
        <v>433</v>
      </c>
      <c r="C218" s="110" t="s">
        <v>521</v>
      </c>
      <c r="D218" s="110" t="s">
        <v>522</v>
      </c>
    </row>
    <row r="219" spans="1:4">
      <c r="A219" s="109" t="s">
        <v>434</v>
      </c>
      <c r="B219" s="109" t="s">
        <v>435</v>
      </c>
      <c r="C219" s="110" t="s">
        <v>521</v>
      </c>
      <c r="D219" s="110" t="s">
        <v>522</v>
      </c>
    </row>
    <row r="220" spans="1:4">
      <c r="A220" s="109" t="s">
        <v>436</v>
      </c>
      <c r="B220" s="109" t="s">
        <v>437</v>
      </c>
      <c r="C220" s="110" t="s">
        <v>521</v>
      </c>
      <c r="D220" s="110" t="s">
        <v>522</v>
      </c>
    </row>
    <row r="221" spans="1:4">
      <c r="A221" s="109" t="s">
        <v>438</v>
      </c>
      <c r="B221" s="109" t="s">
        <v>439</v>
      </c>
      <c r="C221" s="110" t="s">
        <v>521</v>
      </c>
      <c r="D221" s="110" t="s">
        <v>522</v>
      </c>
    </row>
    <row r="222" spans="1:4">
      <c r="A222" s="109" t="s">
        <v>440</v>
      </c>
      <c r="B222" s="109" t="s">
        <v>441</v>
      </c>
      <c r="C222" s="110" t="s">
        <v>521</v>
      </c>
      <c r="D222" s="110" t="s">
        <v>522</v>
      </c>
    </row>
    <row r="223" spans="1:4">
      <c r="A223" s="109" t="s">
        <v>442</v>
      </c>
      <c r="B223" s="109" t="s">
        <v>443</v>
      </c>
      <c r="C223" s="110" t="s">
        <v>545</v>
      </c>
      <c r="D223" s="111" t="s">
        <v>518</v>
      </c>
    </row>
    <row r="224" spans="1:4">
      <c r="A224" s="109" t="s">
        <v>444</v>
      </c>
      <c r="B224" s="109" t="s">
        <v>445</v>
      </c>
      <c r="C224" s="111" t="s">
        <v>518</v>
      </c>
      <c r="D224" s="111" t="s">
        <v>518</v>
      </c>
    </row>
    <row r="225" spans="1:4">
      <c r="A225" s="109" t="s">
        <v>446</v>
      </c>
      <c r="B225" s="109" t="s">
        <v>447</v>
      </c>
      <c r="C225" s="110" t="s">
        <v>521</v>
      </c>
      <c r="D225" s="110" t="s">
        <v>522</v>
      </c>
    </row>
    <row r="226" spans="1:4">
      <c r="A226" s="109" t="s">
        <v>448</v>
      </c>
      <c r="B226" s="109" t="s">
        <v>449</v>
      </c>
      <c r="C226" s="110" t="s">
        <v>521</v>
      </c>
      <c r="D226" s="110" t="s">
        <v>522</v>
      </c>
    </row>
    <row r="227" spans="1:4">
      <c r="A227" s="109" t="s">
        <v>450</v>
      </c>
      <c r="B227" s="109" t="s">
        <v>451</v>
      </c>
      <c r="C227" s="110" t="s">
        <v>521</v>
      </c>
      <c r="D227" s="110" t="s">
        <v>522</v>
      </c>
    </row>
    <row r="228" spans="1:4">
      <c r="A228" s="109" t="s">
        <v>452</v>
      </c>
      <c r="B228" s="109" t="s">
        <v>453</v>
      </c>
      <c r="C228" s="110" t="s">
        <v>521</v>
      </c>
      <c r="D228" s="110" t="s">
        <v>522</v>
      </c>
    </row>
    <row r="229" spans="1:4">
      <c r="A229" s="109" t="s">
        <v>454</v>
      </c>
      <c r="B229" s="109" t="s">
        <v>455</v>
      </c>
      <c r="C229" s="110" t="s">
        <v>521</v>
      </c>
      <c r="D229" s="110" t="s">
        <v>522</v>
      </c>
    </row>
    <row r="230" spans="1:4">
      <c r="A230" s="109" t="s">
        <v>456</v>
      </c>
      <c r="B230" s="109" t="s">
        <v>457</v>
      </c>
      <c r="C230" s="110" t="s">
        <v>521</v>
      </c>
      <c r="D230" s="110" t="s">
        <v>522</v>
      </c>
    </row>
    <row r="231" spans="1:4">
      <c r="A231" s="109" t="s">
        <v>458</v>
      </c>
      <c r="B231" s="109" t="s">
        <v>459</v>
      </c>
      <c r="C231" s="110" t="s">
        <v>521</v>
      </c>
      <c r="D231" s="110" t="s">
        <v>522</v>
      </c>
    </row>
    <row r="232" spans="1:4">
      <c r="A232" s="109" t="s">
        <v>460</v>
      </c>
      <c r="B232" s="109" t="s">
        <v>461</v>
      </c>
      <c r="C232" s="110" t="s">
        <v>546</v>
      </c>
      <c r="D232" s="111" t="s">
        <v>518</v>
      </c>
    </row>
    <row r="233" spans="1:4">
      <c r="A233" s="109" t="s">
        <v>462</v>
      </c>
      <c r="B233" s="109" t="s">
        <v>463</v>
      </c>
      <c r="C233" t="s">
        <v>518</v>
      </c>
      <c r="D233" t="s">
        <v>518</v>
      </c>
    </row>
    <row r="234" spans="1:4">
      <c r="A234" s="109" t="s">
        <v>464</v>
      </c>
      <c r="B234" s="109" t="s">
        <v>465</v>
      </c>
      <c r="C234" s="110" t="s">
        <v>547</v>
      </c>
      <c r="D234" t="s">
        <v>548</v>
      </c>
    </row>
    <row r="235" spans="1:4">
      <c r="A235" s="109" t="s">
        <v>466</v>
      </c>
      <c r="B235" s="109" t="s">
        <v>467</v>
      </c>
      <c r="C235" t="s">
        <v>518</v>
      </c>
      <c r="D235" t="s">
        <v>518</v>
      </c>
    </row>
    <row r="236" spans="1:4">
      <c r="A236" s="109" t="s">
        <v>468</v>
      </c>
      <c r="B236" s="109" t="s">
        <v>469</v>
      </c>
      <c r="C236" s="110" t="s">
        <v>549</v>
      </c>
      <c r="D236" t="s">
        <v>550</v>
      </c>
    </row>
    <row r="237" spans="1:4">
      <c r="A237" s="109" t="s">
        <v>470</v>
      </c>
      <c r="B237" s="109" t="s">
        <v>515</v>
      </c>
      <c r="C237" s="110" t="s">
        <v>551</v>
      </c>
      <c r="D237" t="s">
        <v>552</v>
      </c>
    </row>
    <row r="238" spans="1:4">
      <c r="A238" s="109" t="s">
        <v>472</v>
      </c>
      <c r="B238" s="109" t="s">
        <v>473</v>
      </c>
      <c r="C238" t="s">
        <v>518</v>
      </c>
      <c r="D238" t="s">
        <v>518</v>
      </c>
    </row>
    <row r="239" spans="1:4">
      <c r="A239" s="109" t="s">
        <v>474</v>
      </c>
      <c r="B239" s="109" t="s">
        <v>475</v>
      </c>
      <c r="C239" t="s">
        <v>518</v>
      </c>
      <c r="D239" t="s">
        <v>518</v>
      </c>
    </row>
    <row r="240" spans="1:4">
      <c r="A240" s="109" t="s">
        <v>476</v>
      </c>
      <c r="B240" s="109" t="s">
        <v>477</v>
      </c>
      <c r="C240" t="s">
        <v>518</v>
      </c>
      <c r="D240" t="s">
        <v>518</v>
      </c>
    </row>
    <row r="241" spans="1:4">
      <c r="A241" s="109" t="s">
        <v>478</v>
      </c>
      <c r="B241" s="109" t="s">
        <v>479</v>
      </c>
      <c r="C241" t="s">
        <v>518</v>
      </c>
      <c r="D241" t="s">
        <v>518</v>
      </c>
    </row>
    <row r="242" spans="1:4">
      <c r="A242" s="109" t="s">
        <v>480</v>
      </c>
      <c r="B242" s="109" t="s">
        <v>481</v>
      </c>
      <c r="C242" s="110" t="s">
        <v>553</v>
      </c>
      <c r="D242" t="s">
        <v>554</v>
      </c>
    </row>
    <row r="243" spans="1:4">
      <c r="A243" s="109" t="s">
        <v>482</v>
      </c>
      <c r="B243" s="109" t="s">
        <v>483</v>
      </c>
      <c r="C243" t="s">
        <v>518</v>
      </c>
      <c r="D243" t="s">
        <v>518</v>
      </c>
    </row>
    <row r="244" spans="1:4">
      <c r="A244" s="109" t="s">
        <v>484</v>
      </c>
      <c r="B244" s="109" t="s">
        <v>485</v>
      </c>
      <c r="C244" t="s">
        <v>555</v>
      </c>
      <c r="D244" t="s">
        <v>556</v>
      </c>
    </row>
    <row r="245" spans="1:4">
      <c r="A245" s="109" t="s">
        <v>486</v>
      </c>
      <c r="B245" s="109" t="s">
        <v>487</v>
      </c>
      <c r="C245" s="110" t="s">
        <v>557</v>
      </c>
      <c r="D245" t="s">
        <v>558</v>
      </c>
    </row>
    <row r="246" spans="1:4">
      <c r="A246" s="109" t="s">
        <v>488</v>
      </c>
      <c r="B246" s="109" t="s">
        <v>489</v>
      </c>
      <c r="C246" t="s">
        <v>559</v>
      </c>
      <c r="D246" t="s">
        <v>560</v>
      </c>
    </row>
    <row r="247" spans="1:4">
      <c r="A247" s="109" t="s">
        <v>490</v>
      </c>
      <c r="B247" s="109" t="s">
        <v>491</v>
      </c>
      <c r="C247" t="s">
        <v>518</v>
      </c>
      <c r="D247" t="s">
        <v>518</v>
      </c>
    </row>
    <row r="248" spans="1:4">
      <c r="A248" s="109" t="s">
        <v>492</v>
      </c>
      <c r="B248" s="109" t="s">
        <v>493</v>
      </c>
      <c r="C248" s="110" t="s">
        <v>561</v>
      </c>
      <c r="D248" t="s">
        <v>562</v>
      </c>
    </row>
    <row r="249" spans="1:4">
      <c r="A249" s="109" t="s">
        <v>494</v>
      </c>
      <c r="B249" s="109" t="s">
        <v>495</v>
      </c>
      <c r="C249" s="111" t="s">
        <v>518</v>
      </c>
      <c r="D249" t="s">
        <v>518</v>
      </c>
    </row>
    <row r="250" spans="1:4">
      <c r="A250" s="109" t="s">
        <v>496</v>
      </c>
      <c r="B250" s="109" t="s">
        <v>563</v>
      </c>
      <c r="C250" t="s">
        <v>518</v>
      </c>
      <c r="D250" t="s">
        <v>518</v>
      </c>
    </row>
    <row r="251" spans="1:4">
      <c r="A251" s="109" t="s">
        <v>498</v>
      </c>
      <c r="B251" s="109" t="s">
        <v>499</v>
      </c>
      <c r="C251" t="s">
        <v>564</v>
      </c>
      <c r="D251" t="s">
        <v>556</v>
      </c>
    </row>
    <row r="252" spans="1:4">
      <c r="A252" s="109" t="s">
        <v>500</v>
      </c>
      <c r="B252" s="109" t="s">
        <v>501</v>
      </c>
      <c r="C252" t="s">
        <v>565</v>
      </c>
      <c r="D252" t="s">
        <v>566</v>
      </c>
    </row>
    <row r="253" spans="1:4">
      <c r="A253" s="109" t="s">
        <v>502</v>
      </c>
      <c r="B253" s="109" t="s">
        <v>503</v>
      </c>
      <c r="C253" s="110" t="s">
        <v>547</v>
      </c>
      <c r="D253" t="s">
        <v>548</v>
      </c>
    </row>
    <row r="254" spans="1:4">
      <c r="A254" s="109" t="s">
        <v>504</v>
      </c>
      <c r="B254" s="112" t="s">
        <v>505</v>
      </c>
      <c r="C254" t="s">
        <v>518</v>
      </c>
      <c r="D254" t="s">
        <v>518</v>
      </c>
    </row>
    <row r="255" spans="1:4">
      <c r="A255" s="109" t="s">
        <v>506</v>
      </c>
      <c r="B255" s="109" t="s">
        <v>507</v>
      </c>
      <c r="C255" s="111" t="s">
        <v>518</v>
      </c>
      <c r="D255" s="111" t="s">
        <v>518</v>
      </c>
    </row>
    <row r="256" spans="1:4">
      <c r="A256" s="109" t="s">
        <v>508</v>
      </c>
      <c r="B256" s="109" t="s">
        <v>509</v>
      </c>
      <c r="C256" t="s">
        <v>518</v>
      </c>
      <c r="D256" t="s">
        <v>518</v>
      </c>
    </row>
    <row r="257" spans="1:4" ht="51">
      <c r="A257" s="109" t="s">
        <v>510</v>
      </c>
      <c r="B257" s="109" t="s">
        <v>511</v>
      </c>
      <c r="C257" s="110" t="s">
        <v>567</v>
      </c>
      <c r="D257" s="128" t="s">
        <v>568</v>
      </c>
    </row>
    <row r="258" spans="1:4">
      <c r="A258" s="109" t="s">
        <v>512</v>
      </c>
      <c r="B258" s="109" t="s">
        <v>569</v>
      </c>
      <c r="C258" s="110" t="s">
        <v>570</v>
      </c>
      <c r="D258" t="s">
        <v>550</v>
      </c>
    </row>
    <row r="259" spans="1:4">
      <c r="A259" s="109" t="s">
        <v>514</v>
      </c>
      <c r="B259" s="109" t="s">
        <v>515</v>
      </c>
      <c r="C259" s="110" t="s">
        <v>571</v>
      </c>
      <c r="D259" t="s">
        <v>552</v>
      </c>
    </row>
  </sheetData>
  <phoneticPr fontId="1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R126"/>
  <sheetViews>
    <sheetView showRowColHeaders="0" topLeftCell="A9" zoomScaleNormal="75" workbookViewId="0">
      <selection activeCell="R6" sqref="R6"/>
    </sheetView>
  </sheetViews>
  <sheetFormatPr defaultColWidth="8.85546875" defaultRowHeight="12.75"/>
  <cols>
    <col min="1" max="17" width="3.7109375" style="87" customWidth="1"/>
    <col min="18" max="18" width="9" style="87" customWidth="1"/>
    <col min="19" max="19" width="11.85546875" style="87" customWidth="1"/>
    <col min="20" max="20" width="17.42578125" style="87" customWidth="1"/>
    <col min="21" max="23" width="15.28515625" style="87" customWidth="1"/>
    <col min="24" max="24" width="4" style="87" customWidth="1"/>
    <col min="25" max="25" width="10.42578125" style="87" customWidth="1"/>
    <col min="26" max="26" width="3.7109375" style="87" customWidth="1"/>
    <col min="27" max="28" width="3.7109375" style="87" hidden="1" customWidth="1"/>
    <col min="29" max="45" width="3.7109375" style="87" customWidth="1"/>
    <col min="46" max="47" width="3.7109375" style="87" hidden="1" customWidth="1"/>
    <col min="48" max="49" width="3.7109375" style="87" customWidth="1"/>
    <col min="50" max="50" width="11.7109375" style="105" bestFit="1" customWidth="1"/>
    <col min="51" max="51" width="23.5703125" style="105" bestFit="1" customWidth="1"/>
    <col min="52" max="63" width="3.7109375" style="87" customWidth="1"/>
    <col min="64" max="16384" width="8.85546875" style="87"/>
  </cols>
  <sheetData>
    <row r="1" spans="1:52" ht="15">
      <c r="A1" s="84"/>
      <c r="B1" s="85"/>
      <c r="C1" s="85"/>
      <c r="D1" s="85"/>
      <c r="E1" s="85"/>
      <c r="F1" s="85"/>
      <c r="G1" s="85"/>
      <c r="H1" s="85"/>
      <c r="I1" s="85"/>
      <c r="J1" s="85"/>
      <c r="K1" s="85"/>
      <c r="L1" s="85"/>
      <c r="M1" s="85"/>
      <c r="N1" s="85"/>
      <c r="O1" s="85"/>
      <c r="P1" s="85"/>
      <c r="Q1" s="85"/>
      <c r="R1" s="85"/>
      <c r="S1" s="85"/>
      <c r="T1" s="85"/>
      <c r="U1" s="85"/>
      <c r="V1" s="85"/>
      <c r="W1" s="85"/>
      <c r="X1" s="85"/>
      <c r="Y1" s="86"/>
      <c r="Z1" s="36"/>
      <c r="AA1" s="32"/>
      <c r="AB1" s="33" t="s">
        <v>572</v>
      </c>
      <c r="AC1" s="36"/>
      <c r="AD1" s="25"/>
      <c r="AE1" s="25"/>
      <c r="AF1" s="25"/>
      <c r="AG1" s="25"/>
      <c r="AH1" s="25"/>
      <c r="AI1" s="25"/>
      <c r="AJ1" s="25"/>
      <c r="AK1" s="25"/>
      <c r="AL1" s="25"/>
      <c r="AM1" s="25"/>
      <c r="AN1" s="25"/>
      <c r="AO1" s="25"/>
      <c r="AP1" s="25"/>
      <c r="AQ1" s="25"/>
      <c r="AR1" s="25"/>
      <c r="AS1" s="25"/>
      <c r="AT1" s="25"/>
      <c r="AU1" s="25"/>
      <c r="AV1" s="25"/>
      <c r="AW1" s="25"/>
      <c r="AX1" s="25"/>
      <c r="AY1" s="25"/>
      <c r="AZ1" s="25"/>
    </row>
    <row r="2" spans="1:52" ht="15">
      <c r="A2" s="88"/>
      <c r="B2" s="37"/>
      <c r="C2" s="37"/>
      <c r="D2" s="37"/>
      <c r="E2" s="37"/>
      <c r="F2" s="37"/>
      <c r="G2" s="37"/>
      <c r="H2" s="37"/>
      <c r="I2" s="37"/>
      <c r="J2" s="37"/>
      <c r="K2" s="37"/>
      <c r="L2" s="37"/>
      <c r="M2" s="37"/>
      <c r="N2" s="37"/>
      <c r="O2" s="37"/>
      <c r="P2" s="37"/>
      <c r="Q2" s="37"/>
      <c r="R2" s="37"/>
      <c r="S2" s="37"/>
      <c r="T2" s="37"/>
      <c r="U2" s="37"/>
      <c r="V2" s="37"/>
      <c r="W2" s="37"/>
      <c r="X2" s="37"/>
      <c r="Y2" s="89"/>
      <c r="Z2" s="36"/>
      <c r="AA2" s="32" t="s">
        <v>573</v>
      </c>
      <c r="AB2" s="33" t="s">
        <v>574</v>
      </c>
      <c r="AC2" s="36"/>
      <c r="AD2" s="25"/>
      <c r="AE2" s="25"/>
      <c r="AF2" s="25"/>
      <c r="AG2" s="25"/>
      <c r="AH2" s="25"/>
      <c r="AI2" s="25"/>
      <c r="AJ2" s="25"/>
      <c r="AK2" s="25"/>
      <c r="AL2" s="25"/>
      <c r="AM2" s="25"/>
      <c r="AN2" s="25"/>
      <c r="AO2" s="25"/>
      <c r="AP2" s="25"/>
      <c r="AQ2" s="25"/>
      <c r="AR2" s="25"/>
      <c r="AS2" s="25"/>
      <c r="AT2" s="25"/>
      <c r="AU2" s="25"/>
      <c r="AV2" s="25"/>
      <c r="AW2" s="25"/>
      <c r="AX2" s="25"/>
      <c r="AY2" s="25"/>
      <c r="AZ2" s="25"/>
    </row>
    <row r="3" spans="1:52" ht="32.25" customHeight="1" thickBot="1">
      <c r="A3" s="90"/>
      <c r="B3" s="91"/>
      <c r="C3" s="91"/>
      <c r="D3" s="91"/>
      <c r="E3" s="91"/>
      <c r="F3" s="91"/>
      <c r="G3" s="91"/>
      <c r="H3" s="91"/>
      <c r="I3" s="91"/>
      <c r="J3" s="91"/>
      <c r="K3" s="91"/>
      <c r="L3" s="91"/>
      <c r="M3" s="91"/>
      <c r="N3" s="91"/>
      <c r="O3" s="91"/>
      <c r="P3" s="91"/>
      <c r="Q3" s="91"/>
      <c r="R3" s="91"/>
      <c r="S3" s="91"/>
      <c r="T3" s="91"/>
      <c r="U3" s="91"/>
      <c r="V3" s="91"/>
      <c r="W3" s="91"/>
      <c r="X3" s="91"/>
      <c r="Y3" s="92"/>
      <c r="Z3" s="36"/>
      <c r="AA3" s="32" t="s">
        <v>575</v>
      </c>
      <c r="AB3" s="33" t="s">
        <v>576</v>
      </c>
      <c r="AC3" s="36"/>
      <c r="AD3" s="25"/>
      <c r="AE3" s="25"/>
      <c r="AF3" s="25"/>
      <c r="AG3" s="25"/>
      <c r="AH3" s="25"/>
      <c r="AI3" s="25"/>
      <c r="AJ3" s="25"/>
      <c r="AK3" s="25"/>
      <c r="AL3" s="25"/>
      <c r="AM3" s="25"/>
      <c r="AN3" s="25"/>
      <c r="AO3" s="25"/>
      <c r="AP3" s="25"/>
      <c r="AQ3" s="25"/>
      <c r="AR3" s="25"/>
      <c r="AS3" s="25"/>
      <c r="AT3" s="25"/>
      <c r="AU3" s="25"/>
      <c r="AV3" s="25"/>
      <c r="AW3" s="25"/>
      <c r="AX3" s="25"/>
      <c r="AY3" s="25"/>
      <c r="AZ3" s="25"/>
    </row>
    <row r="4" spans="1:52" ht="24" customHeight="1">
      <c r="A4" s="1"/>
      <c r="B4" s="2"/>
      <c r="C4" s="2"/>
      <c r="D4" s="2"/>
      <c r="E4" s="2"/>
      <c r="F4" s="2"/>
      <c r="G4" s="2"/>
      <c r="H4" s="2"/>
      <c r="I4" s="2"/>
      <c r="J4" s="2"/>
      <c r="K4" s="2"/>
      <c r="L4" s="2"/>
      <c r="M4" s="2"/>
      <c r="N4" s="2"/>
      <c r="O4" s="2"/>
      <c r="P4" s="2"/>
      <c r="Q4" s="2"/>
      <c r="R4" s="2"/>
      <c r="S4" s="2"/>
      <c r="T4" s="2"/>
      <c r="U4" s="2"/>
      <c r="V4" s="2"/>
      <c r="W4" s="22"/>
      <c r="X4" s="22"/>
      <c r="Y4" s="106" t="s">
        <v>577</v>
      </c>
      <c r="Z4" s="36"/>
      <c r="AA4" s="32" t="s">
        <v>578</v>
      </c>
      <c r="AB4" s="33" t="s">
        <v>579</v>
      </c>
      <c r="AC4" s="36"/>
      <c r="AD4" s="25"/>
      <c r="AE4" s="25"/>
      <c r="AF4" s="25"/>
      <c r="AG4" s="25"/>
      <c r="AH4" s="25"/>
      <c r="AI4" s="25"/>
      <c r="AJ4" s="25"/>
      <c r="AK4" s="25"/>
      <c r="AL4" s="25"/>
      <c r="AM4" s="25"/>
      <c r="AN4" s="25"/>
      <c r="AO4" s="25"/>
      <c r="AP4" s="25"/>
      <c r="AQ4" s="25"/>
      <c r="AR4" s="25"/>
      <c r="AS4" s="25"/>
      <c r="AT4" s="25"/>
      <c r="AU4" s="25"/>
      <c r="AV4" s="25"/>
      <c r="AW4" s="25"/>
      <c r="AX4" s="25"/>
      <c r="AY4" s="25"/>
      <c r="AZ4" s="25"/>
    </row>
    <row r="5" spans="1:52" ht="24" customHeight="1">
      <c r="A5" s="3"/>
      <c r="B5" s="4"/>
      <c r="C5" s="4"/>
      <c r="D5" s="4"/>
      <c r="E5" s="4"/>
      <c r="F5" s="4"/>
      <c r="G5" s="4"/>
      <c r="H5" s="4"/>
      <c r="I5" s="4"/>
      <c r="J5" s="4"/>
      <c r="K5" s="4"/>
      <c r="L5" s="4"/>
      <c r="M5" s="4"/>
      <c r="N5" s="4"/>
      <c r="O5" s="4"/>
      <c r="P5" s="4"/>
      <c r="Q5" s="4"/>
      <c r="R5" s="4"/>
      <c r="S5" s="4"/>
      <c r="T5" s="4"/>
      <c r="U5" s="4"/>
      <c r="V5" s="4"/>
      <c r="W5" s="5"/>
      <c r="X5" s="5"/>
      <c r="Y5" s="107" t="s">
        <v>580</v>
      </c>
      <c r="Z5" s="36"/>
      <c r="AA5" s="32" t="s">
        <v>581</v>
      </c>
      <c r="AB5" s="33" t="s">
        <v>582</v>
      </c>
      <c r="AC5" s="36"/>
      <c r="AD5" s="25"/>
      <c r="AE5" s="25"/>
      <c r="AF5" s="25"/>
      <c r="AG5" s="25"/>
      <c r="AH5" s="25"/>
      <c r="AI5" s="25"/>
      <c r="AJ5" s="25"/>
      <c r="AK5" s="25"/>
      <c r="AL5" s="25"/>
      <c r="AM5" s="25"/>
      <c r="AN5" s="25"/>
      <c r="AO5" s="25"/>
      <c r="AP5" s="25"/>
      <c r="AQ5" s="25"/>
      <c r="AR5" s="25"/>
      <c r="AS5" s="25"/>
      <c r="AT5" s="25"/>
      <c r="AU5" s="25"/>
      <c r="AV5" s="25"/>
      <c r="AW5" s="25"/>
      <c r="AX5" s="25"/>
      <c r="AY5" s="25"/>
      <c r="AZ5" s="25"/>
    </row>
    <row r="6" spans="1:52" ht="24" customHeight="1">
      <c r="A6" s="3"/>
      <c r="B6" s="4"/>
      <c r="C6" s="4"/>
      <c r="D6" s="4"/>
      <c r="E6" s="4"/>
      <c r="F6" s="4"/>
      <c r="G6" s="4"/>
      <c r="H6" s="4"/>
      <c r="I6" s="4"/>
      <c r="J6" s="4"/>
      <c r="K6" s="4"/>
      <c r="L6" s="4"/>
      <c r="M6" s="4"/>
      <c r="N6" s="4"/>
      <c r="O6" s="4"/>
      <c r="P6" s="4"/>
      <c r="Q6" s="4"/>
      <c r="R6" s="4"/>
      <c r="S6" s="4"/>
      <c r="T6" s="4"/>
      <c r="U6" s="4"/>
      <c r="V6" s="4"/>
      <c r="W6" s="5"/>
      <c r="X6" s="5"/>
      <c r="Y6" s="107" t="s">
        <v>583</v>
      </c>
      <c r="Z6" s="36"/>
      <c r="AA6" s="32" t="s">
        <v>584</v>
      </c>
      <c r="AB6" s="33" t="s">
        <v>585</v>
      </c>
      <c r="AC6" s="36"/>
      <c r="AD6" s="25"/>
      <c r="AE6" s="25"/>
      <c r="AF6" s="25"/>
      <c r="AG6" s="25"/>
      <c r="AH6" s="25"/>
      <c r="AI6" s="25"/>
      <c r="AJ6" s="25"/>
      <c r="AK6" s="25"/>
      <c r="AL6" s="25"/>
      <c r="AM6" s="25"/>
      <c r="AN6" s="25"/>
      <c r="AO6" s="25"/>
      <c r="AP6" s="25"/>
      <c r="AQ6" s="25"/>
      <c r="AR6" s="25"/>
      <c r="AS6" s="25"/>
      <c r="AT6" s="25"/>
      <c r="AU6" s="25"/>
      <c r="AV6" s="25"/>
      <c r="AW6" s="25"/>
      <c r="AX6" s="25"/>
      <c r="AY6" s="25"/>
      <c r="AZ6" s="25"/>
    </row>
    <row r="7" spans="1:52" ht="24" customHeight="1">
      <c r="A7" s="3"/>
      <c r="B7" s="4"/>
      <c r="C7" s="4"/>
      <c r="D7" s="4"/>
      <c r="E7" s="4"/>
      <c r="F7" s="4"/>
      <c r="G7" s="4"/>
      <c r="H7" s="4"/>
      <c r="I7" s="4"/>
      <c r="J7" s="4"/>
      <c r="K7" s="4"/>
      <c r="L7" s="4"/>
      <c r="M7" s="4"/>
      <c r="N7" s="4"/>
      <c r="O7" s="4"/>
      <c r="P7" s="4"/>
      <c r="Q7" s="4"/>
      <c r="R7" s="4"/>
      <c r="S7" s="4"/>
      <c r="T7" s="4"/>
      <c r="U7" s="4"/>
      <c r="V7" s="4"/>
      <c r="W7" s="5"/>
      <c r="X7" s="5"/>
      <c r="Y7" s="107" t="s">
        <v>586</v>
      </c>
      <c r="Z7" s="36"/>
      <c r="AA7" s="32" t="s">
        <v>587</v>
      </c>
      <c r="AB7" s="33" t="s">
        <v>588</v>
      </c>
      <c r="AC7" s="36"/>
      <c r="AD7" s="25"/>
      <c r="AE7" s="25"/>
      <c r="AF7" s="25"/>
      <c r="AG7" s="25"/>
      <c r="AH7" s="25"/>
      <c r="AI7" s="25"/>
      <c r="AJ7" s="25"/>
      <c r="AK7" s="25"/>
      <c r="AL7" s="25"/>
      <c r="AM7" s="25"/>
      <c r="AN7" s="25"/>
      <c r="AO7" s="25"/>
      <c r="AP7" s="25"/>
      <c r="AQ7" s="25"/>
      <c r="AR7" s="25"/>
      <c r="AS7" s="25"/>
      <c r="AT7" s="25"/>
      <c r="AU7" s="25"/>
      <c r="AV7" s="25"/>
      <c r="AW7" s="25"/>
      <c r="AX7" s="25"/>
      <c r="AY7" s="25"/>
      <c r="AZ7" s="25"/>
    </row>
    <row r="8" spans="1:52" ht="24" customHeight="1">
      <c r="A8" s="209" t="s">
        <v>589</v>
      </c>
      <c r="B8" s="210"/>
      <c r="C8" s="210"/>
      <c r="D8" s="210"/>
      <c r="E8" s="210"/>
      <c r="F8" s="210"/>
      <c r="G8" s="210"/>
      <c r="H8" s="210"/>
      <c r="I8" s="210"/>
      <c r="J8" s="210"/>
      <c r="K8" s="210"/>
      <c r="L8" s="210"/>
      <c r="M8" s="210"/>
      <c r="N8" s="210"/>
      <c r="O8" s="210"/>
      <c r="P8" s="210"/>
      <c r="Q8" s="210"/>
      <c r="R8" s="210"/>
      <c r="S8" s="210"/>
      <c r="T8" s="210"/>
      <c r="U8" s="210"/>
      <c r="V8" s="210"/>
      <c r="W8" s="210"/>
      <c r="X8" s="210"/>
      <c r="Y8" s="211"/>
      <c r="Z8" s="36"/>
      <c r="AA8" s="32" t="s">
        <v>590</v>
      </c>
      <c r="AB8" s="33" t="s">
        <v>591</v>
      </c>
      <c r="AC8" s="36"/>
      <c r="AD8" s="25"/>
      <c r="AE8" s="25"/>
      <c r="AF8" s="25"/>
      <c r="AG8" s="25"/>
      <c r="AH8" s="25"/>
      <c r="AI8" s="25"/>
      <c r="AJ8" s="25"/>
      <c r="AK8" s="25"/>
      <c r="AL8" s="25"/>
      <c r="AM8" s="25"/>
      <c r="AN8" s="25"/>
      <c r="AO8" s="25"/>
      <c r="AP8" s="25"/>
      <c r="AQ8" s="25"/>
      <c r="AR8" s="25"/>
      <c r="AS8" s="25"/>
      <c r="AT8" s="25"/>
      <c r="AU8" s="25"/>
      <c r="AV8" s="25"/>
      <c r="AW8" s="25"/>
      <c r="AX8" s="25"/>
      <c r="AY8" s="25"/>
      <c r="AZ8" s="25"/>
    </row>
    <row r="9" spans="1:52" ht="24" customHeight="1" thickBot="1">
      <c r="A9" s="242" t="s">
        <v>592</v>
      </c>
      <c r="B9" s="243"/>
      <c r="C9" s="243"/>
      <c r="D9" s="243"/>
      <c r="E9" s="243"/>
      <c r="F9" s="243"/>
      <c r="G9" s="243"/>
      <c r="H9" s="243"/>
      <c r="I9" s="243"/>
      <c r="J9" s="243"/>
      <c r="K9" s="243"/>
      <c r="L9" s="243"/>
      <c r="M9" s="243"/>
      <c r="N9" s="243"/>
      <c r="O9" s="243"/>
      <c r="P9" s="243"/>
      <c r="Q9" s="243"/>
      <c r="R9" s="243"/>
      <c r="S9" s="243"/>
      <c r="T9" s="243"/>
      <c r="U9" s="243"/>
      <c r="V9" s="243"/>
      <c r="W9" s="243"/>
      <c r="X9" s="243"/>
      <c r="Y9" s="244"/>
      <c r="Z9" s="36"/>
      <c r="AA9" s="32" t="s">
        <v>593</v>
      </c>
      <c r="AB9" s="33" t="s">
        <v>594</v>
      </c>
      <c r="AC9" s="36"/>
      <c r="AD9" s="25"/>
      <c r="AE9" s="25"/>
      <c r="AF9" s="25"/>
      <c r="AG9" s="25"/>
      <c r="AH9" s="25"/>
      <c r="AI9" s="25"/>
      <c r="AJ9" s="25"/>
      <c r="AK9" s="25"/>
      <c r="AL9" s="25"/>
      <c r="AM9" s="25"/>
      <c r="AN9" s="25"/>
      <c r="AO9" s="25"/>
      <c r="AP9" s="25"/>
      <c r="AQ9" s="25"/>
      <c r="AR9" s="25"/>
      <c r="AS9" s="25"/>
      <c r="AT9" s="25"/>
      <c r="AU9" s="25"/>
      <c r="AV9" s="25"/>
      <c r="AW9" s="25"/>
      <c r="AX9" s="25"/>
      <c r="AY9" s="25"/>
      <c r="AZ9" s="25"/>
    </row>
    <row r="10" spans="1:52" ht="24" customHeight="1" thickTop="1">
      <c r="A10" s="212" t="s">
        <v>595</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4"/>
      <c r="Z10" s="36"/>
      <c r="AA10" s="32" t="s">
        <v>596</v>
      </c>
      <c r="AB10" s="33" t="s">
        <v>597</v>
      </c>
      <c r="AC10" s="36"/>
      <c r="AD10" s="25"/>
      <c r="AE10" s="25"/>
      <c r="AF10" s="25"/>
      <c r="AG10" s="25"/>
      <c r="AH10" s="25"/>
      <c r="AI10" s="25"/>
      <c r="AJ10" s="25"/>
      <c r="AK10" s="25"/>
      <c r="AL10" s="25"/>
      <c r="AM10" s="25"/>
      <c r="AN10" s="25"/>
      <c r="AO10" s="25"/>
      <c r="AP10" s="25"/>
      <c r="AQ10" s="25"/>
      <c r="AR10" s="25"/>
      <c r="AS10" s="25"/>
      <c r="AT10" s="25"/>
      <c r="AU10" s="25"/>
      <c r="AV10" s="25"/>
      <c r="AW10" s="25"/>
      <c r="AX10" s="25"/>
      <c r="AY10" s="25"/>
      <c r="AZ10" s="25"/>
    </row>
    <row r="11" spans="1:52" ht="24" customHeight="1">
      <c r="A11" s="215"/>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7"/>
      <c r="Z11" s="36"/>
      <c r="AA11" s="32" t="s">
        <v>598</v>
      </c>
      <c r="AB11" s="33" t="s">
        <v>599</v>
      </c>
      <c r="AC11" s="36"/>
      <c r="AD11" s="25"/>
      <c r="AE11" s="25"/>
      <c r="AF11" s="25"/>
      <c r="AG11" s="25"/>
      <c r="AH11" s="25"/>
      <c r="AI11" s="25"/>
      <c r="AJ11" s="25"/>
      <c r="AK11" s="25"/>
      <c r="AL11" s="25"/>
      <c r="AM11" s="25"/>
      <c r="AN11" s="25"/>
      <c r="AO11" s="25"/>
      <c r="AP11" s="25"/>
      <c r="AQ11" s="25"/>
      <c r="AR11" s="25"/>
      <c r="AS11" s="25"/>
      <c r="AT11" s="25"/>
      <c r="AU11" s="25"/>
      <c r="AV11" s="25"/>
      <c r="AW11" s="25"/>
      <c r="AX11" s="25"/>
      <c r="AY11" s="25"/>
      <c r="AZ11" s="25"/>
    </row>
    <row r="12" spans="1:52" ht="24" customHeight="1">
      <c r="A12" s="218"/>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20"/>
      <c r="Z12" s="36"/>
      <c r="AA12" s="32" t="s">
        <v>600</v>
      </c>
      <c r="AB12" s="33" t="s">
        <v>601</v>
      </c>
      <c r="AC12" s="36"/>
      <c r="AD12" s="25"/>
      <c r="AE12" s="25"/>
      <c r="AF12" s="25"/>
      <c r="AG12" s="25"/>
      <c r="AH12" s="25"/>
      <c r="AI12" s="25"/>
      <c r="AJ12" s="25"/>
      <c r="AK12" s="25"/>
      <c r="AL12" s="25"/>
      <c r="AM12" s="25"/>
      <c r="AN12" s="25"/>
      <c r="AO12" s="25"/>
      <c r="AP12" s="25"/>
      <c r="AQ12" s="25"/>
      <c r="AR12" s="25"/>
      <c r="AS12" s="25"/>
      <c r="AT12" s="25"/>
      <c r="AU12" s="25"/>
      <c r="AV12" s="25"/>
      <c r="AW12" s="25"/>
      <c r="AX12" s="25"/>
      <c r="AY12" s="25"/>
      <c r="AZ12" s="25"/>
    </row>
    <row r="13" spans="1:52" ht="24" customHeight="1">
      <c r="A13" s="221" t="s">
        <v>602</v>
      </c>
      <c r="B13" s="222"/>
      <c r="C13" s="222"/>
      <c r="D13" s="222"/>
      <c r="E13" s="222"/>
      <c r="F13" s="222"/>
      <c r="G13" s="222"/>
      <c r="H13" s="222"/>
      <c r="I13" s="222"/>
      <c r="J13" s="222"/>
      <c r="K13" s="222"/>
      <c r="L13" s="222"/>
      <c r="M13" s="222"/>
      <c r="N13" s="222"/>
      <c r="O13" s="222"/>
      <c r="P13" s="222"/>
      <c r="Q13" s="222"/>
      <c r="R13" s="222"/>
      <c r="S13" s="223"/>
      <c r="T13" s="38" t="s">
        <v>603</v>
      </c>
      <c r="U13" s="177"/>
      <c r="V13" s="177"/>
      <c r="W13" s="177"/>
      <c r="X13" s="177"/>
      <c r="Y13" s="68"/>
      <c r="Z13" s="36"/>
      <c r="AA13" s="32" t="s">
        <v>604</v>
      </c>
      <c r="AB13" s="33" t="s">
        <v>605</v>
      </c>
      <c r="AC13" s="36"/>
      <c r="AD13" s="25"/>
      <c r="AE13" s="25"/>
      <c r="AF13" s="25"/>
      <c r="AG13" s="25"/>
      <c r="AH13" s="25"/>
      <c r="AI13" s="25"/>
      <c r="AJ13" s="25"/>
      <c r="AK13" s="25"/>
      <c r="AL13" s="25"/>
      <c r="AM13" s="25"/>
      <c r="AN13" s="25"/>
      <c r="AO13" s="25"/>
      <c r="AP13" s="25"/>
      <c r="AQ13" s="25"/>
      <c r="AR13" s="25"/>
      <c r="AS13" s="25"/>
      <c r="AT13" s="25"/>
      <c r="AU13" s="25"/>
      <c r="AV13" s="25"/>
      <c r="AW13" s="25"/>
      <c r="AX13" s="25"/>
      <c r="AY13" s="25"/>
      <c r="AZ13" s="25"/>
    </row>
    <row r="14" spans="1:52" ht="25.9" customHeight="1">
      <c r="A14" s="188" t="str">
        <f>IF(ISERROR(H15)=TRUE,"Please enter a valid date.",IF(H15=1,"Date entered must be a Friday.",IF(H15=2,"Form expires 8/31/2019.",IF(H17=2,"Please complete all date fields.",""))))</f>
        <v>Please complete all date fields.</v>
      </c>
      <c r="B14" s="189"/>
      <c r="C14" s="189"/>
      <c r="D14" s="189"/>
      <c r="E14" s="189"/>
      <c r="F14" s="189"/>
      <c r="G14" s="189"/>
      <c r="H14" s="189"/>
      <c r="I14" s="189"/>
      <c r="J14" s="189"/>
      <c r="K14" s="189"/>
      <c r="L14" s="239" t="s">
        <v>606</v>
      </c>
      <c r="M14" s="239"/>
      <c r="N14" s="57"/>
      <c r="O14" s="239" t="s">
        <v>480</v>
      </c>
      <c r="P14" s="239"/>
      <c r="Q14" s="6"/>
      <c r="R14" s="81" t="s">
        <v>510</v>
      </c>
      <c r="S14" s="6"/>
      <c r="T14" s="203" t="s">
        <v>607</v>
      </c>
      <c r="U14" s="204"/>
      <c r="V14" s="204"/>
      <c r="W14" s="204"/>
      <c r="X14" s="204"/>
      <c r="Y14" s="205"/>
      <c r="Z14" s="36"/>
      <c r="AA14" s="32" t="s">
        <v>608</v>
      </c>
      <c r="AB14" s="33" t="s">
        <v>609</v>
      </c>
      <c r="AC14" s="36"/>
      <c r="AD14" s="25"/>
      <c r="AE14" s="25"/>
      <c r="AF14" s="25"/>
      <c r="AG14" s="25"/>
      <c r="AH14" s="25"/>
      <c r="AI14" s="25"/>
      <c r="AJ14" s="25"/>
      <c r="AK14" s="25"/>
      <c r="AL14" s="25"/>
      <c r="AM14" s="25"/>
      <c r="AN14" s="25"/>
      <c r="AO14" s="25"/>
      <c r="AP14" s="25"/>
      <c r="AQ14" s="25"/>
      <c r="AR14" s="25"/>
      <c r="AS14" s="25"/>
      <c r="AT14" s="25"/>
      <c r="AU14" s="25"/>
      <c r="AV14" s="25"/>
      <c r="AW14" s="25"/>
      <c r="AX14" s="25"/>
      <c r="AY14" s="25"/>
      <c r="AZ14" s="25"/>
    </row>
    <row r="15" spans="1:52" ht="21" customHeight="1">
      <c r="A15" s="69" t="s">
        <v>610</v>
      </c>
      <c r="B15" s="7"/>
      <c r="C15" s="7"/>
      <c r="D15" s="7"/>
      <c r="E15" s="7"/>
      <c r="F15" s="7"/>
      <c r="G15" s="7"/>
      <c r="H15" s="190" t="b">
        <f>IF(AND(Month&lt;&gt;"",Day&lt;&gt;"",Year&lt;&gt;""),IF(VALUE(CONCATENATE(Month,"/",Day,"/",Year))&gt;43708,2,IF(WEEKDAY(VALUE(CONCATENATE(Month,"/",Day,"/",Year)))&lt;&gt;6,1)))</f>
        <v>0</v>
      </c>
      <c r="I15" s="191"/>
      <c r="J15" s="191"/>
      <c r="K15" s="192"/>
      <c r="L15" s="240"/>
      <c r="M15" s="241"/>
      <c r="N15" s="58"/>
      <c r="O15" s="240"/>
      <c r="P15" s="241"/>
      <c r="Q15" s="59"/>
      <c r="R15" s="150"/>
      <c r="S15" s="8"/>
      <c r="T15" s="40" t="s">
        <v>611</v>
      </c>
      <c r="U15" s="41"/>
      <c r="V15" s="42"/>
      <c r="W15" s="42"/>
      <c r="X15" s="151"/>
      <c r="Y15" s="176"/>
      <c r="Z15" s="36"/>
      <c r="AA15" s="32" t="s">
        <v>486</v>
      </c>
      <c r="AB15" s="33" t="s">
        <v>612</v>
      </c>
      <c r="AC15" s="36"/>
      <c r="AD15" s="25"/>
      <c r="AE15" s="25"/>
      <c r="AF15" s="25"/>
      <c r="AG15" s="25"/>
      <c r="AH15" s="25"/>
      <c r="AI15" s="25"/>
      <c r="AJ15" s="25"/>
      <c r="AK15" s="25"/>
      <c r="AL15" s="25"/>
      <c r="AM15" s="25"/>
      <c r="AN15" s="25"/>
      <c r="AO15" s="25"/>
      <c r="AP15" s="25"/>
      <c r="AQ15" s="25"/>
      <c r="AR15" s="25"/>
      <c r="AS15" s="25"/>
      <c r="AT15" s="25"/>
      <c r="AU15" s="25"/>
      <c r="AV15" s="25"/>
      <c r="AW15" s="25"/>
      <c r="AX15" s="25"/>
      <c r="AY15" s="25"/>
      <c r="AZ15" s="25"/>
    </row>
    <row r="16" spans="1:52" ht="9" customHeight="1">
      <c r="A16" s="69"/>
      <c r="B16" s="7"/>
      <c r="C16" s="7"/>
      <c r="D16" s="7"/>
      <c r="E16" s="7"/>
      <c r="F16" s="7"/>
      <c r="G16" s="7"/>
      <c r="H16" s="8"/>
      <c r="I16" s="8"/>
      <c r="J16" s="8"/>
      <c r="K16" s="11"/>
      <c r="L16" s="15"/>
      <c r="M16" s="9"/>
      <c r="N16" s="9"/>
      <c r="O16" s="9"/>
      <c r="P16" s="9"/>
      <c r="Q16" s="60"/>
      <c r="R16" s="60"/>
      <c r="S16" s="175"/>
      <c r="T16" s="39"/>
      <c r="U16" s="20"/>
      <c r="V16" s="20"/>
      <c r="W16" s="20"/>
      <c r="X16" s="20"/>
      <c r="Y16" s="70"/>
      <c r="Z16" s="36"/>
      <c r="AA16" s="32" t="s">
        <v>613</v>
      </c>
      <c r="AB16" s="33" t="s">
        <v>614</v>
      </c>
      <c r="AC16" s="36"/>
      <c r="AD16" s="25"/>
      <c r="AE16" s="25"/>
      <c r="AF16" s="25"/>
      <c r="AG16" s="25"/>
      <c r="AH16" s="25"/>
      <c r="AI16" s="25"/>
      <c r="AJ16" s="25"/>
      <c r="AK16" s="25"/>
      <c r="AL16" s="25"/>
      <c r="AM16" s="25"/>
      <c r="AN16" s="25"/>
      <c r="AO16" s="25"/>
      <c r="AP16" s="25"/>
      <c r="AQ16" s="25"/>
      <c r="AR16" s="25"/>
      <c r="AS16" s="25"/>
      <c r="AT16" s="25"/>
      <c r="AU16" s="25"/>
      <c r="AV16" s="25"/>
      <c r="AW16" s="25"/>
      <c r="AX16" s="25"/>
      <c r="AY16" s="25"/>
      <c r="AZ16" s="25"/>
    </row>
    <row r="17" spans="1:52" ht="21" customHeight="1">
      <c r="A17" s="71" t="s">
        <v>615</v>
      </c>
      <c r="B17" s="34"/>
      <c r="C17" s="34"/>
      <c r="D17" s="34"/>
      <c r="E17" s="34"/>
      <c r="F17" s="34"/>
      <c r="G17" s="34"/>
      <c r="H17" s="190">
        <f>IF(OR(Month="",Day="",Year=""),2,1)</f>
        <v>2</v>
      </c>
      <c r="I17" s="191"/>
      <c r="J17" s="191"/>
      <c r="K17" s="192"/>
      <c r="L17" s="200"/>
      <c r="M17" s="201"/>
      <c r="N17" s="201"/>
      <c r="O17" s="201"/>
      <c r="P17" s="201"/>
      <c r="Q17" s="201"/>
      <c r="R17" s="202"/>
      <c r="S17" s="8"/>
      <c r="T17" s="93"/>
      <c r="U17" s="24"/>
      <c r="V17" s="24"/>
      <c r="W17" s="24"/>
      <c r="X17" s="24"/>
      <c r="Y17" s="94"/>
      <c r="Z17" s="36"/>
      <c r="AA17" s="32" t="s">
        <v>616</v>
      </c>
      <c r="AB17" s="33" t="s">
        <v>617</v>
      </c>
      <c r="AC17" s="36"/>
      <c r="AD17" s="25"/>
      <c r="AE17" s="25"/>
      <c r="AF17" s="25"/>
      <c r="AG17" s="25"/>
      <c r="AH17" s="25"/>
      <c r="AI17" s="25"/>
      <c r="AJ17" s="25"/>
      <c r="AK17" s="25"/>
      <c r="AL17" s="25"/>
      <c r="AM17" s="25"/>
      <c r="AN17" s="25"/>
      <c r="AO17" s="25"/>
      <c r="AP17" s="25"/>
      <c r="AQ17" s="25"/>
      <c r="AR17" s="25"/>
      <c r="AS17" s="25"/>
      <c r="AT17" s="25"/>
      <c r="AU17" s="25"/>
      <c r="AV17" s="25"/>
      <c r="AW17" s="25"/>
      <c r="AX17" s="25"/>
      <c r="AY17" s="25"/>
      <c r="AZ17" s="25"/>
    </row>
    <row r="18" spans="1:52" s="95" customFormat="1" ht="21" customHeight="1">
      <c r="A18" s="72"/>
      <c r="B18" s="10"/>
      <c r="C18" s="10"/>
      <c r="D18" s="10"/>
      <c r="E18" s="10"/>
      <c r="F18" s="10"/>
      <c r="G18" s="10"/>
      <c r="H18" s="10"/>
      <c r="I18" s="10"/>
      <c r="J18" s="10"/>
      <c r="K18" s="10"/>
      <c r="L18" s="10"/>
      <c r="M18" s="10"/>
      <c r="N18" s="10"/>
      <c r="O18" s="10"/>
      <c r="P18" s="10"/>
      <c r="Q18" s="10"/>
      <c r="R18" s="10"/>
      <c r="S18" s="10"/>
      <c r="T18" s="182" t="s">
        <v>618</v>
      </c>
      <c r="U18" s="183"/>
      <c r="V18" s="183"/>
      <c r="W18" s="183"/>
      <c r="X18" s="183"/>
      <c r="Y18" s="184"/>
      <c r="Z18" s="36"/>
      <c r="AA18" s="32" t="s">
        <v>619</v>
      </c>
      <c r="AB18" s="33" t="s">
        <v>620</v>
      </c>
      <c r="AC18" s="36"/>
      <c r="AD18" s="25"/>
      <c r="AE18" s="25"/>
      <c r="AF18" s="25"/>
      <c r="AG18" s="25"/>
      <c r="AH18" s="25"/>
      <c r="AI18" s="25"/>
      <c r="AJ18" s="25"/>
      <c r="AK18" s="25"/>
      <c r="AL18" s="25"/>
      <c r="AM18" s="25"/>
      <c r="AN18" s="25"/>
      <c r="AO18" s="25"/>
      <c r="AP18" s="25"/>
      <c r="AQ18" s="25"/>
      <c r="AR18" s="25"/>
      <c r="AS18" s="25"/>
      <c r="AT18" s="25"/>
      <c r="AU18" s="25"/>
      <c r="AV18" s="25"/>
      <c r="AW18" s="25"/>
      <c r="AX18" s="25"/>
      <c r="AY18" s="25"/>
      <c r="AZ18" s="25"/>
    </row>
    <row r="19" spans="1:52" s="95" customFormat="1" ht="21" customHeight="1">
      <c r="A19" s="73" t="s">
        <v>621</v>
      </c>
      <c r="B19" s="14"/>
      <c r="C19" s="14"/>
      <c r="D19" s="14"/>
      <c r="E19" s="14"/>
      <c r="F19" s="14"/>
      <c r="G19" s="14"/>
      <c r="H19" s="14"/>
      <c r="I19" s="14"/>
      <c r="J19" s="14"/>
      <c r="K19" s="14"/>
      <c r="L19" s="14"/>
      <c r="M19" s="14"/>
      <c r="N19" s="14"/>
      <c r="O19" s="14"/>
      <c r="P19" s="14"/>
      <c r="Q19" s="14"/>
      <c r="R19" s="14"/>
      <c r="S19" s="14"/>
      <c r="T19" s="185"/>
      <c r="U19" s="183"/>
      <c r="V19" s="183"/>
      <c r="W19" s="183"/>
      <c r="X19" s="183"/>
      <c r="Y19" s="184"/>
      <c r="Z19" s="44"/>
      <c r="AA19" s="32" t="s">
        <v>622</v>
      </c>
      <c r="AB19" s="33" t="s">
        <v>623</v>
      </c>
      <c r="AC19" s="44"/>
      <c r="AD19" s="44"/>
      <c r="AE19" s="96"/>
      <c r="AF19" s="44"/>
      <c r="AG19" s="44"/>
      <c r="AH19" s="44"/>
      <c r="AI19" s="44"/>
      <c r="AJ19" s="44"/>
      <c r="AK19" s="44"/>
      <c r="AL19" s="44"/>
      <c r="AM19" s="25"/>
      <c r="AN19" s="25"/>
      <c r="AO19" s="25"/>
      <c r="AP19" s="25"/>
      <c r="AQ19" s="25"/>
      <c r="AR19" s="25"/>
      <c r="AS19" s="25"/>
      <c r="AT19" s="25"/>
      <c r="AU19" s="25"/>
      <c r="AV19" s="25"/>
      <c r="AW19" s="25"/>
      <c r="AX19" s="25"/>
      <c r="AY19" s="25"/>
      <c r="AZ19" s="25"/>
    </row>
    <row r="20" spans="1:52" s="95" customFormat="1" ht="21" customHeight="1">
      <c r="A20" s="74"/>
      <c r="B20" s="97" t="s">
        <v>624</v>
      </c>
      <c r="C20" s="14"/>
      <c r="D20" s="14"/>
      <c r="E20" s="14"/>
      <c r="F20" s="14"/>
      <c r="G20" s="14"/>
      <c r="H20" s="14"/>
      <c r="I20" s="14"/>
      <c r="J20" s="152"/>
      <c r="K20" s="16"/>
      <c r="L20" s="16"/>
      <c r="M20" s="16"/>
      <c r="N20" s="16"/>
      <c r="O20" s="16"/>
      <c r="P20" s="16"/>
      <c r="Q20" s="16"/>
      <c r="R20" s="16"/>
      <c r="S20" s="16"/>
      <c r="T20" s="93"/>
      <c r="U20" s="24"/>
      <c r="V20" s="24"/>
      <c r="W20" s="24"/>
      <c r="X20" s="24"/>
      <c r="Y20" s="94"/>
      <c r="Z20" s="44"/>
      <c r="AA20" s="32" t="s">
        <v>625</v>
      </c>
      <c r="AB20" s="33" t="s">
        <v>626</v>
      </c>
      <c r="AC20" s="44"/>
      <c r="AD20" s="44"/>
      <c r="AE20" s="44"/>
      <c r="AF20" s="44"/>
      <c r="AG20" s="44"/>
      <c r="AH20" s="44"/>
      <c r="AI20" s="44"/>
      <c r="AJ20" s="44"/>
      <c r="AK20" s="44"/>
      <c r="AL20" s="44"/>
      <c r="AM20" s="25"/>
      <c r="AN20" s="25"/>
      <c r="AO20" s="25"/>
      <c r="AP20" s="25"/>
      <c r="AQ20" s="25"/>
      <c r="AR20" s="25"/>
      <c r="AS20" s="25"/>
      <c r="AT20" s="25"/>
      <c r="AU20" s="25"/>
      <c r="AV20" s="25"/>
      <c r="AW20" s="25"/>
      <c r="AX20" s="25"/>
      <c r="AY20" s="25"/>
      <c r="AZ20" s="25"/>
    </row>
    <row r="21" spans="1:52" ht="36" customHeight="1">
      <c r="A21" s="75" t="s">
        <v>627</v>
      </c>
      <c r="B21" s="17"/>
      <c r="C21" s="17"/>
      <c r="D21" s="17"/>
      <c r="E21" s="17"/>
      <c r="F21" s="17"/>
      <c r="G21" s="16"/>
      <c r="H21" s="196"/>
      <c r="I21" s="196"/>
      <c r="J21" s="196"/>
      <c r="K21" s="196"/>
      <c r="L21" s="196"/>
      <c r="M21" s="196"/>
      <c r="N21" s="196"/>
      <c r="O21" s="196"/>
      <c r="P21" s="196"/>
      <c r="Q21" s="196"/>
      <c r="R21" s="196"/>
      <c r="S21" s="16"/>
      <c r="T21" s="193" t="s">
        <v>628</v>
      </c>
      <c r="U21" s="194"/>
      <c r="V21" s="194"/>
      <c r="W21" s="194"/>
      <c r="X21" s="194"/>
      <c r="Y21" s="195"/>
      <c r="Z21" s="36"/>
      <c r="AA21" s="32" t="s">
        <v>629</v>
      </c>
      <c r="AB21" s="33" t="s">
        <v>630</v>
      </c>
      <c r="AC21" s="36"/>
      <c r="AD21" s="25"/>
      <c r="AE21" s="25"/>
      <c r="AF21" s="25"/>
      <c r="AG21" s="25"/>
      <c r="AH21" s="25"/>
      <c r="AI21" s="25"/>
      <c r="AJ21" s="25"/>
      <c r="AK21" s="25"/>
      <c r="AL21" s="25"/>
      <c r="AM21" s="25"/>
      <c r="AN21" s="25"/>
      <c r="AO21" s="25"/>
      <c r="AP21" s="25"/>
      <c r="AQ21" s="25"/>
      <c r="AR21" s="25"/>
      <c r="AS21" s="25"/>
      <c r="AT21" s="25"/>
      <c r="AU21" s="25"/>
      <c r="AV21" s="25"/>
      <c r="AW21" s="25"/>
      <c r="AX21" s="25"/>
      <c r="AY21" s="25"/>
      <c r="AZ21" s="25"/>
    </row>
    <row r="22" spans="1:52" ht="21" customHeight="1">
      <c r="A22" s="75" t="s">
        <v>631</v>
      </c>
      <c r="B22" s="17"/>
      <c r="C22" s="17"/>
      <c r="D22" s="17"/>
      <c r="E22" s="17"/>
      <c r="F22" s="17"/>
      <c r="G22" s="16"/>
      <c r="H22" s="186"/>
      <c r="I22" s="186"/>
      <c r="J22" s="186"/>
      <c r="K22" s="186"/>
      <c r="L22" s="186"/>
      <c r="M22" s="186"/>
      <c r="N22" s="186"/>
      <c r="O22" s="186"/>
      <c r="P22" s="186"/>
      <c r="Q22" s="186"/>
      <c r="R22" s="186"/>
      <c r="S22" s="16"/>
      <c r="T22" s="93"/>
      <c r="U22" s="24"/>
      <c r="V22" s="24"/>
      <c r="W22" s="24"/>
      <c r="X22" s="24"/>
      <c r="Y22" s="94"/>
      <c r="Z22" s="45"/>
      <c r="AA22" s="32" t="s">
        <v>632</v>
      </c>
      <c r="AB22" s="33" t="s">
        <v>633</v>
      </c>
      <c r="AC22" s="36"/>
      <c r="AD22" s="25"/>
      <c r="AE22" s="25"/>
      <c r="AF22" s="25"/>
      <c r="AG22" s="25"/>
      <c r="AH22" s="25"/>
      <c r="AI22" s="25"/>
      <c r="AJ22" s="25"/>
      <c r="AK22" s="25"/>
      <c r="AL22" s="25"/>
      <c r="AM22" s="25"/>
      <c r="AN22" s="25"/>
      <c r="AO22" s="25"/>
      <c r="AP22" s="25"/>
      <c r="AQ22" s="25"/>
      <c r="AR22" s="25"/>
      <c r="AS22" s="25"/>
      <c r="AT22" s="25"/>
      <c r="AU22" s="25"/>
      <c r="AV22" s="25"/>
      <c r="AW22" s="25"/>
      <c r="AX22" s="25"/>
      <c r="AY22" s="25"/>
      <c r="AZ22" s="25"/>
    </row>
    <row r="23" spans="1:52" ht="21" customHeight="1">
      <c r="A23" s="98" t="s">
        <v>634</v>
      </c>
      <c r="B23" s="17"/>
      <c r="C23" s="17"/>
      <c r="D23" s="17"/>
      <c r="E23" s="17"/>
      <c r="F23" s="17"/>
      <c r="G23" s="17"/>
      <c r="H23" s="17"/>
      <c r="I23" s="17"/>
      <c r="J23" s="17"/>
      <c r="K23" s="17"/>
      <c r="L23" s="17"/>
      <c r="M23" s="17"/>
      <c r="N23" s="17"/>
      <c r="O23" s="17"/>
      <c r="P23" s="17"/>
      <c r="Q23" s="17"/>
      <c r="R23" s="17"/>
      <c r="S23" s="17"/>
      <c r="T23" s="102" t="s">
        <v>635</v>
      </c>
      <c r="U23" s="24"/>
      <c r="V23" s="24"/>
      <c r="W23" s="24"/>
      <c r="X23" s="24"/>
      <c r="Y23" s="94"/>
      <c r="Z23" s="36"/>
      <c r="AA23" s="32" t="s">
        <v>636</v>
      </c>
      <c r="AB23" s="33" t="s">
        <v>637</v>
      </c>
      <c r="AC23" s="36"/>
      <c r="AD23" s="25"/>
      <c r="AE23" s="25"/>
      <c r="AF23" s="25"/>
      <c r="AG23" s="25"/>
      <c r="AH23" s="25"/>
      <c r="AI23" s="25"/>
      <c r="AJ23" s="25"/>
      <c r="AK23" s="25"/>
      <c r="AL23" s="25"/>
      <c r="AM23" s="25"/>
      <c r="AN23" s="25"/>
      <c r="AO23" s="25"/>
      <c r="AP23" s="25"/>
      <c r="AQ23" s="25"/>
      <c r="AR23" s="25"/>
      <c r="AS23" s="25"/>
      <c r="AT23" s="25"/>
      <c r="AU23" s="25"/>
      <c r="AV23" s="25"/>
      <c r="AW23" s="25"/>
      <c r="AX23" s="25"/>
      <c r="AY23" s="25"/>
      <c r="AZ23" s="25"/>
    </row>
    <row r="24" spans="1:52" ht="21" customHeight="1">
      <c r="A24" s="80" t="s">
        <v>638</v>
      </c>
      <c r="B24" s="21"/>
      <c r="C24" s="16"/>
      <c r="D24" s="16"/>
      <c r="E24" s="16"/>
      <c r="F24" s="196"/>
      <c r="G24" s="196"/>
      <c r="H24" s="196"/>
      <c r="I24" s="196"/>
      <c r="J24" s="196"/>
      <c r="K24" s="196"/>
      <c r="L24" s="196"/>
      <c r="M24" s="196"/>
      <c r="N24" s="196"/>
      <c r="O24" s="196"/>
      <c r="P24" s="196"/>
      <c r="Q24" s="196"/>
      <c r="R24" s="196"/>
      <c r="S24" s="16"/>
      <c r="T24" s="47"/>
      <c r="U24" s="82"/>
      <c r="V24" s="35"/>
      <c r="W24" s="35"/>
      <c r="X24" s="35"/>
      <c r="Y24" s="83"/>
      <c r="Z24" s="36"/>
      <c r="AA24" s="32" t="s">
        <v>639</v>
      </c>
      <c r="AB24" s="33" t="s">
        <v>640</v>
      </c>
      <c r="AC24" s="36"/>
      <c r="AD24" s="25"/>
      <c r="AE24" s="25"/>
      <c r="AF24" s="25"/>
      <c r="AG24" s="25"/>
      <c r="AH24" s="25"/>
      <c r="AI24" s="25"/>
      <c r="AJ24" s="25"/>
      <c r="AK24" s="25"/>
      <c r="AL24" s="25"/>
      <c r="AM24" s="25"/>
      <c r="AN24" s="25"/>
      <c r="AO24" s="25"/>
      <c r="AP24" s="25"/>
      <c r="AQ24" s="25"/>
      <c r="AR24" s="25"/>
      <c r="AS24" s="25"/>
      <c r="AT24" s="25"/>
      <c r="AU24" s="25"/>
      <c r="AV24" s="25"/>
      <c r="AW24" s="25"/>
      <c r="AX24" s="25"/>
      <c r="AY24" s="25"/>
      <c r="AZ24" s="25"/>
    </row>
    <row r="25" spans="1:52" ht="21" customHeight="1">
      <c r="A25" s="79"/>
      <c r="B25" s="101" t="s">
        <v>641</v>
      </c>
      <c r="C25" s="196"/>
      <c r="D25" s="196"/>
      <c r="E25" s="196"/>
      <c r="F25" s="196"/>
      <c r="G25" s="186"/>
      <c r="H25" s="186"/>
      <c r="I25" s="186"/>
      <c r="J25" s="51"/>
      <c r="K25" s="51" t="s">
        <v>642</v>
      </c>
      <c r="L25" s="153"/>
      <c r="M25" s="61"/>
      <c r="N25" s="61" t="s">
        <v>643</v>
      </c>
      <c r="O25" s="187"/>
      <c r="P25" s="187"/>
      <c r="Q25" s="19" t="s">
        <v>518</v>
      </c>
      <c r="R25" s="178"/>
      <c r="S25" s="16"/>
      <c r="T25" s="99"/>
      <c r="U25" s="41"/>
      <c r="V25" s="13"/>
      <c r="W25" s="13"/>
      <c r="X25" s="35"/>
      <c r="Y25" s="76"/>
      <c r="Z25" s="36"/>
      <c r="AA25" s="32" t="s">
        <v>644</v>
      </c>
      <c r="AB25" s="33" t="s">
        <v>645</v>
      </c>
      <c r="AC25" s="36"/>
      <c r="AD25" s="25"/>
      <c r="AE25" s="25"/>
      <c r="AF25" s="25"/>
      <c r="AG25" s="25"/>
      <c r="AH25" s="25"/>
      <c r="AI25" s="25"/>
      <c r="AJ25" s="25"/>
      <c r="AK25" s="25"/>
      <c r="AL25" s="25"/>
      <c r="AM25" s="25"/>
      <c r="AN25" s="25"/>
      <c r="AO25" s="25"/>
      <c r="AP25" s="25"/>
      <c r="AQ25" s="25"/>
      <c r="AR25" s="25"/>
      <c r="AS25" s="25"/>
      <c r="AT25" s="25"/>
      <c r="AU25" s="25"/>
      <c r="AV25" s="25"/>
      <c r="AW25" s="25"/>
      <c r="AX25" s="25"/>
      <c r="AY25" s="25"/>
      <c r="AZ25" s="25"/>
    </row>
    <row r="26" spans="1:52" ht="54.6" customHeight="1">
      <c r="A26" s="197" t="s">
        <v>646</v>
      </c>
      <c r="B26" s="198"/>
      <c r="C26" s="198"/>
      <c r="D26" s="198"/>
      <c r="E26" s="198"/>
      <c r="F26" s="198"/>
      <c r="G26" s="198"/>
      <c r="H26" s="198"/>
      <c r="I26" s="198"/>
      <c r="J26" s="198"/>
      <c r="K26" s="198"/>
      <c r="L26" s="198"/>
      <c r="M26" s="198"/>
      <c r="N26" s="198"/>
      <c r="O26" s="198"/>
      <c r="P26" s="198"/>
      <c r="Q26" s="198"/>
      <c r="R26" s="198"/>
      <c r="S26" s="199"/>
      <c r="T26" s="99"/>
      <c r="U26" s="41"/>
      <c r="V26" s="13"/>
      <c r="W26" s="13"/>
      <c r="X26" s="13"/>
      <c r="Y26" s="77"/>
      <c r="Z26" s="36"/>
      <c r="AA26" s="32" t="s">
        <v>647</v>
      </c>
      <c r="AB26" s="33" t="s">
        <v>648</v>
      </c>
      <c r="AC26" s="36"/>
      <c r="AD26" s="25"/>
      <c r="AE26" s="25"/>
      <c r="AF26" s="25"/>
      <c r="AG26" s="25"/>
      <c r="AH26" s="25"/>
      <c r="AI26" s="25"/>
      <c r="AJ26" s="25"/>
      <c r="AK26" s="25"/>
      <c r="AL26" s="25"/>
      <c r="AM26" s="25"/>
      <c r="AN26" s="25"/>
      <c r="AO26" s="25"/>
      <c r="AP26" s="25"/>
      <c r="AQ26" s="25"/>
      <c r="AR26" s="25"/>
      <c r="AS26" s="25"/>
      <c r="AT26" s="25"/>
      <c r="AU26" s="25"/>
      <c r="AV26" s="25"/>
      <c r="AW26" s="25"/>
      <c r="AX26" s="25"/>
      <c r="AY26" s="25"/>
      <c r="AZ26" s="25"/>
    </row>
    <row r="27" spans="1:52" ht="21" customHeight="1">
      <c r="A27" s="80"/>
      <c r="B27" s="16"/>
      <c r="C27" s="196"/>
      <c r="D27" s="196"/>
      <c r="E27" s="196"/>
      <c r="F27" s="196"/>
      <c r="G27" s="196"/>
      <c r="H27" s="196"/>
      <c r="I27" s="196"/>
      <c r="J27" s="196"/>
      <c r="K27" s="196"/>
      <c r="L27" s="196"/>
      <c r="M27" s="196"/>
      <c r="N27" s="196"/>
      <c r="O27" s="196"/>
      <c r="P27" s="196"/>
      <c r="Q27" s="196"/>
      <c r="R27" s="196"/>
      <c r="S27" s="16"/>
      <c r="T27" s="100"/>
      <c r="U27" s="113"/>
      <c r="V27" s="12"/>
      <c r="W27" s="12"/>
      <c r="X27" s="35"/>
      <c r="Y27" s="83"/>
      <c r="Z27" s="36"/>
      <c r="AA27" s="32" t="s">
        <v>649</v>
      </c>
      <c r="AB27" s="33" t="s">
        <v>650</v>
      </c>
      <c r="AC27" s="36"/>
      <c r="AD27" s="25"/>
      <c r="AE27" s="25"/>
      <c r="AF27" s="25"/>
      <c r="AG27" s="25"/>
      <c r="AH27" s="25"/>
      <c r="AI27" s="25"/>
      <c r="AJ27" s="25"/>
      <c r="AK27" s="25"/>
      <c r="AL27" s="25"/>
      <c r="AM27" s="25"/>
      <c r="AN27" s="25"/>
      <c r="AO27" s="25"/>
      <c r="AP27" s="25"/>
      <c r="AQ27" s="25"/>
      <c r="AR27" s="25"/>
      <c r="AS27" s="25"/>
      <c r="AT27" s="25"/>
      <c r="AU27" s="25"/>
      <c r="AV27" s="25"/>
      <c r="AW27" s="25"/>
      <c r="AX27" s="25"/>
      <c r="AY27" s="25"/>
      <c r="AZ27" s="25"/>
    </row>
    <row r="28" spans="1:52" ht="21" customHeight="1">
      <c r="A28" s="80"/>
      <c r="B28" s="101" t="s">
        <v>641</v>
      </c>
      <c r="C28" s="186"/>
      <c r="D28" s="186"/>
      <c r="E28" s="186"/>
      <c r="F28" s="186"/>
      <c r="G28" s="186"/>
      <c r="H28" s="186"/>
      <c r="I28" s="186"/>
      <c r="J28" s="51"/>
      <c r="K28" s="51" t="s">
        <v>642</v>
      </c>
      <c r="L28" s="153"/>
      <c r="M28" s="61"/>
      <c r="N28" s="61" t="s">
        <v>643</v>
      </c>
      <c r="O28" s="187"/>
      <c r="P28" s="187"/>
      <c r="Q28" s="19" t="s">
        <v>518</v>
      </c>
      <c r="R28" s="178"/>
      <c r="S28" s="48"/>
      <c r="T28" s="102" t="s">
        <v>651</v>
      </c>
      <c r="U28" s="82"/>
      <c r="V28" s="35"/>
      <c r="W28" s="35"/>
      <c r="X28" s="35"/>
      <c r="Y28" s="83"/>
      <c r="Z28" s="44"/>
      <c r="AA28" s="32" t="s">
        <v>652</v>
      </c>
      <c r="AB28" s="33" t="s">
        <v>653</v>
      </c>
      <c r="AC28" s="156"/>
      <c r="AD28" s="156"/>
      <c r="AE28" s="156"/>
      <c r="AF28" s="156"/>
      <c r="AG28" s="156"/>
      <c r="AH28" s="156"/>
      <c r="AI28" s="156"/>
      <c r="AJ28" s="156"/>
      <c r="AK28" s="156"/>
      <c r="AL28" s="156"/>
      <c r="AM28" s="156"/>
      <c r="AN28" s="156"/>
      <c r="AO28" s="156"/>
      <c r="AP28" s="25"/>
      <c r="AQ28" s="25"/>
      <c r="AR28" s="25"/>
      <c r="AS28" s="25"/>
      <c r="AT28" s="25"/>
      <c r="AU28" s="25"/>
      <c r="AV28" s="25"/>
      <c r="AW28" s="25"/>
      <c r="AX28" s="25"/>
      <c r="AY28" s="25"/>
      <c r="AZ28" s="25"/>
    </row>
    <row r="29" spans="1:52" ht="36" customHeight="1">
      <c r="A29" s="75" t="s">
        <v>654</v>
      </c>
      <c r="B29" s="17"/>
      <c r="C29" s="17"/>
      <c r="D29" s="17"/>
      <c r="E29" s="17"/>
      <c r="F29" s="16"/>
      <c r="G29" s="196"/>
      <c r="H29" s="196"/>
      <c r="I29" s="196"/>
      <c r="J29" s="196"/>
      <c r="K29" s="196"/>
      <c r="L29" s="196"/>
      <c r="M29" s="196"/>
      <c r="N29" s="196"/>
      <c r="O29" s="196"/>
      <c r="P29" s="196"/>
      <c r="Q29" s="196"/>
      <c r="R29" s="196"/>
      <c r="S29" s="49"/>
      <c r="T29" s="206" t="s">
        <v>655</v>
      </c>
      <c r="U29" s="207"/>
      <c r="V29" s="207"/>
      <c r="W29" s="207"/>
      <c r="X29" s="207"/>
      <c r="Y29" s="208"/>
      <c r="Z29" s="44"/>
      <c r="AA29" s="32" t="s">
        <v>656</v>
      </c>
      <c r="AB29" s="33" t="s">
        <v>657</v>
      </c>
      <c r="AC29" s="156"/>
      <c r="AD29" s="156"/>
      <c r="AE29" s="156"/>
      <c r="AF29" s="156"/>
      <c r="AG29" s="156"/>
      <c r="AH29" s="156"/>
      <c r="AI29" s="156"/>
      <c r="AJ29" s="156"/>
      <c r="AK29" s="156"/>
      <c r="AL29" s="156"/>
      <c r="AM29" s="156"/>
      <c r="AN29" s="156"/>
      <c r="AO29" s="156"/>
      <c r="AP29" s="157"/>
      <c r="AQ29" s="157"/>
      <c r="AR29" s="157"/>
      <c r="AS29" s="26"/>
      <c r="AT29" s="26"/>
      <c r="AU29" s="25"/>
      <c r="AV29" s="25"/>
      <c r="AW29" s="25"/>
      <c r="AX29" s="25"/>
      <c r="AY29" s="25"/>
      <c r="AZ29" s="25"/>
    </row>
    <row r="30" spans="1:52" ht="21" customHeight="1">
      <c r="A30" s="80" t="s">
        <v>658</v>
      </c>
      <c r="B30" s="17"/>
      <c r="C30" s="17"/>
      <c r="D30" s="17"/>
      <c r="E30" s="17"/>
      <c r="F30" s="17"/>
      <c r="G30" s="233"/>
      <c r="H30" s="233"/>
      <c r="I30" s="233"/>
      <c r="J30" s="233"/>
      <c r="K30" s="233"/>
      <c r="L30" s="233"/>
      <c r="M30" s="233"/>
      <c r="N30" s="233"/>
      <c r="O30" s="23"/>
      <c r="P30" s="23" t="s">
        <v>659</v>
      </c>
      <c r="Q30" s="50"/>
      <c r="R30" s="154"/>
      <c r="S30" s="50"/>
      <c r="T30" s="206"/>
      <c r="U30" s="207"/>
      <c r="V30" s="207"/>
      <c r="W30" s="207"/>
      <c r="X30" s="207"/>
      <c r="Y30" s="208"/>
      <c r="Z30" s="44"/>
      <c r="AA30" s="32" t="s">
        <v>660</v>
      </c>
      <c r="AB30" s="33" t="s">
        <v>661</v>
      </c>
      <c r="AC30" s="156"/>
      <c r="AD30" s="156"/>
      <c r="AE30" s="156"/>
      <c r="AF30" s="156"/>
      <c r="AG30" s="156"/>
      <c r="AH30" s="156"/>
      <c r="AI30" s="156"/>
      <c r="AJ30" s="156"/>
      <c r="AK30" s="156"/>
      <c r="AL30" s="156"/>
      <c r="AM30" s="156"/>
      <c r="AN30" s="156"/>
      <c r="AO30" s="156"/>
      <c r="AP30" s="157"/>
      <c r="AQ30" s="157"/>
      <c r="AR30" s="157"/>
      <c r="AS30" s="26"/>
      <c r="AT30" s="26"/>
      <c r="AU30" s="25"/>
      <c r="AV30" s="25"/>
      <c r="AW30" s="25"/>
      <c r="AX30" s="25"/>
      <c r="AY30" s="25"/>
      <c r="AZ30" s="25"/>
    </row>
    <row r="31" spans="1:52" ht="21" customHeight="1">
      <c r="A31" s="80" t="s">
        <v>662</v>
      </c>
      <c r="B31" s="17"/>
      <c r="C31" s="17"/>
      <c r="D31" s="17"/>
      <c r="E31" s="17"/>
      <c r="F31" s="17"/>
      <c r="G31" s="235"/>
      <c r="H31" s="235"/>
      <c r="I31" s="235"/>
      <c r="J31" s="233"/>
      <c r="K31" s="233"/>
      <c r="L31" s="235"/>
      <c r="M31" s="233"/>
      <c r="N31" s="233"/>
      <c r="O31" s="18"/>
      <c r="P31" s="18"/>
      <c r="Q31" s="18"/>
      <c r="R31" s="18"/>
      <c r="S31" s="18"/>
      <c r="T31" s="52"/>
      <c r="U31" s="21"/>
      <c r="V31" s="51"/>
      <c r="W31" s="18"/>
      <c r="X31" s="18"/>
      <c r="Y31" s="78"/>
      <c r="Z31" s="156"/>
      <c r="AA31" s="32" t="s">
        <v>663</v>
      </c>
      <c r="AB31" s="33" t="s">
        <v>664</v>
      </c>
      <c r="AC31" s="156"/>
      <c r="AD31" s="156"/>
      <c r="AE31" s="156"/>
      <c r="AF31" s="156"/>
      <c r="AG31" s="156"/>
      <c r="AH31" s="156"/>
      <c r="AI31" s="156"/>
      <c r="AJ31" s="156"/>
      <c r="AK31" s="156"/>
      <c r="AL31" s="156"/>
      <c r="AM31" s="156"/>
      <c r="AN31" s="156"/>
      <c r="AO31" s="156"/>
      <c r="AP31" s="157"/>
      <c r="AQ31" s="157"/>
      <c r="AR31" s="157"/>
      <c r="AS31" s="26"/>
      <c r="AT31" s="26"/>
      <c r="AU31" s="25"/>
      <c r="AV31" s="25"/>
      <c r="AW31" s="25"/>
      <c r="AX31" s="25"/>
      <c r="AY31" s="25"/>
      <c r="AZ31" s="25"/>
    </row>
    <row r="32" spans="1:52" ht="21" customHeight="1">
      <c r="A32" s="80" t="s">
        <v>665</v>
      </c>
      <c r="B32" s="17"/>
      <c r="C32" s="17"/>
      <c r="D32" s="17"/>
      <c r="E32" s="17"/>
      <c r="F32" s="17"/>
      <c r="G32" s="234"/>
      <c r="H32" s="234"/>
      <c r="I32" s="234"/>
      <c r="J32" s="234"/>
      <c r="K32" s="234"/>
      <c r="L32" s="234"/>
      <c r="M32" s="234"/>
      <c r="N32" s="234"/>
      <c r="O32" s="234"/>
      <c r="P32" s="234"/>
      <c r="Q32" s="234"/>
      <c r="R32" s="234"/>
      <c r="S32" s="16"/>
      <c r="T32" s="46" t="s">
        <v>666</v>
      </c>
      <c r="U32" s="17"/>
      <c r="V32" s="103" t="s">
        <v>667</v>
      </c>
      <c r="W32" s="18"/>
      <c r="X32" s="18"/>
      <c r="Y32" s="78"/>
      <c r="Z32" s="156"/>
      <c r="AA32" s="32" t="s">
        <v>668</v>
      </c>
      <c r="AB32" s="33" t="s">
        <v>669</v>
      </c>
      <c r="AC32" s="156"/>
      <c r="AD32" s="156"/>
      <c r="AE32" s="156"/>
      <c r="AF32" s="156"/>
      <c r="AG32" s="156"/>
      <c r="AH32" s="156"/>
      <c r="AI32" s="156"/>
      <c r="AJ32" s="156"/>
      <c r="AK32" s="156"/>
      <c r="AL32" s="156"/>
      <c r="AM32" s="156"/>
      <c r="AN32" s="156"/>
      <c r="AO32" s="156"/>
      <c r="AP32" s="158"/>
      <c r="AQ32" s="158"/>
      <c r="AR32" s="27"/>
      <c r="AS32" s="26"/>
      <c r="AT32" s="26"/>
      <c r="AU32" s="25"/>
      <c r="AV32" s="25"/>
      <c r="AW32" s="25"/>
      <c r="AX32" s="25"/>
      <c r="AY32" s="25"/>
      <c r="AZ32" s="25"/>
    </row>
    <row r="33" spans="1:70" ht="12" customHeight="1">
      <c r="A33" s="72"/>
      <c r="B33" s="62"/>
      <c r="C33" s="62"/>
      <c r="D33" s="62"/>
      <c r="E33" s="62"/>
      <c r="F33" s="62"/>
      <c r="G33" s="63"/>
      <c r="H33" s="63"/>
      <c r="I33" s="63"/>
      <c r="J33" s="8"/>
      <c r="K33" s="8"/>
      <c r="L33" s="63"/>
      <c r="M33" s="8"/>
      <c r="N33" s="8"/>
      <c r="O33" s="63"/>
      <c r="P33" s="8"/>
      <c r="Q33" s="8"/>
      <c r="R33" s="8"/>
      <c r="S33" s="63"/>
      <c r="T33" s="43"/>
      <c r="U33" s="10"/>
      <c r="V33" s="10"/>
      <c r="W33" s="10"/>
      <c r="X33" s="10"/>
      <c r="Y33" s="78"/>
      <c r="Z33" s="53"/>
      <c r="AA33" s="32" t="s">
        <v>670</v>
      </c>
      <c r="AB33" s="33" t="s">
        <v>671</v>
      </c>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104"/>
      <c r="BB33" s="104"/>
      <c r="BC33" s="104"/>
      <c r="BD33" s="104"/>
      <c r="BE33" s="104"/>
      <c r="BF33" s="104"/>
      <c r="BG33" s="104"/>
      <c r="BH33" s="104"/>
      <c r="BI33" s="104"/>
      <c r="BJ33" s="104"/>
      <c r="BK33" s="104"/>
      <c r="BL33" s="104"/>
      <c r="BM33" s="104"/>
      <c r="BN33" s="104"/>
      <c r="BO33" s="104"/>
      <c r="BP33" s="104"/>
      <c r="BQ33" s="104"/>
      <c r="BR33" s="104"/>
    </row>
    <row r="34" spans="1:70" ht="21" customHeight="1" thickBot="1">
      <c r="A34" s="236" t="s">
        <v>672</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8"/>
      <c r="Z34" s="53"/>
      <c r="AA34" s="32" t="s">
        <v>673</v>
      </c>
      <c r="AB34" s="33" t="s">
        <v>674</v>
      </c>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104"/>
      <c r="BB34" s="104"/>
      <c r="BC34" s="104"/>
      <c r="BD34" s="104"/>
      <c r="BE34" s="104"/>
      <c r="BF34" s="104"/>
      <c r="BG34" s="104"/>
      <c r="BH34" s="104"/>
      <c r="BI34" s="104"/>
      <c r="BJ34" s="104"/>
      <c r="BK34" s="104"/>
      <c r="BL34" s="104"/>
      <c r="BM34" s="104"/>
      <c r="BN34" s="104"/>
      <c r="BO34" s="104"/>
      <c r="BP34" s="104"/>
      <c r="BQ34" s="104"/>
      <c r="BR34" s="104"/>
    </row>
    <row r="35" spans="1:70" ht="20.45" customHeight="1">
      <c r="A35" s="224"/>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6"/>
      <c r="Z35" s="56"/>
      <c r="AA35" s="32" t="s">
        <v>675</v>
      </c>
      <c r="AB35" s="33" t="s">
        <v>676</v>
      </c>
      <c r="AC35" s="56"/>
      <c r="AD35" s="56"/>
      <c r="AE35" s="56"/>
      <c r="AF35" s="56"/>
      <c r="AG35" s="56"/>
      <c r="AH35" s="56"/>
      <c r="AI35" s="56"/>
      <c r="AJ35" s="56"/>
      <c r="AK35" s="56"/>
      <c r="AL35" s="56"/>
      <c r="AM35" s="56"/>
      <c r="AN35" s="56"/>
      <c r="AO35" s="56"/>
      <c r="AP35" s="56"/>
      <c r="AQ35" s="56"/>
      <c r="AR35" s="56"/>
      <c r="AS35" s="53"/>
      <c r="AT35" s="54"/>
      <c r="AU35" s="55"/>
      <c r="AV35" s="53"/>
      <c r="AW35" s="53"/>
      <c r="AX35" s="159"/>
      <c r="AY35" s="159"/>
      <c r="AZ35" s="53"/>
      <c r="BA35" s="104"/>
      <c r="BB35" s="104"/>
      <c r="BC35" s="104"/>
      <c r="BD35" s="104"/>
      <c r="BE35" s="104"/>
      <c r="BF35" s="104"/>
      <c r="BG35" s="104"/>
      <c r="BH35" s="104"/>
      <c r="BI35" s="104"/>
      <c r="BJ35" s="104"/>
      <c r="BK35" s="104"/>
      <c r="BL35" s="104"/>
      <c r="BM35" s="104"/>
      <c r="BN35" s="104"/>
      <c r="BO35" s="104"/>
      <c r="BP35" s="104"/>
      <c r="BQ35" s="104"/>
      <c r="BR35" s="104"/>
    </row>
    <row r="36" spans="1:70" ht="20.45" customHeight="1">
      <c r="A36" s="227"/>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229"/>
      <c r="Z36" s="56"/>
      <c r="AA36" s="32" t="s">
        <v>677</v>
      </c>
      <c r="AB36" s="33" t="s">
        <v>678</v>
      </c>
      <c r="AC36" s="56"/>
      <c r="AD36" s="56"/>
      <c r="AE36" s="56"/>
      <c r="AF36" s="56"/>
      <c r="AG36" s="56"/>
      <c r="AH36" s="56"/>
      <c r="AI36" s="56"/>
      <c r="AJ36" s="56"/>
      <c r="AK36" s="56"/>
      <c r="AL36" s="56"/>
      <c r="AM36" s="56"/>
      <c r="AN36" s="56"/>
      <c r="AO36" s="56"/>
      <c r="AP36" s="56"/>
      <c r="AQ36" s="56"/>
      <c r="AR36" s="56"/>
      <c r="AS36" s="53"/>
      <c r="AT36" s="54"/>
      <c r="AU36" s="55"/>
      <c r="AV36" s="53"/>
      <c r="AW36" s="53"/>
      <c r="AX36" s="159"/>
      <c r="AY36" s="159"/>
      <c r="AZ36" s="53"/>
      <c r="BA36" s="104"/>
      <c r="BB36" s="104"/>
      <c r="BC36" s="104"/>
      <c r="BD36" s="104"/>
      <c r="BE36" s="104"/>
      <c r="BF36" s="104"/>
      <c r="BG36" s="104"/>
      <c r="BH36" s="104"/>
      <c r="BI36" s="104"/>
      <c r="BJ36" s="104"/>
      <c r="BK36" s="104"/>
      <c r="BL36" s="104"/>
      <c r="BM36" s="104"/>
      <c r="BN36" s="104"/>
      <c r="BO36" s="104"/>
      <c r="BP36" s="104"/>
      <c r="BQ36" s="104"/>
      <c r="BR36" s="104"/>
    </row>
    <row r="37" spans="1:70" ht="20.45" customHeight="1">
      <c r="A37" s="227"/>
      <c r="B37" s="228"/>
      <c r="C37" s="228"/>
      <c r="D37" s="228"/>
      <c r="E37" s="228"/>
      <c r="F37" s="228"/>
      <c r="G37" s="228"/>
      <c r="H37" s="228"/>
      <c r="I37" s="228"/>
      <c r="J37" s="228"/>
      <c r="K37" s="228"/>
      <c r="L37" s="228"/>
      <c r="M37" s="228"/>
      <c r="N37" s="228"/>
      <c r="O37" s="228"/>
      <c r="P37" s="228"/>
      <c r="Q37" s="228"/>
      <c r="R37" s="228"/>
      <c r="S37" s="228"/>
      <c r="T37" s="228"/>
      <c r="U37" s="228"/>
      <c r="V37" s="228"/>
      <c r="W37" s="228"/>
      <c r="X37" s="228"/>
      <c r="Y37" s="229"/>
      <c r="Z37" s="56"/>
      <c r="AA37" s="32" t="s">
        <v>679</v>
      </c>
      <c r="AB37" s="33" t="s">
        <v>680</v>
      </c>
      <c r="AC37" s="56"/>
      <c r="AD37" s="56"/>
      <c r="AE37" s="56"/>
      <c r="AF37" s="56"/>
      <c r="AG37" s="56"/>
      <c r="AH37" s="56"/>
      <c r="AI37" s="56"/>
      <c r="AJ37" s="56"/>
      <c r="AK37" s="56"/>
      <c r="AL37" s="56"/>
      <c r="AM37" s="56"/>
      <c r="AN37" s="56"/>
      <c r="AO37" s="56"/>
      <c r="AP37" s="56"/>
      <c r="AQ37" s="56"/>
      <c r="AR37" s="56"/>
      <c r="AS37" s="53"/>
      <c r="AT37" s="54"/>
      <c r="AU37" s="55"/>
      <c r="AV37" s="53"/>
      <c r="AW37" s="53"/>
      <c r="AX37" s="159"/>
      <c r="AY37" s="159"/>
      <c r="AZ37" s="53"/>
      <c r="BA37" s="104"/>
      <c r="BB37" s="104"/>
      <c r="BC37" s="104"/>
      <c r="BD37" s="104"/>
      <c r="BE37" s="104"/>
      <c r="BF37" s="104"/>
      <c r="BG37" s="104"/>
      <c r="BH37" s="104"/>
      <c r="BI37" s="104"/>
      <c r="BJ37" s="104"/>
      <c r="BK37" s="104"/>
      <c r="BL37" s="104"/>
      <c r="BM37" s="104"/>
      <c r="BN37" s="104"/>
      <c r="BO37" s="104"/>
      <c r="BP37" s="104"/>
      <c r="BQ37" s="104"/>
      <c r="BR37" s="104"/>
    </row>
    <row r="38" spans="1:70" ht="20.45" customHeight="1">
      <c r="A38" s="227"/>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229"/>
      <c r="Z38" s="56"/>
      <c r="AA38" s="32" t="s">
        <v>681</v>
      </c>
      <c r="AB38" s="33" t="s">
        <v>682</v>
      </c>
      <c r="AC38" s="56"/>
      <c r="AD38" s="56"/>
      <c r="AE38" s="56"/>
      <c r="AF38" s="56"/>
      <c r="AG38" s="56"/>
      <c r="AH38" s="56"/>
      <c r="AI38" s="56"/>
      <c r="AJ38" s="56"/>
      <c r="AK38" s="56"/>
      <c r="AL38" s="56"/>
      <c r="AM38" s="56"/>
      <c r="AN38" s="56"/>
      <c r="AO38" s="56"/>
      <c r="AP38" s="56"/>
      <c r="AQ38" s="56"/>
      <c r="AR38" s="56"/>
      <c r="AS38" s="53"/>
      <c r="AT38" s="54"/>
      <c r="AU38" s="55"/>
      <c r="AV38" s="53"/>
      <c r="AW38" s="53"/>
      <c r="AX38" s="159"/>
      <c r="AY38" s="159"/>
      <c r="AZ38" s="53"/>
      <c r="BA38" s="104"/>
      <c r="BB38" s="104"/>
      <c r="BC38" s="104"/>
      <c r="BD38" s="104"/>
      <c r="BE38" s="104"/>
      <c r="BF38" s="104"/>
      <c r="BG38" s="104"/>
      <c r="BH38" s="104"/>
      <c r="BI38" s="104"/>
      <c r="BJ38" s="104"/>
      <c r="BK38" s="104"/>
      <c r="BL38" s="104"/>
      <c r="BM38" s="104"/>
      <c r="BN38" s="104"/>
      <c r="BO38" s="104"/>
      <c r="BP38" s="104"/>
      <c r="BQ38" s="104"/>
      <c r="BR38" s="104"/>
    </row>
    <row r="39" spans="1:70" ht="20.45" customHeight="1">
      <c r="A39" s="227"/>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9"/>
      <c r="Z39" s="56"/>
      <c r="AA39" s="32" t="s">
        <v>683</v>
      </c>
      <c r="AB39" s="33" t="s">
        <v>684</v>
      </c>
      <c r="AC39" s="56"/>
      <c r="AD39" s="56"/>
      <c r="AE39" s="56"/>
      <c r="AF39" s="56"/>
      <c r="AG39" s="56"/>
      <c r="AH39" s="56"/>
      <c r="AI39" s="56"/>
      <c r="AJ39" s="56"/>
      <c r="AK39" s="56"/>
      <c r="AL39" s="56"/>
      <c r="AM39" s="56"/>
      <c r="AN39" s="56"/>
      <c r="AO39" s="56"/>
      <c r="AP39" s="56"/>
      <c r="AQ39" s="56"/>
      <c r="AR39" s="56"/>
      <c r="AS39" s="53"/>
      <c r="AT39" s="54"/>
      <c r="AU39" s="55"/>
      <c r="AV39" s="53"/>
      <c r="AW39" s="53"/>
      <c r="AX39" s="159"/>
      <c r="AY39" s="159"/>
      <c r="AZ39" s="53"/>
      <c r="BA39" s="104"/>
      <c r="BB39" s="104"/>
      <c r="BC39" s="104"/>
      <c r="BD39" s="104"/>
      <c r="BE39" s="104"/>
      <c r="BF39" s="104"/>
      <c r="BG39" s="104"/>
      <c r="BH39" s="104"/>
      <c r="BI39" s="104"/>
      <c r="BJ39" s="104"/>
      <c r="BK39" s="104"/>
      <c r="BL39" s="104"/>
      <c r="BM39" s="104"/>
      <c r="BN39" s="104"/>
      <c r="BO39" s="104"/>
      <c r="BP39" s="104"/>
      <c r="BQ39" s="104"/>
      <c r="BR39" s="104"/>
    </row>
    <row r="40" spans="1:70" ht="20.45" customHeight="1">
      <c r="A40" s="227"/>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9"/>
      <c r="Z40" s="56"/>
      <c r="AA40" s="32" t="s">
        <v>685</v>
      </c>
      <c r="AB40" s="33" t="s">
        <v>686</v>
      </c>
      <c r="AC40" s="56"/>
      <c r="AD40" s="56"/>
      <c r="AE40" s="56"/>
      <c r="AF40" s="56"/>
      <c r="AG40" s="56"/>
      <c r="AH40" s="56"/>
      <c r="AI40" s="56"/>
      <c r="AJ40" s="56"/>
      <c r="AK40" s="56"/>
      <c r="AL40" s="56"/>
      <c r="AM40" s="56"/>
      <c r="AN40" s="56"/>
      <c r="AO40" s="56"/>
      <c r="AP40" s="56"/>
      <c r="AQ40" s="56"/>
      <c r="AR40" s="56"/>
      <c r="AS40" s="53"/>
      <c r="AT40" s="54"/>
      <c r="AU40" s="55"/>
      <c r="AV40" s="53"/>
      <c r="AW40" s="53"/>
      <c r="AX40" s="159"/>
      <c r="AY40" s="159"/>
      <c r="AZ40" s="53"/>
      <c r="BA40" s="104"/>
      <c r="BB40" s="104"/>
      <c r="BC40" s="104"/>
      <c r="BD40" s="104"/>
      <c r="BE40" s="104"/>
      <c r="BF40" s="104"/>
      <c r="BG40" s="104"/>
      <c r="BH40" s="104"/>
      <c r="BI40" s="104"/>
      <c r="BJ40" s="104"/>
      <c r="BK40" s="104"/>
      <c r="BL40" s="104"/>
      <c r="BM40" s="104"/>
      <c r="BN40" s="104"/>
      <c r="BO40" s="104"/>
      <c r="BP40" s="104"/>
      <c r="BQ40" s="104"/>
      <c r="BR40" s="104"/>
    </row>
    <row r="41" spans="1:70" ht="20.45" customHeight="1">
      <c r="A41" s="227"/>
      <c r="B41" s="228"/>
      <c r="C41" s="228"/>
      <c r="D41" s="228"/>
      <c r="E41" s="228"/>
      <c r="F41" s="228"/>
      <c r="G41" s="228"/>
      <c r="H41" s="228"/>
      <c r="I41" s="228"/>
      <c r="J41" s="228"/>
      <c r="K41" s="228"/>
      <c r="L41" s="228"/>
      <c r="M41" s="228"/>
      <c r="N41" s="228"/>
      <c r="O41" s="228"/>
      <c r="P41" s="228"/>
      <c r="Q41" s="228"/>
      <c r="R41" s="228"/>
      <c r="S41" s="228"/>
      <c r="T41" s="228"/>
      <c r="U41" s="228"/>
      <c r="V41" s="228"/>
      <c r="W41" s="228"/>
      <c r="X41" s="228"/>
      <c r="Y41" s="229"/>
      <c r="Z41" s="56"/>
      <c r="AA41" s="32" t="s">
        <v>687</v>
      </c>
      <c r="AB41" s="33" t="s">
        <v>688</v>
      </c>
      <c r="AC41" s="56"/>
      <c r="AD41" s="56"/>
      <c r="AE41" s="56"/>
      <c r="AF41" s="56"/>
      <c r="AG41" s="56"/>
      <c r="AH41" s="56"/>
      <c r="AI41" s="56"/>
      <c r="AJ41" s="56"/>
      <c r="AK41" s="56"/>
      <c r="AL41" s="56"/>
      <c r="AM41" s="56"/>
      <c r="AN41" s="56"/>
      <c r="AO41" s="56"/>
      <c r="AP41" s="56"/>
      <c r="AQ41" s="56"/>
      <c r="AR41" s="56"/>
      <c r="AS41" s="53"/>
      <c r="AT41" s="54"/>
      <c r="AU41" s="55"/>
      <c r="AV41" s="53"/>
      <c r="AW41" s="53"/>
      <c r="AX41" s="159"/>
      <c r="AY41" s="159"/>
      <c r="AZ41" s="53"/>
      <c r="BA41" s="104"/>
      <c r="BB41" s="104"/>
      <c r="BC41" s="104"/>
      <c r="BD41" s="104"/>
      <c r="BE41" s="104"/>
      <c r="BF41" s="104"/>
      <c r="BG41" s="104"/>
      <c r="BH41" s="104"/>
      <c r="BI41" s="104"/>
      <c r="BJ41" s="104"/>
      <c r="BK41" s="104"/>
      <c r="BL41" s="104"/>
      <c r="BM41" s="104"/>
      <c r="BN41" s="104"/>
      <c r="BO41" s="104"/>
      <c r="BP41" s="104"/>
      <c r="BQ41" s="104"/>
      <c r="BR41" s="104"/>
    </row>
    <row r="42" spans="1:70" ht="20.45" customHeight="1">
      <c r="A42" s="227"/>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9"/>
      <c r="Z42" s="56"/>
      <c r="AA42" s="32" t="s">
        <v>689</v>
      </c>
      <c r="AB42" s="33" t="s">
        <v>690</v>
      </c>
      <c r="AC42" s="56"/>
      <c r="AD42" s="56"/>
      <c r="AE42" s="56"/>
      <c r="AF42" s="56"/>
      <c r="AG42" s="56"/>
      <c r="AH42" s="56"/>
      <c r="AI42" s="56"/>
      <c r="AJ42" s="56"/>
      <c r="AK42" s="56"/>
      <c r="AL42" s="56"/>
      <c r="AM42" s="56"/>
      <c r="AN42" s="56"/>
      <c r="AO42" s="56"/>
      <c r="AP42" s="56"/>
      <c r="AQ42" s="56"/>
      <c r="AR42" s="56"/>
      <c r="AS42" s="53"/>
      <c r="AT42" s="54"/>
      <c r="AU42" s="55"/>
      <c r="AV42" s="53"/>
      <c r="AW42" s="53"/>
      <c r="AX42" s="159"/>
      <c r="AY42" s="159"/>
      <c r="AZ42" s="53"/>
      <c r="BA42" s="104"/>
      <c r="BB42" s="104"/>
      <c r="BC42" s="104"/>
      <c r="BD42" s="104"/>
      <c r="BE42" s="104"/>
      <c r="BF42" s="104"/>
      <c r="BG42" s="104"/>
      <c r="BH42" s="104"/>
      <c r="BI42" s="104"/>
      <c r="BJ42" s="104"/>
      <c r="BK42" s="104"/>
      <c r="BL42" s="104"/>
      <c r="BM42" s="104"/>
      <c r="BN42" s="104"/>
      <c r="BO42" s="104"/>
      <c r="BP42" s="104"/>
      <c r="BQ42" s="104"/>
      <c r="BR42" s="104"/>
    </row>
    <row r="43" spans="1:70" ht="20.45" customHeight="1">
      <c r="A43" s="227"/>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9"/>
      <c r="Z43" s="56"/>
      <c r="AA43" s="32" t="s">
        <v>691</v>
      </c>
      <c r="AB43" s="33" t="s">
        <v>692</v>
      </c>
      <c r="AC43" s="56"/>
      <c r="AD43" s="56"/>
      <c r="AE43" s="56"/>
      <c r="AF43" s="56"/>
      <c r="AG43" s="56"/>
      <c r="AH43" s="56"/>
      <c r="AI43" s="56"/>
      <c r="AJ43" s="56"/>
      <c r="AK43" s="56"/>
      <c r="AL43" s="56"/>
      <c r="AM43" s="56"/>
      <c r="AN43" s="56"/>
      <c r="AO43" s="56"/>
      <c r="AP43" s="56"/>
      <c r="AQ43" s="56"/>
      <c r="AR43" s="56"/>
      <c r="AS43" s="53"/>
      <c r="AT43" s="54"/>
      <c r="AU43" s="55"/>
      <c r="AV43" s="53"/>
      <c r="AW43" s="53"/>
      <c r="AX43" s="159"/>
      <c r="AY43" s="159"/>
      <c r="AZ43" s="53"/>
      <c r="BA43" s="104"/>
      <c r="BB43" s="104"/>
      <c r="BC43" s="104"/>
      <c r="BD43" s="104"/>
      <c r="BE43" s="104"/>
      <c r="BF43" s="104"/>
      <c r="BG43" s="104"/>
      <c r="BH43" s="104"/>
      <c r="BI43" s="104"/>
      <c r="BJ43" s="104"/>
      <c r="BK43" s="104"/>
      <c r="BL43" s="104"/>
      <c r="BM43" s="104"/>
      <c r="BN43" s="104"/>
      <c r="BO43" s="104"/>
      <c r="BP43" s="104"/>
      <c r="BQ43" s="104"/>
      <c r="BR43" s="104"/>
    </row>
    <row r="44" spans="1:70" ht="20.45" customHeight="1">
      <c r="A44" s="227"/>
      <c r="B44" s="228"/>
      <c r="C44" s="228"/>
      <c r="D44" s="228"/>
      <c r="E44" s="228"/>
      <c r="F44" s="228"/>
      <c r="G44" s="228"/>
      <c r="H44" s="228"/>
      <c r="I44" s="228"/>
      <c r="J44" s="228"/>
      <c r="K44" s="228"/>
      <c r="L44" s="228"/>
      <c r="M44" s="228"/>
      <c r="N44" s="228"/>
      <c r="O44" s="228"/>
      <c r="P44" s="228"/>
      <c r="Q44" s="228"/>
      <c r="R44" s="228"/>
      <c r="S44" s="228"/>
      <c r="T44" s="228"/>
      <c r="U44" s="228"/>
      <c r="V44" s="228"/>
      <c r="W44" s="228"/>
      <c r="X44" s="228"/>
      <c r="Y44" s="229"/>
      <c r="Z44" s="56"/>
      <c r="AA44" s="32" t="s">
        <v>693</v>
      </c>
      <c r="AB44" s="33" t="s">
        <v>694</v>
      </c>
      <c r="AC44" s="56"/>
      <c r="AD44" s="56"/>
      <c r="AE44" s="56"/>
      <c r="AF44" s="56"/>
      <c r="AG44" s="56"/>
      <c r="AH44" s="56"/>
      <c r="AI44" s="56"/>
      <c r="AJ44" s="56"/>
      <c r="AK44" s="56"/>
      <c r="AL44" s="56"/>
      <c r="AM44" s="56"/>
      <c r="AN44" s="56"/>
      <c r="AO44" s="56"/>
      <c r="AP44" s="56"/>
      <c r="AQ44" s="56"/>
      <c r="AR44" s="56"/>
      <c r="AS44" s="53"/>
      <c r="AT44" s="54"/>
      <c r="AU44" s="55"/>
      <c r="AV44" s="53"/>
      <c r="AW44" s="53"/>
      <c r="AX44" s="159"/>
      <c r="AY44" s="159"/>
      <c r="AZ44" s="53"/>
      <c r="BA44" s="104"/>
      <c r="BB44" s="104"/>
      <c r="BC44" s="104"/>
      <c r="BD44" s="104"/>
      <c r="BE44" s="104"/>
      <c r="BF44" s="104"/>
      <c r="BG44" s="104"/>
      <c r="BH44" s="104"/>
      <c r="BI44" s="104"/>
      <c r="BJ44" s="104"/>
      <c r="BK44" s="104"/>
      <c r="BL44" s="104"/>
      <c r="BM44" s="104"/>
      <c r="BN44" s="104"/>
      <c r="BO44" s="104"/>
      <c r="BP44" s="104"/>
      <c r="BQ44" s="104"/>
      <c r="BR44" s="104"/>
    </row>
    <row r="45" spans="1:70" ht="20.45" customHeight="1">
      <c r="A45" s="2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9"/>
      <c r="Z45" s="56"/>
      <c r="AA45" s="32" t="s">
        <v>695</v>
      </c>
      <c r="AB45" s="33" t="s">
        <v>696</v>
      </c>
      <c r="AC45" s="56"/>
      <c r="AD45" s="56"/>
      <c r="AE45" s="56"/>
      <c r="AF45" s="56"/>
      <c r="AG45" s="56"/>
      <c r="AH45" s="56"/>
      <c r="AI45" s="56"/>
      <c r="AJ45" s="56"/>
      <c r="AK45" s="56"/>
      <c r="AL45" s="56"/>
      <c r="AM45" s="56"/>
      <c r="AN45" s="56"/>
      <c r="AO45" s="56"/>
      <c r="AP45" s="56"/>
      <c r="AQ45" s="56"/>
      <c r="AR45" s="56"/>
      <c r="AS45" s="53"/>
      <c r="AT45" s="54"/>
      <c r="AU45" s="55"/>
      <c r="AV45" s="53"/>
      <c r="AW45" s="53"/>
      <c r="AX45" s="159"/>
      <c r="AY45" s="159"/>
      <c r="AZ45" s="53"/>
      <c r="BA45" s="104"/>
      <c r="BB45" s="104"/>
      <c r="BC45" s="104"/>
      <c r="BD45" s="104"/>
      <c r="BE45" s="104"/>
      <c r="BF45" s="104"/>
      <c r="BG45" s="104"/>
      <c r="BH45" s="104"/>
      <c r="BI45" s="104"/>
      <c r="BJ45" s="104"/>
      <c r="BK45" s="104"/>
      <c r="BL45" s="104"/>
      <c r="BM45" s="104"/>
      <c r="BN45" s="104"/>
      <c r="BO45" s="104"/>
      <c r="BP45" s="104"/>
      <c r="BQ45" s="104"/>
      <c r="BR45" s="104"/>
    </row>
    <row r="46" spans="1:70" ht="20.45" customHeight="1">
      <c r="A46" s="227"/>
      <c r="B46" s="228"/>
      <c r="C46" s="228"/>
      <c r="D46" s="228"/>
      <c r="E46" s="228"/>
      <c r="F46" s="228"/>
      <c r="G46" s="228"/>
      <c r="H46" s="228"/>
      <c r="I46" s="228"/>
      <c r="J46" s="228"/>
      <c r="K46" s="228"/>
      <c r="L46" s="228"/>
      <c r="M46" s="228"/>
      <c r="N46" s="228"/>
      <c r="O46" s="228"/>
      <c r="P46" s="228"/>
      <c r="Q46" s="228"/>
      <c r="R46" s="228"/>
      <c r="S46" s="228"/>
      <c r="T46" s="228"/>
      <c r="U46" s="228"/>
      <c r="V46" s="228"/>
      <c r="W46" s="228"/>
      <c r="X46" s="228"/>
      <c r="Y46" s="229"/>
      <c r="Z46" s="56"/>
      <c r="AA46" s="32" t="s">
        <v>697</v>
      </c>
      <c r="AB46" s="33" t="s">
        <v>698</v>
      </c>
      <c r="AC46" s="56"/>
      <c r="AD46" s="56"/>
      <c r="AE46" s="56"/>
      <c r="AF46" s="56"/>
      <c r="AG46" s="56"/>
      <c r="AH46" s="56"/>
      <c r="AI46" s="56"/>
      <c r="AJ46" s="56"/>
      <c r="AK46" s="56"/>
      <c r="AL46" s="56"/>
      <c r="AM46" s="56"/>
      <c r="AN46" s="56"/>
      <c r="AO46" s="56"/>
      <c r="AP46" s="56"/>
      <c r="AQ46" s="56"/>
      <c r="AR46" s="56"/>
      <c r="AS46" s="53"/>
      <c r="AT46" s="54"/>
      <c r="AU46" s="55"/>
      <c r="AV46" s="53"/>
      <c r="AW46" s="53"/>
      <c r="AX46" s="159"/>
      <c r="AY46" s="159"/>
      <c r="AZ46" s="53"/>
      <c r="BA46" s="104"/>
      <c r="BB46" s="104"/>
      <c r="BC46" s="104"/>
      <c r="BD46" s="104"/>
      <c r="BE46" s="104"/>
      <c r="BF46" s="104"/>
      <c r="BG46" s="104"/>
      <c r="BH46" s="104"/>
      <c r="BI46" s="104"/>
      <c r="BJ46" s="104"/>
      <c r="BK46" s="104"/>
      <c r="BL46" s="104"/>
      <c r="BM46" s="104"/>
      <c r="BN46" s="104"/>
      <c r="BO46" s="104"/>
      <c r="BP46" s="104"/>
      <c r="BQ46" s="104"/>
      <c r="BR46" s="104"/>
    </row>
    <row r="47" spans="1:70" ht="20.45" customHeight="1">
      <c r="A47" s="227"/>
      <c r="B47" s="228"/>
      <c r="C47" s="228"/>
      <c r="D47" s="228"/>
      <c r="E47" s="228"/>
      <c r="F47" s="228"/>
      <c r="G47" s="228"/>
      <c r="H47" s="228"/>
      <c r="I47" s="228"/>
      <c r="J47" s="228"/>
      <c r="K47" s="228"/>
      <c r="L47" s="228"/>
      <c r="M47" s="228"/>
      <c r="N47" s="228"/>
      <c r="O47" s="228"/>
      <c r="P47" s="228"/>
      <c r="Q47" s="228"/>
      <c r="R47" s="228"/>
      <c r="S47" s="228"/>
      <c r="T47" s="228"/>
      <c r="U47" s="228"/>
      <c r="V47" s="228"/>
      <c r="W47" s="228"/>
      <c r="X47" s="228"/>
      <c r="Y47" s="229"/>
      <c r="Z47" s="56"/>
      <c r="AA47" s="32" t="s">
        <v>699</v>
      </c>
      <c r="AB47" s="33" t="s">
        <v>700</v>
      </c>
      <c r="AC47" s="56"/>
      <c r="AD47" s="56"/>
      <c r="AE47" s="56"/>
      <c r="AF47" s="56"/>
      <c r="AG47" s="56"/>
      <c r="AH47" s="56"/>
      <c r="AI47" s="56"/>
      <c r="AJ47" s="56"/>
      <c r="AK47" s="56"/>
      <c r="AL47" s="56"/>
      <c r="AM47" s="56"/>
      <c r="AN47" s="56"/>
      <c r="AO47" s="56"/>
      <c r="AP47" s="56"/>
      <c r="AQ47" s="56"/>
      <c r="AR47" s="56"/>
      <c r="AS47" s="53"/>
      <c r="AT47" s="54"/>
      <c r="AU47" s="55"/>
      <c r="AV47" s="53"/>
      <c r="AW47" s="53"/>
      <c r="AX47" s="159"/>
      <c r="AY47" s="159"/>
      <c r="AZ47" s="53"/>
      <c r="BA47" s="104"/>
      <c r="BB47" s="104"/>
      <c r="BC47" s="104"/>
      <c r="BD47" s="104"/>
      <c r="BE47" s="104"/>
      <c r="BF47" s="104"/>
      <c r="BG47" s="104"/>
      <c r="BH47" s="104"/>
      <c r="BI47" s="104"/>
      <c r="BJ47" s="104"/>
      <c r="BK47" s="104"/>
      <c r="BL47" s="104"/>
      <c r="BM47" s="104"/>
      <c r="BN47" s="104"/>
      <c r="BO47" s="104"/>
      <c r="BP47" s="104"/>
      <c r="BQ47" s="104"/>
      <c r="BR47" s="104"/>
    </row>
    <row r="48" spans="1:70" ht="20.45" customHeight="1">
      <c r="A48" s="227"/>
      <c r="B48" s="228"/>
      <c r="C48" s="228"/>
      <c r="D48" s="228"/>
      <c r="E48" s="228"/>
      <c r="F48" s="228"/>
      <c r="G48" s="228"/>
      <c r="H48" s="228"/>
      <c r="I48" s="228"/>
      <c r="J48" s="228"/>
      <c r="K48" s="228"/>
      <c r="L48" s="228"/>
      <c r="M48" s="228"/>
      <c r="N48" s="228"/>
      <c r="O48" s="228"/>
      <c r="P48" s="228"/>
      <c r="Q48" s="228"/>
      <c r="R48" s="228"/>
      <c r="S48" s="228"/>
      <c r="T48" s="228"/>
      <c r="U48" s="228"/>
      <c r="V48" s="228"/>
      <c r="W48" s="228"/>
      <c r="X48" s="228"/>
      <c r="Y48" s="229"/>
      <c r="Z48" s="56"/>
      <c r="AA48" s="32" t="s">
        <v>701</v>
      </c>
      <c r="AB48" s="33" t="s">
        <v>702</v>
      </c>
      <c r="AC48" s="56"/>
      <c r="AD48" s="56"/>
      <c r="AE48" s="56"/>
      <c r="AF48" s="56"/>
      <c r="AG48" s="56"/>
      <c r="AH48" s="56"/>
      <c r="AI48" s="56"/>
      <c r="AJ48" s="56"/>
      <c r="AK48" s="56"/>
      <c r="AL48" s="56"/>
      <c r="AM48" s="56"/>
      <c r="AN48" s="56"/>
      <c r="AO48" s="56"/>
      <c r="AP48" s="56"/>
      <c r="AQ48" s="56"/>
      <c r="AR48" s="56"/>
      <c r="AS48" s="53"/>
      <c r="AT48" s="54"/>
      <c r="AU48" s="55"/>
      <c r="AV48" s="53"/>
      <c r="AW48" s="53"/>
      <c r="AX48" s="159"/>
      <c r="AY48" s="159"/>
      <c r="AZ48" s="53"/>
      <c r="BA48" s="104"/>
      <c r="BB48" s="104"/>
      <c r="BC48" s="104"/>
      <c r="BD48" s="104"/>
      <c r="BE48" s="104"/>
      <c r="BF48" s="104"/>
      <c r="BG48" s="104"/>
      <c r="BH48" s="104"/>
      <c r="BI48" s="104"/>
      <c r="BJ48" s="104"/>
      <c r="BK48" s="104"/>
      <c r="BL48" s="104"/>
      <c r="BM48" s="104"/>
      <c r="BN48" s="104"/>
      <c r="BO48" s="104"/>
      <c r="BP48" s="104"/>
      <c r="BQ48" s="104"/>
      <c r="BR48" s="104"/>
    </row>
    <row r="49" spans="1:70" ht="20.45" customHeight="1">
      <c r="A49" s="227"/>
      <c r="B49" s="228"/>
      <c r="C49" s="228"/>
      <c r="D49" s="228"/>
      <c r="E49" s="228"/>
      <c r="F49" s="228"/>
      <c r="G49" s="228"/>
      <c r="H49" s="228"/>
      <c r="I49" s="228"/>
      <c r="J49" s="228"/>
      <c r="K49" s="228"/>
      <c r="L49" s="228"/>
      <c r="M49" s="228"/>
      <c r="N49" s="228"/>
      <c r="O49" s="228"/>
      <c r="P49" s="228"/>
      <c r="Q49" s="228"/>
      <c r="R49" s="228"/>
      <c r="S49" s="228"/>
      <c r="T49" s="228"/>
      <c r="U49" s="228"/>
      <c r="V49" s="228"/>
      <c r="W49" s="228"/>
      <c r="X49" s="228"/>
      <c r="Y49" s="229"/>
      <c r="Z49" s="56"/>
      <c r="AA49" s="32" t="s">
        <v>703</v>
      </c>
      <c r="AB49" s="33" t="s">
        <v>704</v>
      </c>
      <c r="AC49" s="56"/>
      <c r="AD49" s="56"/>
      <c r="AE49" s="56"/>
      <c r="AF49" s="56"/>
      <c r="AG49" s="56"/>
      <c r="AH49" s="56"/>
      <c r="AI49" s="56"/>
      <c r="AJ49" s="56"/>
      <c r="AK49" s="56"/>
      <c r="AL49" s="56"/>
      <c r="AM49" s="56"/>
      <c r="AN49" s="56"/>
      <c r="AO49" s="56"/>
      <c r="AP49" s="56"/>
      <c r="AQ49" s="56"/>
      <c r="AR49" s="56"/>
      <c r="AS49" s="53"/>
      <c r="AT49" s="54"/>
      <c r="AU49" s="55"/>
      <c r="AV49" s="53"/>
      <c r="AW49" s="53"/>
      <c r="AX49" s="159"/>
      <c r="AY49" s="159"/>
      <c r="AZ49" s="53"/>
      <c r="BA49" s="104"/>
      <c r="BB49" s="104"/>
      <c r="BC49" s="104"/>
      <c r="BD49" s="104"/>
      <c r="BE49" s="104"/>
      <c r="BF49" s="104"/>
      <c r="BG49" s="104"/>
      <c r="BH49" s="104"/>
      <c r="BI49" s="104"/>
      <c r="BJ49" s="104"/>
      <c r="BK49" s="104"/>
      <c r="BL49" s="104"/>
      <c r="BM49" s="104"/>
      <c r="BN49" s="104"/>
      <c r="BO49" s="104"/>
      <c r="BP49" s="104"/>
      <c r="BQ49" s="104"/>
      <c r="BR49" s="104"/>
    </row>
    <row r="50" spans="1:70" ht="20.45" customHeight="1">
      <c r="A50" s="227"/>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9"/>
      <c r="Z50" s="56"/>
      <c r="AA50" s="32" t="s">
        <v>705</v>
      </c>
      <c r="AB50" s="33" t="s">
        <v>706</v>
      </c>
      <c r="AC50" s="56"/>
      <c r="AD50" s="56"/>
      <c r="AE50" s="56"/>
      <c r="AF50" s="56"/>
      <c r="AG50" s="56"/>
      <c r="AH50" s="56"/>
      <c r="AI50" s="56"/>
      <c r="AJ50" s="56"/>
      <c r="AK50" s="56"/>
      <c r="AL50" s="56"/>
      <c r="AM50" s="56"/>
      <c r="AN50" s="56"/>
      <c r="AO50" s="56"/>
      <c r="AP50" s="56"/>
      <c r="AQ50" s="56"/>
      <c r="AR50" s="56"/>
      <c r="AS50" s="53"/>
      <c r="AT50" s="54"/>
      <c r="AU50" s="55"/>
      <c r="AV50" s="53"/>
      <c r="AW50" s="53"/>
      <c r="AX50" s="159"/>
      <c r="AY50" s="159"/>
      <c r="AZ50" s="53"/>
      <c r="BA50" s="104"/>
      <c r="BB50" s="104"/>
      <c r="BC50" s="104"/>
      <c r="BD50" s="104"/>
      <c r="BE50" s="104"/>
      <c r="BF50" s="104"/>
      <c r="BG50" s="104"/>
      <c r="BH50" s="104"/>
      <c r="BI50" s="104"/>
      <c r="BJ50" s="104"/>
      <c r="BK50" s="104"/>
      <c r="BL50" s="104"/>
      <c r="BM50" s="104"/>
      <c r="BN50" s="104"/>
      <c r="BO50" s="104"/>
      <c r="BP50" s="104"/>
      <c r="BQ50" s="104"/>
      <c r="BR50" s="104"/>
    </row>
    <row r="51" spans="1:70" ht="20.45" customHeight="1">
      <c r="A51" s="227"/>
      <c r="B51" s="228"/>
      <c r="C51" s="228"/>
      <c r="D51" s="228"/>
      <c r="E51" s="228"/>
      <c r="F51" s="228"/>
      <c r="G51" s="228"/>
      <c r="H51" s="228"/>
      <c r="I51" s="228"/>
      <c r="J51" s="228"/>
      <c r="K51" s="228"/>
      <c r="L51" s="228"/>
      <c r="M51" s="228"/>
      <c r="N51" s="228"/>
      <c r="O51" s="228"/>
      <c r="P51" s="228"/>
      <c r="Q51" s="228"/>
      <c r="R51" s="228"/>
      <c r="S51" s="228"/>
      <c r="T51" s="228"/>
      <c r="U51" s="228"/>
      <c r="V51" s="228"/>
      <c r="W51" s="228"/>
      <c r="X51" s="228"/>
      <c r="Y51" s="229"/>
      <c r="Z51" s="56"/>
      <c r="AA51" s="32" t="s">
        <v>707</v>
      </c>
      <c r="AB51" s="33" t="s">
        <v>708</v>
      </c>
      <c r="AC51" s="56"/>
      <c r="AD51" s="56"/>
      <c r="AE51" s="56"/>
      <c r="AF51" s="56"/>
      <c r="AG51" s="56"/>
      <c r="AH51" s="56"/>
      <c r="AI51" s="56"/>
      <c r="AJ51" s="56"/>
      <c r="AK51" s="56"/>
      <c r="AL51" s="56"/>
      <c r="AM51" s="56"/>
      <c r="AN51" s="56"/>
      <c r="AO51" s="56"/>
      <c r="AP51" s="56"/>
      <c r="AQ51" s="56"/>
      <c r="AR51" s="56"/>
      <c r="AS51" s="53"/>
      <c r="AT51" s="54"/>
      <c r="AU51" s="55"/>
      <c r="AV51" s="53"/>
      <c r="AW51" s="53"/>
      <c r="AX51" s="159"/>
      <c r="AY51" s="159"/>
      <c r="AZ51" s="53"/>
      <c r="BA51" s="104"/>
      <c r="BB51" s="104"/>
      <c r="BC51" s="104"/>
      <c r="BD51" s="104"/>
      <c r="BE51" s="104"/>
      <c r="BF51" s="104"/>
      <c r="BG51" s="104"/>
      <c r="BH51" s="104"/>
      <c r="BI51" s="104"/>
      <c r="BJ51" s="104"/>
      <c r="BK51" s="104"/>
      <c r="BL51" s="104"/>
      <c r="BM51" s="104"/>
      <c r="BN51" s="104"/>
      <c r="BO51" s="104"/>
      <c r="BP51" s="104"/>
      <c r="BQ51" s="104"/>
      <c r="BR51" s="104"/>
    </row>
    <row r="52" spans="1:70" ht="20.45" customHeight="1">
      <c r="A52" s="227"/>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9"/>
      <c r="Z52" s="56"/>
      <c r="AA52" s="32" t="s">
        <v>709</v>
      </c>
      <c r="AB52" s="33" t="s">
        <v>710</v>
      </c>
      <c r="AC52" s="56"/>
      <c r="AD52" s="56"/>
      <c r="AE52" s="56"/>
      <c r="AF52" s="56"/>
      <c r="AG52" s="56"/>
      <c r="AH52" s="56"/>
      <c r="AI52" s="56"/>
      <c r="AJ52" s="56"/>
      <c r="AK52" s="56"/>
      <c r="AL52" s="56"/>
      <c r="AM52" s="56"/>
      <c r="AN52" s="56"/>
      <c r="AO52" s="56"/>
      <c r="AP52" s="56"/>
      <c r="AQ52" s="56"/>
      <c r="AR52" s="56"/>
      <c r="AS52" s="53"/>
      <c r="AT52" s="53"/>
      <c r="AU52" s="53"/>
      <c r="AV52" s="53"/>
      <c r="AW52" s="53"/>
      <c r="AX52" s="159"/>
      <c r="AY52" s="159"/>
      <c r="AZ52" s="53"/>
      <c r="BA52" s="104"/>
      <c r="BB52" s="104"/>
      <c r="BC52" s="104"/>
      <c r="BD52" s="104"/>
      <c r="BE52" s="104"/>
      <c r="BF52" s="104"/>
      <c r="BG52" s="104"/>
      <c r="BH52" s="104"/>
      <c r="BI52" s="104"/>
      <c r="BJ52" s="104"/>
      <c r="BK52" s="104"/>
      <c r="BL52" s="104"/>
      <c r="BM52" s="104"/>
      <c r="BN52" s="104"/>
      <c r="BO52" s="104"/>
      <c r="BP52" s="104"/>
      <c r="BQ52" s="104"/>
      <c r="BR52" s="104"/>
    </row>
    <row r="53" spans="1:70" ht="20.45" customHeight="1">
      <c r="A53" s="227"/>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9"/>
      <c r="Z53" s="56"/>
      <c r="AA53" s="32" t="s">
        <v>711</v>
      </c>
      <c r="AB53" s="33" t="s">
        <v>712</v>
      </c>
      <c r="AC53" s="56"/>
      <c r="AD53" s="56"/>
      <c r="AE53" s="56"/>
      <c r="AF53" s="56"/>
      <c r="AG53" s="56"/>
      <c r="AH53" s="56"/>
      <c r="AI53" s="56"/>
      <c r="AJ53" s="56"/>
      <c r="AK53" s="56"/>
      <c r="AL53" s="56"/>
      <c r="AM53" s="56"/>
      <c r="AN53" s="56"/>
      <c r="AO53" s="56"/>
      <c r="AP53" s="56"/>
      <c r="AQ53" s="56"/>
      <c r="AR53" s="56"/>
      <c r="AS53" s="53"/>
      <c r="AT53" s="53"/>
      <c r="AU53" s="53"/>
      <c r="AV53" s="53"/>
      <c r="AW53" s="53"/>
      <c r="AX53" s="159"/>
      <c r="AY53" s="159"/>
      <c r="AZ53" s="53"/>
      <c r="BA53" s="104"/>
      <c r="BB53" s="104"/>
      <c r="BC53" s="104"/>
      <c r="BD53" s="104"/>
      <c r="BE53" s="104"/>
      <c r="BF53" s="104"/>
      <c r="BG53" s="104"/>
      <c r="BH53" s="104"/>
      <c r="BI53" s="104"/>
      <c r="BJ53" s="104"/>
      <c r="BK53" s="104"/>
      <c r="BL53" s="104"/>
      <c r="BM53" s="104"/>
      <c r="BN53" s="104"/>
      <c r="BO53" s="104"/>
      <c r="BP53" s="104"/>
      <c r="BQ53" s="104"/>
      <c r="BR53" s="104"/>
    </row>
    <row r="54" spans="1:70" ht="20.45" customHeight="1">
      <c r="A54" s="227"/>
      <c r="B54" s="228"/>
      <c r="C54" s="228"/>
      <c r="D54" s="228"/>
      <c r="E54" s="228"/>
      <c r="F54" s="228"/>
      <c r="G54" s="228"/>
      <c r="H54" s="228"/>
      <c r="I54" s="228"/>
      <c r="J54" s="228"/>
      <c r="K54" s="228"/>
      <c r="L54" s="228"/>
      <c r="M54" s="228"/>
      <c r="N54" s="228"/>
      <c r="O54" s="228"/>
      <c r="P54" s="228"/>
      <c r="Q54" s="228"/>
      <c r="R54" s="228"/>
      <c r="S54" s="228"/>
      <c r="T54" s="228"/>
      <c r="U54" s="228"/>
      <c r="V54" s="228"/>
      <c r="W54" s="228"/>
      <c r="X54" s="228"/>
      <c r="Y54" s="229"/>
      <c r="Z54" s="56"/>
      <c r="AA54" s="32" t="s">
        <v>713</v>
      </c>
      <c r="AB54" s="33" t="s">
        <v>714</v>
      </c>
      <c r="AC54" s="56"/>
      <c r="AD54" s="56"/>
      <c r="AE54" s="56"/>
      <c r="AF54" s="56"/>
      <c r="AG54" s="56"/>
      <c r="AH54" s="56"/>
      <c r="AI54" s="56"/>
      <c r="AJ54" s="56"/>
      <c r="AK54" s="56"/>
      <c r="AL54" s="56"/>
      <c r="AM54" s="56"/>
      <c r="AN54" s="56"/>
      <c r="AO54" s="56"/>
      <c r="AP54" s="56"/>
      <c r="AQ54" s="56"/>
      <c r="AR54" s="56"/>
      <c r="AS54" s="53"/>
      <c r="AT54" s="53"/>
      <c r="AU54" s="53"/>
      <c r="AV54" s="53"/>
      <c r="AW54" s="53"/>
      <c r="AX54" s="159"/>
      <c r="AY54" s="159"/>
      <c r="AZ54" s="53"/>
      <c r="BA54" s="104"/>
      <c r="BB54" s="104"/>
      <c r="BC54" s="104"/>
      <c r="BD54" s="104"/>
      <c r="BE54" s="104"/>
      <c r="BF54" s="104"/>
      <c r="BG54" s="104"/>
      <c r="BH54" s="104"/>
      <c r="BI54" s="104"/>
      <c r="BJ54" s="104"/>
      <c r="BK54" s="104"/>
      <c r="BL54" s="104"/>
      <c r="BM54" s="104"/>
      <c r="BN54" s="104"/>
      <c r="BO54" s="104"/>
      <c r="BP54" s="104"/>
      <c r="BQ54" s="104"/>
      <c r="BR54" s="104"/>
    </row>
    <row r="55" spans="1:70" ht="20.45" customHeight="1" thickBot="1">
      <c r="A55" s="230"/>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2"/>
      <c r="Z55" s="53"/>
      <c r="AA55" s="25"/>
      <c r="AB55" s="25"/>
      <c r="AC55" s="53"/>
      <c r="AD55" s="53"/>
      <c r="AE55" s="53"/>
      <c r="AF55" s="53"/>
      <c r="AG55" s="53"/>
      <c r="AH55" s="53"/>
      <c r="AI55" s="53"/>
      <c r="AJ55" s="53"/>
      <c r="AK55" s="53"/>
      <c r="AL55" s="53"/>
      <c r="AM55" s="53"/>
      <c r="AN55" s="53"/>
      <c r="AO55" s="53"/>
      <c r="AP55" s="53"/>
      <c r="AQ55" s="53"/>
      <c r="AR55" s="53"/>
      <c r="AS55" s="53"/>
      <c r="AT55" s="53"/>
      <c r="AU55" s="53"/>
      <c r="AV55" s="53"/>
      <c r="AW55" s="53"/>
      <c r="AX55" s="159"/>
      <c r="AY55" s="159"/>
      <c r="AZ55" s="53"/>
      <c r="BA55" s="104"/>
      <c r="BB55" s="104"/>
      <c r="BC55" s="104"/>
      <c r="BD55" s="104"/>
      <c r="BE55" s="104"/>
      <c r="BF55" s="104"/>
      <c r="BG55" s="104"/>
      <c r="BH55" s="104"/>
      <c r="BI55" s="104"/>
      <c r="BJ55" s="104"/>
      <c r="BK55" s="104"/>
      <c r="BL55" s="104"/>
      <c r="BM55" s="104"/>
      <c r="BN55" s="104"/>
      <c r="BO55" s="104"/>
      <c r="BP55" s="104"/>
      <c r="BQ55" s="104"/>
      <c r="BR55" s="104"/>
    </row>
    <row r="56" spans="1:70" ht="20.45" customHeight="1">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160"/>
      <c r="AY56" s="160"/>
      <c r="AZ56" s="25"/>
    </row>
    <row r="57" spans="1:70" ht="20.45" customHeight="1">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160"/>
      <c r="AY57" s="160"/>
      <c r="AZ57" s="25"/>
    </row>
    <row r="58" spans="1:70" ht="20.45" customHeight="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160"/>
      <c r="AY58" s="160"/>
      <c r="AZ58" s="25"/>
    </row>
    <row r="59" spans="1:70" ht="20.4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160"/>
      <c r="AY59" s="160"/>
      <c r="AZ59" s="25"/>
    </row>
    <row r="60" spans="1:70" ht="20.4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160"/>
      <c r="AY60" s="160"/>
      <c r="AZ60" s="25"/>
    </row>
    <row r="61" spans="1:70" ht="13.1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160"/>
      <c r="AY61" s="160"/>
      <c r="AZ61" s="25"/>
    </row>
    <row r="62" spans="1:70">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160"/>
      <c r="AY62" s="160"/>
      <c r="AZ62" s="25"/>
    </row>
    <row r="63" spans="1:70">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160"/>
      <c r="AY63" s="160"/>
      <c r="AZ63" s="25"/>
    </row>
    <row r="64" spans="1:70">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160"/>
      <c r="AY64" s="160"/>
      <c r="AZ64" s="25"/>
    </row>
    <row r="65" spans="1:5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160"/>
      <c r="AY65" s="160"/>
      <c r="AZ65" s="25"/>
    </row>
    <row r="66" spans="1:5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160"/>
      <c r="AY66" s="160"/>
      <c r="AZ66" s="25"/>
    </row>
    <row r="67" spans="1:5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160"/>
      <c r="AY67" s="160"/>
      <c r="AZ67" s="25"/>
    </row>
    <row r="68" spans="1:5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160"/>
      <c r="AY68" s="160"/>
      <c r="AZ68" s="25"/>
    </row>
    <row r="69" spans="1:5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160"/>
      <c r="AY69" s="160"/>
      <c r="AZ69" s="25"/>
    </row>
    <row r="70" spans="1:5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160"/>
      <c r="AY70" s="160"/>
      <c r="AZ70" s="25"/>
    </row>
    <row r="71" spans="1:5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160"/>
      <c r="AY71" s="160"/>
      <c r="AZ71" s="25"/>
    </row>
    <row r="72" spans="1:5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36"/>
      <c r="AY72" s="36"/>
      <c r="AZ72" s="25"/>
    </row>
    <row r="73" spans="1:5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36"/>
      <c r="AY73" s="36"/>
      <c r="AZ73" s="25"/>
    </row>
    <row r="74" spans="1:5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36"/>
      <c r="AY74" s="36"/>
      <c r="AZ74" s="25"/>
    </row>
    <row r="75" spans="1:5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36"/>
      <c r="AY75" s="36"/>
      <c r="AZ75" s="25"/>
    </row>
    <row r="76" spans="1:5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36"/>
      <c r="AY76" s="36"/>
      <c r="AZ76" s="25"/>
    </row>
    <row r="77" spans="1:5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36"/>
      <c r="AY77" s="36"/>
      <c r="AZ77" s="25"/>
    </row>
    <row r="78" spans="1:5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36"/>
      <c r="AY78" s="36"/>
      <c r="AZ78" s="25"/>
    </row>
    <row r="79" spans="1:5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36"/>
      <c r="AY79" s="36"/>
      <c r="AZ79" s="25"/>
    </row>
    <row r="80" spans="1:5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36"/>
      <c r="AY80" s="36"/>
      <c r="AZ80" s="25"/>
    </row>
    <row r="81" spans="1:5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36"/>
      <c r="AY81" s="36"/>
      <c r="AZ81" s="25"/>
    </row>
    <row r="82" spans="1:5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36"/>
      <c r="AY82" s="36"/>
      <c r="AZ82" s="25"/>
    </row>
    <row r="83" spans="1:5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36"/>
      <c r="AY83" s="36"/>
      <c r="AZ83" s="25"/>
    </row>
    <row r="84" spans="1:5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36"/>
      <c r="AY84" s="36"/>
      <c r="AZ84" s="25"/>
    </row>
    <row r="85" spans="1:5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36"/>
      <c r="AY85" s="36"/>
      <c r="AZ85" s="25"/>
    </row>
    <row r="86" spans="1:5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36"/>
      <c r="AY86" s="36"/>
      <c r="AZ86" s="25"/>
    </row>
    <row r="87" spans="1:5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36"/>
      <c r="AY87" s="36"/>
      <c r="AZ87" s="25"/>
    </row>
    <row r="88" spans="1:5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36"/>
      <c r="AY88" s="36"/>
      <c r="AZ88" s="25"/>
    </row>
    <row r="89" spans="1:5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36"/>
      <c r="AY89" s="36"/>
      <c r="AZ89" s="25"/>
    </row>
    <row r="90" spans="1:5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36"/>
      <c r="AY90" s="36"/>
      <c r="AZ90" s="25"/>
    </row>
    <row r="91" spans="1:5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36"/>
      <c r="AY91" s="36"/>
      <c r="AZ91" s="25"/>
    </row>
    <row r="92" spans="1:5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36"/>
      <c r="AY92" s="36"/>
      <c r="AZ92" s="25"/>
    </row>
    <row r="93" spans="1:5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36"/>
      <c r="AY93" s="36"/>
      <c r="AZ93" s="25"/>
    </row>
    <row r="94" spans="1:5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36"/>
      <c r="AY94" s="36"/>
      <c r="AZ94" s="25"/>
    </row>
    <row r="95" spans="1:5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36"/>
      <c r="AY95" s="36"/>
      <c r="AZ95" s="25"/>
    </row>
    <row r="96" spans="1:5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36"/>
      <c r="AY96" s="36"/>
      <c r="AZ96" s="25"/>
    </row>
    <row r="97" spans="1:5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36"/>
      <c r="AY97" s="36"/>
      <c r="AZ97" s="25"/>
    </row>
    <row r="98" spans="1:5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36"/>
      <c r="AY98" s="36"/>
      <c r="AZ98" s="25"/>
    </row>
    <row r="99" spans="1:5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36"/>
      <c r="AY99" s="36"/>
      <c r="AZ99" s="25"/>
    </row>
    <row r="100" spans="1:5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36"/>
      <c r="AY100" s="36"/>
      <c r="AZ100" s="25"/>
    </row>
    <row r="101" spans="1:5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36"/>
      <c r="AY101" s="36"/>
      <c r="AZ101" s="25"/>
    </row>
    <row r="102" spans="1:5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36"/>
      <c r="AY102" s="36"/>
      <c r="AZ102" s="25"/>
    </row>
    <row r="103" spans="1:5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36"/>
      <c r="AY103" s="36"/>
      <c r="AZ103" s="25"/>
    </row>
    <row r="104" spans="1:5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36"/>
      <c r="AY104" s="36"/>
      <c r="AZ104" s="25"/>
    </row>
    <row r="105" spans="1:5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36"/>
      <c r="AY105" s="36"/>
      <c r="AZ105" s="25"/>
    </row>
    <row r="106" spans="1:5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36"/>
      <c r="AY106" s="36"/>
      <c r="AZ106" s="25"/>
    </row>
    <row r="107" spans="1:5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36"/>
      <c r="AY107" s="36"/>
      <c r="AZ107" s="25"/>
    </row>
    <row r="108" spans="1:5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36"/>
      <c r="AY108" s="36"/>
      <c r="AZ108" s="25"/>
    </row>
    <row r="109" spans="1:5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36"/>
      <c r="AY109" s="36"/>
      <c r="AZ109" s="25"/>
    </row>
    <row r="110" spans="1:5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36"/>
      <c r="AY110" s="36"/>
      <c r="AZ110" s="25"/>
    </row>
    <row r="111" spans="1:5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36"/>
      <c r="AY111" s="36"/>
      <c r="AZ111" s="25"/>
    </row>
    <row r="112" spans="1:5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36"/>
      <c r="AY112" s="36"/>
      <c r="AZ112" s="25"/>
    </row>
    <row r="113" spans="1:5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36"/>
      <c r="AY113" s="36"/>
      <c r="AZ113" s="25"/>
    </row>
    <row r="114" spans="1:5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36"/>
      <c r="AY114" s="36"/>
      <c r="AZ114" s="25"/>
    </row>
    <row r="115" spans="1:5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36"/>
      <c r="AY115" s="36"/>
      <c r="AZ115" s="25"/>
    </row>
    <row r="116" spans="1:5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36"/>
      <c r="AY116" s="36"/>
      <c r="AZ116" s="25"/>
    </row>
    <row r="117" spans="1:5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36"/>
      <c r="AY117" s="36"/>
      <c r="AZ117" s="25"/>
    </row>
    <row r="118" spans="1:5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36"/>
      <c r="AY118" s="36"/>
      <c r="AZ118" s="25"/>
    </row>
    <row r="119" spans="1:5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36"/>
      <c r="AY119" s="36"/>
      <c r="AZ119" s="25"/>
    </row>
    <row r="120" spans="1:5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36"/>
      <c r="AY120" s="36"/>
      <c r="AZ120" s="25"/>
    </row>
    <row r="121" spans="1:5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36"/>
      <c r="AY121" s="36"/>
      <c r="AZ121" s="25"/>
    </row>
    <row r="122" spans="1:5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36"/>
      <c r="AY122" s="36"/>
      <c r="AZ122" s="25"/>
    </row>
    <row r="123" spans="1:5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36"/>
      <c r="AY123" s="36"/>
      <c r="AZ123" s="25"/>
    </row>
    <row r="124" spans="1:5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36"/>
      <c r="AY124" s="36"/>
      <c r="AZ124" s="25"/>
    </row>
    <row r="125" spans="1:5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36"/>
      <c r="AY125" s="36"/>
      <c r="AZ125" s="25"/>
    </row>
    <row r="126" spans="1:5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36"/>
      <c r="AY126" s="36"/>
      <c r="AZ126" s="25"/>
    </row>
  </sheetData>
  <protectedRanges>
    <protectedRange sqref="L15:M15 O15:P15 R15 X15 L17:R17 J20 H21:R22 F24:R24 C25:I25 L25 O25:P25 R25 C27:R27 C28:I28 L28 O28:P28 R28 G29:R29 R30 G30:N31 G32:R32 A35:Y55" name="Range1"/>
  </protectedRanges>
  <mergeCells count="31">
    <mergeCell ref="T29:Y30"/>
    <mergeCell ref="A8:Y8"/>
    <mergeCell ref="A10:Y12"/>
    <mergeCell ref="A13:S13"/>
    <mergeCell ref="A35:Y55"/>
    <mergeCell ref="G29:R29"/>
    <mergeCell ref="G30:N30"/>
    <mergeCell ref="G32:R32"/>
    <mergeCell ref="G31:N31"/>
    <mergeCell ref="C25:I25"/>
    <mergeCell ref="A34:Y34"/>
    <mergeCell ref="L14:M14"/>
    <mergeCell ref="O14:P14"/>
    <mergeCell ref="L15:M15"/>
    <mergeCell ref="O15:P15"/>
    <mergeCell ref="A9:Y9"/>
    <mergeCell ref="T18:Y19"/>
    <mergeCell ref="C28:I28"/>
    <mergeCell ref="O28:P28"/>
    <mergeCell ref="A14:K14"/>
    <mergeCell ref="H15:K15"/>
    <mergeCell ref="H17:K17"/>
    <mergeCell ref="T21:Y21"/>
    <mergeCell ref="H22:R22"/>
    <mergeCell ref="F24:R24"/>
    <mergeCell ref="O25:P25"/>
    <mergeCell ref="A26:S26"/>
    <mergeCell ref="C27:R27"/>
    <mergeCell ref="H21:R21"/>
    <mergeCell ref="L17:R17"/>
    <mergeCell ref="T14:Y14"/>
  </mergeCells>
  <phoneticPr fontId="15" type="noConversion"/>
  <conditionalFormatting sqref="L15:M15 R15">
    <cfRule type="expression" dxfId="41" priority="2" stopIfTrue="1">
      <formula>$H$15=1</formula>
    </cfRule>
  </conditionalFormatting>
  <conditionalFormatting sqref="O15:P15">
    <cfRule type="expression" dxfId="40" priority="3" stopIfTrue="1">
      <formula>$H$15=1</formula>
    </cfRule>
    <cfRule type="expression" dxfId="39" priority="4" stopIfTrue="1">
      <formula>ISERROR($H$15)=TRUE</formula>
    </cfRule>
  </conditionalFormatting>
  <conditionalFormatting sqref="A14:K14">
    <cfRule type="expression" dxfId="38" priority="5" stopIfTrue="1">
      <formula>$H$15=1</formula>
    </cfRule>
    <cfRule type="expression" dxfId="37" priority="6" stopIfTrue="1">
      <formula>ISERROR($H$15)=TRUE</formula>
    </cfRule>
    <cfRule type="expression" dxfId="36" priority="7" stopIfTrue="1">
      <formula>OR($H$15=2,$H$17=2)</formula>
    </cfRule>
  </conditionalFormatting>
  <conditionalFormatting sqref="L14:M14">
    <cfRule type="expression" dxfId="35" priority="8" stopIfTrue="1">
      <formula>AND($H$17=2,$L$15="")</formula>
    </cfRule>
  </conditionalFormatting>
  <conditionalFormatting sqref="O14:P14">
    <cfRule type="expression" dxfId="34" priority="9" stopIfTrue="1">
      <formula>AND($H$17=2,$O$15="")</formula>
    </cfRule>
  </conditionalFormatting>
  <conditionalFormatting sqref="R14">
    <cfRule type="expression" dxfId="33" priority="10" stopIfTrue="1">
      <formula>AND($H$17=2,$R$15="")</formula>
    </cfRule>
  </conditionalFormatting>
  <conditionalFormatting sqref="T14:Y14">
    <cfRule type="expression" dxfId="32" priority="1">
      <formula>AND($X$15="X",ISBLANK(Notes))</formula>
    </cfRule>
  </conditionalFormatting>
  <dataValidations count="10">
    <dataValidation type="whole" allowBlank="1" showInputMessage="1" showErrorMessage="1" error="Enter a valid month value; 1 - 12." sqref="L15:M15" xr:uid="{00000000-0002-0000-0200-000000000000}">
      <formula1>1</formula1>
      <formula2>12</formula2>
    </dataValidation>
    <dataValidation type="whole" allowBlank="1" showInputMessage="1" showErrorMessage="1" error="Enter a valid day value; 1 - 31." sqref="O15:P15" xr:uid="{00000000-0002-0000-0200-000001000000}">
      <formula1>1</formula1>
      <formula2>31</formula2>
    </dataValidation>
    <dataValidation type="custom" allowBlank="1" showInputMessage="1" showErrorMessage="1" error="Enter &quot;X&quot; if this is a resubmission." sqref="X15" xr:uid="{00000000-0002-0000-0200-000002000000}">
      <formula1>AND(LEN(ResubChk)=1,OR(ResubChk="X",ResubChk=" "))</formula1>
    </dataValidation>
    <dataValidation type="textLength" operator="equal" showInputMessage="1" showErrorMessage="1" error="Enter a valid ten-digit EIA ID." sqref="L17:R17" xr:uid="{00000000-0002-0000-0200-000003000000}">
      <formula1>10</formula1>
    </dataValidation>
    <dataValidation type="custom" operator="equal" allowBlank="1" showInputMessage="1" showErrorMessage="1" error="Enter an &quot;X&quot; if any Respondent Identification Data has changed." sqref="J20" xr:uid="{00000000-0002-0000-0200-000004000000}">
      <formula1>AND(LEN(IdChngChk)=1,IdChngChk="X")</formula1>
    </dataValidation>
    <dataValidation type="custom" allowBlank="1" showInputMessage="1" showErrorMessage="1" error="Enter a valid 10 digit telephone number." sqref="G30:N30" xr:uid="{00000000-0002-0000-0200-000005000000}">
      <formula1>AND(LEN(Phone)=10,ISNUMBER(Phone))</formula1>
    </dataValidation>
    <dataValidation type="custom" allowBlank="1" showInputMessage="1" showErrorMessage="1" error="Enter a valid 10 digit telephone number." sqref="G31:N31" xr:uid="{00000000-0002-0000-0200-000006000000}">
      <formula1>AND(LEN(fax)=10,ISNUMBER(fax))</formula1>
    </dataValidation>
    <dataValidation type="list" allowBlank="1" showInputMessage="1" showErrorMessage="1" error="Value must be a valid State Code from the drop down." sqref="L28 L25" xr:uid="{00000000-0002-0000-0200-000007000000}">
      <formula1>$AA$1:$AA$55</formula1>
    </dataValidation>
    <dataValidation type="custom" allowBlank="1" showInputMessage="1" showErrorMessage="1" error="Enter a valid four-digit year; 2010 or later.  _x000a__x000a_Please secure a 2009 form from the EIA website to provide submissions and resubmissions for 2009." sqref="R15" xr:uid="{00000000-0002-0000-0200-000008000000}">
      <formula1>AND(ISNUMBER(Year),Year&gt;2009,LEN(Year)=4)</formula1>
    </dataValidation>
    <dataValidation operator="equal" showInputMessage="1" showErrorMessage="1" sqref="O25:P25" xr:uid="{00000000-0002-0000-0200-000009000000}"/>
  </dataValidations>
  <pageMargins left="0.75" right="0.75" top="1" bottom="1" header="0.5" footer="0.5"/>
  <pageSetup scale="57" orientation="portrait" horizontalDpi="4294967293"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R110"/>
  <sheetViews>
    <sheetView showGridLines="0" tabSelected="1" topLeftCell="A11" zoomScale="75" zoomScaleNormal="75" zoomScaleSheetLayoutView="75" workbookViewId="0">
      <selection activeCell="B21" sqref="B21"/>
    </sheetView>
  </sheetViews>
  <sheetFormatPr defaultColWidth="9.140625" defaultRowHeight="12.75"/>
  <cols>
    <col min="1" max="1" width="20.7109375" style="87" customWidth="1"/>
    <col min="2" max="12" width="15.7109375" style="87" customWidth="1"/>
    <col min="13" max="16384" width="9.140625" style="87"/>
  </cols>
  <sheetData>
    <row r="1" spans="1:18" ht="20.45" customHeight="1">
      <c r="A1" s="1"/>
      <c r="B1" s="2"/>
      <c r="C1" s="2"/>
      <c r="D1" s="2"/>
      <c r="E1" s="2"/>
      <c r="F1" s="2"/>
      <c r="G1" s="2"/>
      <c r="H1" s="22"/>
      <c r="I1" s="30"/>
      <c r="J1" s="30"/>
      <c r="K1" s="30"/>
      <c r="L1" s="106" t="s">
        <v>577</v>
      </c>
    </row>
    <row r="2" spans="1:18" ht="20.45" customHeight="1">
      <c r="A2" s="3"/>
      <c r="B2" s="4"/>
      <c r="C2" s="4"/>
      <c r="D2" s="4"/>
      <c r="E2" s="4"/>
      <c r="F2" s="4"/>
      <c r="G2" s="10"/>
      <c r="H2" s="5"/>
      <c r="I2" s="10"/>
      <c r="J2" s="10"/>
      <c r="K2" s="10"/>
      <c r="L2" s="107" t="s">
        <v>580</v>
      </c>
    </row>
    <row r="3" spans="1:18" ht="20.45" customHeight="1">
      <c r="A3" s="3"/>
      <c r="B3" s="4"/>
      <c r="C3" s="4"/>
      <c r="D3" s="4"/>
      <c r="E3" s="4"/>
      <c r="F3" s="4"/>
      <c r="G3" s="10"/>
      <c r="H3" s="5"/>
      <c r="I3" s="10"/>
      <c r="J3" s="10"/>
      <c r="K3" s="10"/>
      <c r="L3" s="107" t="s">
        <v>583</v>
      </c>
    </row>
    <row r="4" spans="1:18" ht="20.45" customHeight="1">
      <c r="A4" s="3"/>
      <c r="B4" s="4"/>
      <c r="C4" s="4"/>
      <c r="D4" s="4"/>
      <c r="E4" s="4"/>
      <c r="F4" s="4"/>
      <c r="G4" s="10"/>
      <c r="H4" s="5"/>
      <c r="I4" s="10"/>
      <c r="J4" s="10"/>
      <c r="K4" s="10"/>
      <c r="L4" s="107" t="s">
        <v>586</v>
      </c>
    </row>
    <row r="5" spans="1:18" ht="20.45" customHeight="1">
      <c r="A5" s="209" t="s">
        <v>589</v>
      </c>
      <c r="B5" s="247"/>
      <c r="C5" s="247"/>
      <c r="D5" s="210"/>
      <c r="E5" s="210"/>
      <c r="F5" s="210"/>
      <c r="G5" s="210"/>
      <c r="H5" s="210"/>
      <c r="I5" s="210"/>
      <c r="J5" s="210"/>
      <c r="K5" s="210"/>
      <c r="L5" s="211"/>
    </row>
    <row r="6" spans="1:18" ht="21.6" customHeight="1" thickBot="1">
      <c r="A6" s="242" t="s">
        <v>592</v>
      </c>
      <c r="B6" s="248"/>
      <c r="C6" s="248"/>
      <c r="D6" s="243"/>
      <c r="E6" s="243"/>
      <c r="F6" s="243"/>
      <c r="G6" s="243"/>
      <c r="H6" s="243"/>
      <c r="I6" s="243"/>
      <c r="J6" s="243"/>
      <c r="K6" s="243"/>
      <c r="L6" s="244"/>
    </row>
    <row r="7" spans="1:18" s="130" customFormat="1" ht="26.45" customHeight="1" thickTop="1">
      <c r="A7" s="65" t="str">
        <f>"REPORTING PERIOD:     Month:   "&amp;Month&amp;"     Day:  "&amp;Day&amp;"     Year:  "&amp;Year</f>
        <v xml:space="preserve">REPORTING PERIOD:     Month:        Day:       Year:  </v>
      </c>
      <c r="B7" s="116"/>
      <c r="C7" s="116"/>
      <c r="D7" s="29"/>
      <c r="E7" s="31"/>
      <c r="F7" s="31"/>
      <c r="G7" s="31" t="str">
        <f>"EIA ID NUMBER:   " &amp; IF(ID="","",ID)</f>
        <v xml:space="preserve">EIA ID NUMBER:   </v>
      </c>
      <c r="H7" s="29"/>
      <c r="I7" s="31"/>
      <c r="J7" s="67"/>
      <c r="K7" s="28"/>
      <c r="L7" s="66" t="str">
        <f>"RESUBMISSION:   " &amp; IF(ResubChk="","",UPPER(ResubChk)&amp;"   ")</f>
        <v xml:space="preserve">RESUBMISSION:   </v>
      </c>
    </row>
    <row r="8" spans="1:18" ht="42" customHeight="1">
      <c r="A8" s="249" t="s">
        <v>715</v>
      </c>
      <c r="B8" s="250"/>
      <c r="C8" s="250"/>
      <c r="D8" s="251"/>
      <c r="E8" s="251"/>
      <c r="F8" s="251"/>
      <c r="G8" s="251"/>
      <c r="H8" s="251"/>
      <c r="I8" s="251"/>
      <c r="J8" s="251"/>
      <c r="K8" s="251"/>
      <c r="L8" s="252"/>
    </row>
    <row r="9" spans="1:18" s="130" customFormat="1" ht="34.5" customHeight="1">
      <c r="A9" s="278" t="s">
        <v>716</v>
      </c>
      <c r="B9" s="279"/>
      <c r="C9" s="279"/>
      <c r="D9" s="279"/>
      <c r="E9" s="280" t="str">
        <f>IF(OR(_020PA&lt;_024PA,_020PB&lt;_024PB,_020PC&lt;_024PC,_020P2&lt;_024P2,_020P3&lt;_024P3,_020P4&lt;_024P4,_020P5&lt;_024P5),"Crude Oil imports (Product Code 020) must be greater than or equal to Crude Oil Delivery to U.S. Strategic Petroleum Reserve (Product Code 024).",(IF(OR(_242PA&lt;_246PA,_242PB&lt;_246PB,_242PC&lt;_246PC,_242P2&lt;_246P2,_242P3&lt;_246P3,_242P4&lt;_246P4,_242P5&lt;_246P5),"NGPL &amp; LRG (Product Code 242) must be grearter than or equal to Propane/Propylene (Product Code 246)","")))</f>
        <v/>
      </c>
      <c r="F9" s="280"/>
      <c r="G9" s="280"/>
      <c r="H9" s="280"/>
      <c r="I9" s="280"/>
      <c r="J9" s="280"/>
      <c r="K9" s="280"/>
      <c r="L9" s="281"/>
    </row>
    <row r="10" spans="1:18" s="131" customFormat="1" ht="24" customHeight="1">
      <c r="A10" s="282" t="s">
        <v>717</v>
      </c>
      <c r="B10" s="283"/>
      <c r="C10" s="284"/>
      <c r="D10" s="256" t="s">
        <v>718</v>
      </c>
      <c r="E10" s="258" t="s">
        <v>719</v>
      </c>
      <c r="F10" s="258"/>
      <c r="G10" s="258"/>
      <c r="H10" s="258" t="s">
        <v>720</v>
      </c>
      <c r="I10" s="258" t="s">
        <v>721</v>
      </c>
      <c r="J10" s="276" t="s">
        <v>722</v>
      </c>
      <c r="K10" s="276" t="s">
        <v>723</v>
      </c>
      <c r="L10" s="274" t="s">
        <v>724</v>
      </c>
    </row>
    <row r="11" spans="1:18" s="131" customFormat="1" ht="24" customHeight="1">
      <c r="A11" s="285"/>
      <c r="B11" s="286"/>
      <c r="C11" s="287"/>
      <c r="D11" s="257"/>
      <c r="E11" s="179" t="s">
        <v>725</v>
      </c>
      <c r="F11" s="132" t="s">
        <v>726</v>
      </c>
      <c r="G11" s="132" t="s">
        <v>727</v>
      </c>
      <c r="H11" s="258"/>
      <c r="I11" s="258"/>
      <c r="J11" s="277"/>
      <c r="K11" s="277"/>
      <c r="L11" s="275"/>
    </row>
    <row r="12" spans="1:18" s="131" customFormat="1" ht="21" customHeight="1">
      <c r="A12" s="161" t="s">
        <v>728</v>
      </c>
      <c r="B12" s="162"/>
      <c r="C12" s="162"/>
      <c r="D12" s="163" t="s">
        <v>729</v>
      </c>
      <c r="E12" s="133"/>
      <c r="F12" s="133"/>
      <c r="G12" s="133"/>
      <c r="H12" s="133"/>
      <c r="I12" s="133"/>
      <c r="J12" s="133"/>
      <c r="K12" s="133"/>
      <c r="L12" s="129" t="str">
        <f>IF(SUM(_020)=0,"",SUM(_020))</f>
        <v/>
      </c>
      <c r="M12" s="245" t="s">
        <v>730</v>
      </c>
      <c r="N12" s="246"/>
      <c r="O12" s="246"/>
      <c r="P12" s="246"/>
      <c r="Q12" s="246"/>
      <c r="R12" s="246"/>
    </row>
    <row r="13" spans="1:18" ht="30" customHeight="1">
      <c r="A13" s="288" t="s">
        <v>731</v>
      </c>
      <c r="B13" s="289"/>
      <c r="C13" s="290"/>
      <c r="D13" s="163" t="s">
        <v>732</v>
      </c>
      <c r="E13" s="134"/>
      <c r="F13" s="134"/>
      <c r="G13" s="134"/>
      <c r="H13" s="134"/>
      <c r="I13" s="134"/>
      <c r="J13" s="134"/>
      <c r="K13" s="134"/>
      <c r="L13" s="129" t="str">
        <f>IF(SUM(_024)=0,"",SUM(_024))</f>
        <v/>
      </c>
      <c r="M13" s="245"/>
      <c r="N13" s="246"/>
      <c r="O13" s="246"/>
      <c r="P13" s="246"/>
      <c r="Q13" s="246"/>
      <c r="R13" s="246"/>
    </row>
    <row r="14" spans="1:18" ht="21" customHeight="1">
      <c r="A14" s="268" t="s">
        <v>733</v>
      </c>
      <c r="B14" s="269"/>
      <c r="C14" s="270"/>
      <c r="D14" s="163" t="s">
        <v>734</v>
      </c>
      <c r="E14" s="134"/>
      <c r="F14" s="134"/>
      <c r="G14" s="134"/>
      <c r="H14" s="134"/>
      <c r="I14" s="134"/>
      <c r="J14" s="134"/>
      <c r="K14" s="134"/>
      <c r="L14" s="129" t="str">
        <f>IF(SUM(_242)=0,"",SUM(_242))</f>
        <v/>
      </c>
    </row>
    <row r="15" spans="1:18" ht="21" customHeight="1">
      <c r="A15" s="164" t="s">
        <v>735</v>
      </c>
      <c r="B15" s="165"/>
      <c r="C15" s="165"/>
      <c r="D15" s="163">
        <v>246</v>
      </c>
      <c r="E15" s="134"/>
      <c r="F15" s="134"/>
      <c r="G15" s="134"/>
      <c r="H15" s="134"/>
      <c r="I15" s="134"/>
      <c r="J15" s="134"/>
      <c r="K15" s="134"/>
      <c r="L15" s="129" t="str">
        <f>IF(SUM(_246)=0,"",SUM(_246))</f>
        <v/>
      </c>
    </row>
    <row r="16" spans="1:18" ht="21" customHeight="1">
      <c r="A16" s="135" t="s">
        <v>736</v>
      </c>
      <c r="B16" s="136"/>
      <c r="C16" s="136"/>
      <c r="D16" s="163" t="s">
        <v>737</v>
      </c>
      <c r="E16" s="134"/>
      <c r="F16" s="134"/>
      <c r="G16" s="134"/>
      <c r="H16" s="134"/>
      <c r="I16" s="134"/>
      <c r="J16" s="134"/>
      <c r="K16" s="134"/>
      <c r="L16" s="129" t="str">
        <f>IF(SUM(_141)=0,"",SUM(_141))</f>
        <v/>
      </c>
    </row>
    <row r="17" spans="1:12" ht="21" customHeight="1">
      <c r="A17" s="161" t="s">
        <v>738</v>
      </c>
      <c r="B17" s="162"/>
      <c r="C17" s="162"/>
      <c r="D17" s="137"/>
      <c r="E17" s="138"/>
      <c r="F17" s="138"/>
      <c r="G17" s="138"/>
      <c r="H17" s="138"/>
      <c r="I17" s="138"/>
      <c r="J17" s="138"/>
      <c r="K17" s="138"/>
      <c r="L17" s="139"/>
    </row>
    <row r="18" spans="1:12" ht="21" customHeight="1">
      <c r="A18" s="265" t="s">
        <v>739</v>
      </c>
      <c r="B18" s="266"/>
      <c r="C18" s="267"/>
      <c r="D18" s="140">
        <v>125</v>
      </c>
      <c r="E18" s="134"/>
      <c r="F18" s="134"/>
      <c r="G18" s="134"/>
      <c r="H18" s="134"/>
      <c r="I18" s="134"/>
      <c r="J18" s="134"/>
      <c r="K18" s="134"/>
      <c r="L18" s="129" t="str">
        <f>IF(SUM(_125)=0,"",SUM(_125))</f>
        <v/>
      </c>
    </row>
    <row r="19" spans="1:12" ht="21" customHeight="1">
      <c r="A19" s="164" t="s">
        <v>740</v>
      </c>
      <c r="B19" s="165"/>
      <c r="C19" s="165"/>
      <c r="D19" s="140">
        <v>127</v>
      </c>
      <c r="E19" s="134"/>
      <c r="F19" s="134"/>
      <c r="G19" s="134"/>
      <c r="H19" s="134"/>
      <c r="I19" s="134"/>
      <c r="J19" s="134"/>
      <c r="K19" s="134"/>
      <c r="L19" s="129" t="str">
        <f>IF(SUM(_127)=0,"",SUM(_127))</f>
        <v/>
      </c>
    </row>
    <row r="20" spans="1:12" ht="21" customHeight="1">
      <c r="A20" s="265" t="s">
        <v>741</v>
      </c>
      <c r="B20" s="266"/>
      <c r="C20" s="267"/>
      <c r="D20" s="137"/>
      <c r="E20" s="138"/>
      <c r="F20" s="138"/>
      <c r="G20" s="138"/>
      <c r="H20" s="138"/>
      <c r="I20" s="138"/>
      <c r="J20" s="138"/>
      <c r="K20" s="138"/>
      <c r="L20" s="139"/>
    </row>
    <row r="21" spans="1:12" ht="21" customHeight="1">
      <c r="A21" s="166" t="s">
        <v>742</v>
      </c>
      <c r="B21" s="167"/>
      <c r="C21" s="167"/>
      <c r="D21" s="140">
        <v>166</v>
      </c>
      <c r="E21" s="134"/>
      <c r="F21" s="134"/>
      <c r="G21" s="134"/>
      <c r="H21" s="134"/>
      <c r="I21" s="134"/>
      <c r="J21" s="134"/>
      <c r="K21" s="134"/>
      <c r="L21" s="129" t="str">
        <f>IF(SUM(_166)=0,"",SUM(_166))</f>
        <v/>
      </c>
    </row>
    <row r="22" spans="1:12" ht="21" customHeight="1">
      <c r="A22" s="166" t="s">
        <v>743</v>
      </c>
      <c r="B22" s="167"/>
      <c r="C22" s="167"/>
      <c r="D22" s="140">
        <v>149</v>
      </c>
      <c r="E22" s="134"/>
      <c r="F22" s="134"/>
      <c r="G22" s="134"/>
      <c r="H22" s="134"/>
      <c r="I22" s="134"/>
      <c r="J22" s="134"/>
      <c r="K22" s="134"/>
      <c r="L22" s="129" t="str">
        <f>IF(SUM(_149)=0,"",SUM(_149))</f>
        <v/>
      </c>
    </row>
    <row r="23" spans="1:12" ht="21" customHeight="1">
      <c r="A23" s="164" t="s">
        <v>744</v>
      </c>
      <c r="B23" s="165"/>
      <c r="C23" s="165"/>
      <c r="D23" s="140">
        <v>130</v>
      </c>
      <c r="E23" s="134"/>
      <c r="F23" s="134"/>
      <c r="G23" s="134"/>
      <c r="H23" s="134"/>
      <c r="I23" s="134"/>
      <c r="J23" s="134"/>
      <c r="K23" s="134"/>
      <c r="L23" s="129" t="str">
        <f>IF(SUM(_130)=0,"",SUM(_130))</f>
        <v/>
      </c>
    </row>
    <row r="24" spans="1:12" ht="21" customHeight="1">
      <c r="A24" s="161" t="s">
        <v>745</v>
      </c>
      <c r="B24" s="162"/>
      <c r="C24" s="162"/>
      <c r="D24" s="137"/>
      <c r="E24" s="138"/>
      <c r="F24" s="138"/>
      <c r="G24" s="138"/>
      <c r="H24" s="138"/>
      <c r="I24" s="138"/>
      <c r="J24" s="138"/>
      <c r="K24" s="138"/>
      <c r="L24" s="139"/>
    </row>
    <row r="25" spans="1:12" ht="31.9" customHeight="1">
      <c r="A25" s="259" t="s">
        <v>746</v>
      </c>
      <c r="B25" s="260"/>
      <c r="C25" s="261"/>
      <c r="D25" s="140">
        <v>118</v>
      </c>
      <c r="E25" s="134"/>
      <c r="F25" s="134"/>
      <c r="G25" s="134"/>
      <c r="H25" s="134"/>
      <c r="I25" s="134"/>
      <c r="J25" s="134"/>
      <c r="K25" s="134"/>
      <c r="L25" s="129" t="str">
        <f>IF(SUM(_118)=0,"",SUM(_118))</f>
        <v/>
      </c>
    </row>
    <row r="26" spans="1:12" ht="31.9" customHeight="1">
      <c r="A26" s="259" t="s">
        <v>747</v>
      </c>
      <c r="B26" s="260"/>
      <c r="C26" s="261"/>
      <c r="D26" s="140">
        <v>139</v>
      </c>
      <c r="E26" s="134"/>
      <c r="F26" s="134"/>
      <c r="G26" s="134"/>
      <c r="H26" s="134"/>
      <c r="I26" s="134"/>
      <c r="J26" s="134"/>
      <c r="K26" s="134"/>
      <c r="L26" s="129" t="str">
        <f>IF(SUM(_139)=0,"",SUM(_139))</f>
        <v/>
      </c>
    </row>
    <row r="27" spans="1:12" ht="21" customHeight="1">
      <c r="A27" s="180" t="s">
        <v>748</v>
      </c>
      <c r="B27" s="181"/>
      <c r="C27" s="181"/>
      <c r="D27" s="140">
        <v>117</v>
      </c>
      <c r="E27" s="134"/>
      <c r="F27" s="134"/>
      <c r="G27" s="134"/>
      <c r="H27" s="134"/>
      <c r="I27" s="134"/>
      <c r="J27" s="134"/>
      <c r="K27" s="134"/>
      <c r="L27" s="129" t="str">
        <f>IF(SUM(_117)=0,"",SUM(_117))</f>
        <v/>
      </c>
    </row>
    <row r="28" spans="1:12" ht="21" customHeight="1">
      <c r="A28" s="262" t="s">
        <v>749</v>
      </c>
      <c r="B28" s="263"/>
      <c r="C28" s="264"/>
      <c r="D28" s="140">
        <v>138</v>
      </c>
      <c r="E28" s="134"/>
      <c r="F28" s="134"/>
      <c r="G28" s="134"/>
      <c r="H28" s="134"/>
      <c r="I28" s="134"/>
      <c r="J28" s="134"/>
      <c r="K28" s="134"/>
      <c r="L28" s="129" t="str">
        <f>IF(SUM(_138)=0,"",SUM(_138))</f>
        <v/>
      </c>
    </row>
    <row r="29" spans="1:12" ht="21" customHeight="1">
      <c r="A29" s="168" t="s">
        <v>750</v>
      </c>
      <c r="B29" s="169"/>
      <c r="C29" s="169"/>
      <c r="D29" s="170">
        <v>213</v>
      </c>
      <c r="E29" s="134"/>
      <c r="F29" s="134"/>
      <c r="G29" s="134"/>
      <c r="H29" s="134"/>
      <c r="I29" s="134"/>
      <c r="J29" s="134"/>
      <c r="K29" s="134"/>
      <c r="L29" s="129" t="str">
        <f>IF(SUM(_213)=0,"",SUM(_213))</f>
        <v/>
      </c>
    </row>
    <row r="30" spans="1:12" ht="21" customHeight="1">
      <c r="A30" s="168" t="s">
        <v>751</v>
      </c>
      <c r="B30" s="169"/>
      <c r="C30" s="169"/>
      <c r="D30" s="170">
        <v>311</v>
      </c>
      <c r="E30" s="134"/>
      <c r="F30" s="134"/>
      <c r="G30" s="134"/>
      <c r="H30" s="134"/>
      <c r="I30" s="134"/>
      <c r="J30" s="134"/>
      <c r="K30" s="134"/>
      <c r="L30" s="129" t="str">
        <f>IF(SUM(_311)=0,"",SUM(_311))</f>
        <v/>
      </c>
    </row>
    <row r="31" spans="1:12" ht="21" customHeight="1">
      <c r="A31" s="168" t="s">
        <v>752</v>
      </c>
      <c r="B31" s="169"/>
      <c r="C31" s="169"/>
      <c r="D31" s="137"/>
      <c r="E31" s="138"/>
      <c r="F31" s="138"/>
      <c r="G31" s="138"/>
      <c r="H31" s="138"/>
      <c r="I31" s="138"/>
      <c r="J31" s="138"/>
      <c r="K31" s="138"/>
      <c r="L31" s="139"/>
    </row>
    <row r="32" spans="1:12" ht="21" customHeight="1">
      <c r="A32" s="117" t="s">
        <v>753</v>
      </c>
      <c r="B32" s="114"/>
      <c r="C32" s="114"/>
      <c r="D32" s="170">
        <v>465</v>
      </c>
      <c r="E32" s="134"/>
      <c r="F32" s="134"/>
      <c r="G32" s="134"/>
      <c r="H32" s="134"/>
      <c r="I32" s="134"/>
      <c r="J32" s="134"/>
      <c r="K32" s="134"/>
      <c r="L32" s="129" t="str">
        <f>IF(SUM(_465)=0,"",SUM(_465))</f>
        <v/>
      </c>
    </row>
    <row r="33" spans="1:13" ht="21" customHeight="1">
      <c r="A33" s="117" t="s">
        <v>754</v>
      </c>
      <c r="B33" s="115"/>
      <c r="C33" s="115"/>
      <c r="D33" s="170">
        <v>466</v>
      </c>
      <c r="E33" s="134"/>
      <c r="F33" s="134"/>
      <c r="G33" s="134"/>
      <c r="H33" s="134"/>
      <c r="I33" s="134"/>
      <c r="J33" s="134"/>
      <c r="K33" s="134"/>
      <c r="L33" s="129" t="str">
        <f>IF(SUM(_466)=0,"",SUM(_466))</f>
        <v/>
      </c>
    </row>
    <row r="34" spans="1:13" ht="21" customHeight="1">
      <c r="A34" s="117" t="s">
        <v>755</v>
      </c>
      <c r="B34" s="115"/>
      <c r="C34" s="115"/>
      <c r="D34" s="170">
        <v>467</v>
      </c>
      <c r="E34" s="134"/>
      <c r="F34" s="134"/>
      <c r="G34" s="134"/>
      <c r="H34" s="134"/>
      <c r="I34" s="134"/>
      <c r="J34" s="134"/>
      <c r="K34" s="134"/>
      <c r="L34" s="129" t="str">
        <f>IF(SUM(_467)=0,"",SUM(_467))</f>
        <v/>
      </c>
    </row>
    <row r="35" spans="1:13" ht="21" customHeight="1">
      <c r="A35" s="117" t="s">
        <v>756</v>
      </c>
      <c r="B35" s="115"/>
      <c r="C35" s="115"/>
      <c r="D35" s="170">
        <v>468</v>
      </c>
      <c r="E35" s="134"/>
      <c r="F35" s="134"/>
      <c r="G35" s="134"/>
      <c r="H35" s="134"/>
      <c r="I35" s="134"/>
      <c r="J35" s="134"/>
      <c r="K35" s="134"/>
      <c r="L35" s="129" t="str">
        <f>IF(SUM(_468)=0,"",SUM(_468))</f>
        <v/>
      </c>
    </row>
    <row r="36" spans="1:13" ht="21" customHeight="1">
      <c r="A36" s="168" t="s">
        <v>757</v>
      </c>
      <c r="B36" s="169"/>
      <c r="C36" s="169"/>
      <c r="D36" s="170">
        <v>511</v>
      </c>
      <c r="E36" s="134"/>
      <c r="F36" s="134"/>
      <c r="G36" s="134"/>
      <c r="H36" s="134"/>
      <c r="I36" s="134"/>
      <c r="J36" s="134"/>
      <c r="K36" s="134"/>
      <c r="L36" s="129" t="str">
        <f>IF(SUM(_511)=0,"",SUM(_511))</f>
        <v/>
      </c>
    </row>
    <row r="37" spans="1:13" ht="21" customHeight="1" thickBot="1">
      <c r="A37" s="171" t="s">
        <v>758</v>
      </c>
      <c r="B37" s="172"/>
      <c r="C37" s="172"/>
      <c r="D37" s="173">
        <v>666</v>
      </c>
      <c r="E37" s="141"/>
      <c r="F37" s="141"/>
      <c r="G37" s="141"/>
      <c r="H37" s="141"/>
      <c r="I37" s="141"/>
      <c r="J37" s="141"/>
      <c r="K37" s="141"/>
      <c r="L37" s="129" t="str">
        <f>IF(SUM(_666)=0,"",SUM(_666))</f>
        <v/>
      </c>
    </row>
    <row r="38" spans="1:13" ht="54" customHeight="1" thickTop="1" thickBot="1">
      <c r="A38" s="271" t="s">
        <v>759</v>
      </c>
      <c r="B38" s="272"/>
      <c r="C38" s="272"/>
      <c r="D38" s="272"/>
      <c r="E38" s="272"/>
      <c r="F38" s="272"/>
      <c r="G38" s="272"/>
      <c r="H38" s="272"/>
      <c r="I38" s="272"/>
      <c r="J38" s="272"/>
      <c r="K38" s="272"/>
      <c r="L38" s="273"/>
    </row>
    <row r="39" spans="1:13" s="130" customFormat="1" ht="24" customHeight="1" thickTop="1">
      <c r="A39" s="253" t="s">
        <v>760</v>
      </c>
      <c r="B39" s="254"/>
      <c r="C39" s="254"/>
      <c r="D39" s="254"/>
      <c r="E39" s="254"/>
      <c r="F39" s="254"/>
      <c r="G39" s="254"/>
      <c r="H39" s="254"/>
      <c r="I39" s="254"/>
      <c r="J39" s="254"/>
      <c r="K39" s="254"/>
      <c r="L39" s="255"/>
    </row>
    <row r="40" spans="1:13" ht="31.5">
      <c r="A40" s="174"/>
      <c r="B40" s="118" t="s">
        <v>761</v>
      </c>
      <c r="C40" s="119" t="s">
        <v>762</v>
      </c>
      <c r="D40" s="119" t="s">
        <v>763</v>
      </c>
      <c r="E40" s="119" t="s">
        <v>764</v>
      </c>
      <c r="F40" s="119" t="s">
        <v>765</v>
      </c>
      <c r="G40" s="119" t="s">
        <v>766</v>
      </c>
      <c r="H40" s="119" t="s">
        <v>767</v>
      </c>
      <c r="I40" s="119" t="s">
        <v>768</v>
      </c>
      <c r="J40" s="119" t="s">
        <v>769</v>
      </c>
      <c r="K40" s="119" t="s">
        <v>770</v>
      </c>
      <c r="L40" s="120" t="s">
        <v>771</v>
      </c>
    </row>
    <row r="41" spans="1:13" ht="20.45" customHeight="1">
      <c r="A41" s="174"/>
      <c r="B41" s="142"/>
      <c r="C41" s="143"/>
      <c r="D41" s="144"/>
      <c r="E41" s="144"/>
      <c r="F41" s="144"/>
      <c r="G41" s="144"/>
      <c r="H41" s="144"/>
      <c r="I41" s="144"/>
      <c r="J41" s="144"/>
      <c r="K41" s="144"/>
      <c r="L41" s="145"/>
    </row>
    <row r="42" spans="1:13" ht="30.6" customHeight="1">
      <c r="A42" s="121"/>
      <c r="B42" s="123" t="s">
        <v>772</v>
      </c>
      <c r="C42" s="124" t="s">
        <v>773</v>
      </c>
      <c r="D42" s="124" t="s">
        <v>774</v>
      </c>
      <c r="E42" s="124" t="s">
        <v>775</v>
      </c>
      <c r="F42" s="124" t="s">
        <v>776</v>
      </c>
      <c r="G42" s="124" t="s">
        <v>777</v>
      </c>
      <c r="H42" s="124" t="s">
        <v>778</v>
      </c>
      <c r="I42" s="124" t="s">
        <v>779</v>
      </c>
      <c r="J42" s="124" t="s">
        <v>780</v>
      </c>
      <c r="K42" s="124" t="s">
        <v>781</v>
      </c>
      <c r="L42" s="125" t="s">
        <v>782</v>
      </c>
    </row>
    <row r="43" spans="1:13" ht="20.45" customHeight="1">
      <c r="A43" s="121"/>
      <c r="B43" s="142"/>
      <c r="C43" s="143"/>
      <c r="D43" s="144"/>
      <c r="E43" s="144"/>
      <c r="F43" s="144"/>
      <c r="G43" s="144"/>
      <c r="H43" s="144"/>
      <c r="I43" s="144"/>
      <c r="J43" s="144"/>
      <c r="K43" s="144"/>
      <c r="L43" s="145"/>
    </row>
    <row r="44" spans="1:13" ht="31.9" customHeight="1">
      <c r="A44" s="121"/>
      <c r="B44" s="127" t="s">
        <v>783</v>
      </c>
      <c r="C44" s="124" t="s">
        <v>784</v>
      </c>
      <c r="D44" s="124" t="s">
        <v>785</v>
      </c>
      <c r="E44" s="124" t="s">
        <v>786</v>
      </c>
      <c r="F44" s="124" t="s">
        <v>787</v>
      </c>
      <c r="G44" s="124" t="s">
        <v>788</v>
      </c>
      <c r="H44" s="124" t="s">
        <v>789</v>
      </c>
      <c r="I44" s="124" t="s">
        <v>790</v>
      </c>
      <c r="J44" s="126" t="s">
        <v>791</v>
      </c>
      <c r="K44" s="126" t="s">
        <v>792</v>
      </c>
      <c r="L44" s="125" t="s">
        <v>793</v>
      </c>
    </row>
    <row r="45" spans="1:13" ht="20.45" customHeight="1" thickBot="1">
      <c r="A45" s="122"/>
      <c r="B45" s="146"/>
      <c r="C45" s="147"/>
      <c r="D45" s="148"/>
      <c r="E45" s="148"/>
      <c r="F45" s="148"/>
      <c r="G45" s="148"/>
      <c r="H45" s="148"/>
      <c r="I45" s="148"/>
      <c r="J45" s="148"/>
      <c r="K45" s="148"/>
      <c r="L45" s="149"/>
      <c r="M45" s="155">
        <f>SUM(B40:L45)</f>
        <v>0</v>
      </c>
    </row>
    <row r="46" spans="1:13" ht="18" customHeight="1"/>
    <row r="47" spans="1:13" ht="18" customHeight="1"/>
    <row r="48" spans="1: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sheetData>
  <protectedRanges>
    <protectedRange sqref="E18:K19 E21:K23 E25:K30 E32:K37 B41:L41 B43:L43 B45:L45 E12:K16" name="Range1"/>
  </protectedRanges>
  <mergeCells count="23">
    <mergeCell ref="A9:D9"/>
    <mergeCell ref="E9:L9"/>
    <mergeCell ref="A20:C20"/>
    <mergeCell ref="A25:C25"/>
    <mergeCell ref="H10:H11"/>
    <mergeCell ref="A10:C11"/>
    <mergeCell ref="A13:C13"/>
    <mergeCell ref="M12:R13"/>
    <mergeCell ref="A5:L5"/>
    <mergeCell ref="A6:L6"/>
    <mergeCell ref="A8:L8"/>
    <mergeCell ref="A39:L39"/>
    <mergeCell ref="D10:D11"/>
    <mergeCell ref="E10:G10"/>
    <mergeCell ref="A26:C26"/>
    <mergeCell ref="A28:C28"/>
    <mergeCell ref="A18:C18"/>
    <mergeCell ref="A14:C14"/>
    <mergeCell ref="I10:I11"/>
    <mergeCell ref="A38:L38"/>
    <mergeCell ref="L10:L11"/>
    <mergeCell ref="K10:K11"/>
    <mergeCell ref="J10:J11"/>
  </mergeCells>
  <phoneticPr fontId="0" type="noConversion"/>
  <conditionalFormatting sqref="E9:L9">
    <cfRule type="expression" dxfId="31" priority="39">
      <formula>"OR(_020PA&lt;_024PA,_020PB&lt;_024PB,_020PC&lt;_024PC,_020P2&lt;_024P2,_020P3&lt;_024P3,_020P4&lt;_024P4,_020P5&lt;_024P5,_242PA&lt;_246PA,_242PB&lt;_246PB,_242PC&lt;_246PC,_242P2&lt;_246P2,_242P3&lt;_246P3,_242P4&lt;_246P4,_242P5&lt;_246P5)"</formula>
    </cfRule>
    <cfRule type="expression" dxfId="30" priority="38">
      <formula>OR(_020PA&lt;_024PA,_020PB&lt;_024PB,_020PC&lt;_024PC,_020P2&lt;_024P2,_020P3&lt;_024P3,_020P4&lt;_024P4,_020P5&lt;_024P5,_242PA&lt;_246PA,_242PB&lt;_246PB,_242PC&lt;_246PC,_242P2&lt;_246P2,_242P3&lt;_246P3,_242P4&lt;_246P4,_242P5&lt;_246P5)</formula>
    </cfRule>
  </conditionalFormatting>
  <conditionalFormatting sqref="E12">
    <cfRule type="cellIs" dxfId="29" priority="37" operator="lessThan">
      <formula>E13</formula>
    </cfRule>
  </conditionalFormatting>
  <conditionalFormatting sqref="F12">
    <cfRule type="cellIs" dxfId="28" priority="36" operator="lessThan">
      <formula>F13</formula>
    </cfRule>
  </conditionalFormatting>
  <conditionalFormatting sqref="G12">
    <cfRule type="cellIs" dxfId="27" priority="35" operator="lessThan">
      <formula>G13</formula>
    </cfRule>
  </conditionalFormatting>
  <conditionalFormatting sqref="H12">
    <cfRule type="cellIs" dxfId="26" priority="34" operator="lessThan">
      <formula>H13</formula>
    </cfRule>
  </conditionalFormatting>
  <conditionalFormatting sqref="I12">
    <cfRule type="cellIs" dxfId="25" priority="33" operator="lessThan">
      <formula>I13</formula>
    </cfRule>
  </conditionalFormatting>
  <conditionalFormatting sqref="J12">
    <cfRule type="cellIs" dxfId="24" priority="32" operator="lessThan">
      <formula>J13</formula>
    </cfRule>
  </conditionalFormatting>
  <conditionalFormatting sqref="K12">
    <cfRule type="cellIs" dxfId="23" priority="31" operator="lessThan">
      <formula>K13</formula>
    </cfRule>
  </conditionalFormatting>
  <conditionalFormatting sqref="E13">
    <cfRule type="cellIs" dxfId="22" priority="30" operator="greaterThan">
      <formula>E12</formula>
    </cfRule>
  </conditionalFormatting>
  <conditionalFormatting sqref="F13">
    <cfRule type="cellIs" dxfId="21" priority="29" operator="greaterThan">
      <formula>F12</formula>
    </cfRule>
  </conditionalFormatting>
  <conditionalFormatting sqref="G13">
    <cfRule type="cellIs" dxfId="20" priority="28" operator="greaterThan">
      <formula>G12</formula>
    </cfRule>
  </conditionalFormatting>
  <conditionalFormatting sqref="H13">
    <cfRule type="cellIs" dxfId="19" priority="27" operator="greaterThan">
      <formula>H12</formula>
    </cfRule>
  </conditionalFormatting>
  <conditionalFormatting sqref="I13">
    <cfRule type="cellIs" dxfId="18" priority="26" operator="greaterThan">
      <formula>I12</formula>
    </cfRule>
  </conditionalFormatting>
  <conditionalFormatting sqref="J13">
    <cfRule type="cellIs" dxfId="17" priority="25" operator="greaterThan">
      <formula>J12</formula>
    </cfRule>
  </conditionalFormatting>
  <conditionalFormatting sqref="K13">
    <cfRule type="cellIs" dxfId="16" priority="24" operator="greaterThan">
      <formula>K12</formula>
    </cfRule>
  </conditionalFormatting>
  <conditionalFormatting sqref="E14">
    <cfRule type="cellIs" dxfId="15" priority="23" operator="lessThan">
      <formula>E15</formula>
    </cfRule>
  </conditionalFormatting>
  <conditionalFormatting sqref="F14">
    <cfRule type="cellIs" dxfId="14" priority="15" operator="lessThan">
      <formula>F15</formula>
    </cfRule>
  </conditionalFormatting>
  <conditionalFormatting sqref="G14">
    <cfRule type="cellIs" dxfId="13" priority="14" operator="lessThan">
      <formula>G15</formula>
    </cfRule>
  </conditionalFormatting>
  <conditionalFormatting sqref="H14">
    <cfRule type="cellIs" dxfId="12" priority="13" operator="lessThan">
      <formula>H15</formula>
    </cfRule>
  </conditionalFormatting>
  <conditionalFormatting sqref="I14">
    <cfRule type="cellIs" dxfId="11" priority="12" operator="lessThan">
      <formula>I15</formula>
    </cfRule>
  </conditionalFormatting>
  <conditionalFormatting sqref="J14">
    <cfRule type="cellIs" dxfId="10" priority="11" operator="lessThan">
      <formula>J15</formula>
    </cfRule>
  </conditionalFormatting>
  <conditionalFormatting sqref="K14">
    <cfRule type="cellIs" dxfId="9" priority="10" operator="lessThan">
      <formula>K15</formula>
    </cfRule>
  </conditionalFormatting>
  <conditionalFormatting sqref="E15">
    <cfRule type="cellIs" dxfId="8" priority="9" operator="greaterThan">
      <formula>E14</formula>
    </cfRule>
  </conditionalFormatting>
  <conditionalFormatting sqref="F15">
    <cfRule type="cellIs" dxfId="7" priority="8" operator="greaterThan">
      <formula>F14</formula>
    </cfRule>
  </conditionalFormatting>
  <conditionalFormatting sqref="G15">
    <cfRule type="cellIs" dxfId="6" priority="7" operator="greaterThan">
      <formula>G14</formula>
    </cfRule>
  </conditionalFormatting>
  <conditionalFormatting sqref="H15">
    <cfRule type="cellIs" dxfId="5" priority="6" operator="greaterThan">
      <formula>H14</formula>
    </cfRule>
  </conditionalFormatting>
  <conditionalFormatting sqref="I15">
    <cfRule type="cellIs" dxfId="4" priority="5" operator="greaterThan">
      <formula>I14</formula>
    </cfRule>
  </conditionalFormatting>
  <conditionalFormatting sqref="J15">
    <cfRule type="cellIs" dxfId="3" priority="4" operator="greaterThan">
      <formula>J14</formula>
    </cfRule>
  </conditionalFormatting>
  <conditionalFormatting sqref="K15">
    <cfRule type="cellIs" dxfId="2" priority="3" operator="greaterThan">
      <formula>K14</formula>
    </cfRule>
  </conditionalFormatting>
  <conditionalFormatting sqref="M12">
    <cfRule type="expression" dxfId="1" priority="2">
      <formula>VALUE($L$12)&lt;&gt;VALUE($M$45)</formula>
    </cfRule>
  </conditionalFormatting>
  <conditionalFormatting sqref="L12">
    <cfRule type="expression" dxfId="0" priority="1">
      <formula>VALUE($L$12)&lt;&gt;VALUE($M$45)</formula>
    </cfRule>
  </conditionalFormatting>
  <dataValidations count="4">
    <dataValidation type="whole" allowBlank="1" showInputMessage="1" showErrorMessage="1" error="Value must be a whole number between 0 and 10,000,000." sqref="E13:K13" xr:uid="{00000000-0002-0000-0300-000000000000}">
      <formula1>0</formula1>
      <formula2>10000000</formula2>
    </dataValidation>
    <dataValidation type="whole" allowBlank="1" showInputMessage="1" showErrorMessage="1" error="Value must be a whole number between 0 and 100,000." sqref="E32:K37 E16:K16 E18:K19 E21:K23 E25:K30 E12:K12 E14:K14" xr:uid="{00000000-0002-0000-0300-000001000000}">
      <formula1>0</formula1>
      <formula2>100000</formula2>
    </dataValidation>
    <dataValidation type="whole" allowBlank="1" showInputMessage="1" showErrorMessage="1" error="Entry must be a whole number between 0 and 10,000,000." sqref="B41:L41 B43:L43 B45:L45" xr:uid="{00000000-0002-0000-0300-000002000000}">
      <formula1>0</formula1>
      <formula2>10000000</formula2>
    </dataValidation>
    <dataValidation type="whole" operator="greaterThanOrEqual" allowBlank="1" showInputMessage="1" showErrorMessage="1" error="Value must be a whole number greater than or equal to 0." sqref="E15:K15" xr:uid="{00000000-0002-0000-0300-000003000000}">
      <formula1>0</formula1>
    </dataValidation>
  </dataValidations>
  <printOptions horizontalCentered="1" verticalCentered="1"/>
  <pageMargins left="0.5" right="0.5" top="0.52" bottom="0.5" header="0.5" footer="0.26"/>
  <pageSetup scale="55" orientation="landscape" horizontalDpi="4294967295"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1C69AC-1942-46B1-A6B1-E817F38851EF}"/>
</file>

<file path=customXml/itemProps2.xml><?xml version="1.0" encoding="utf-8"?>
<ds:datastoreItem xmlns:ds="http://schemas.openxmlformats.org/officeDocument/2006/customXml" ds:itemID="{3EB665BD-4571-4D3B-A876-7CB44DBE4B19}"/>
</file>

<file path=customXml/itemProps3.xml><?xml version="1.0" encoding="utf-8"?>
<ds:datastoreItem xmlns:ds="http://schemas.openxmlformats.org/officeDocument/2006/customXml" ds:itemID="{2D791864-BED1-454F-894B-61E14A003106}"/>
</file>

<file path=docProps/app.xml><?xml version="1.0" encoding="utf-8"?>
<Properties xmlns="http://schemas.openxmlformats.org/officeDocument/2006/extended-properties" xmlns:vt="http://schemas.openxmlformats.org/officeDocument/2006/docPropsVTypes">
  <Application>Microsoft Excel Online</Application>
  <Manager/>
  <Company>EIA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EIA-804</dc:title>
  <dc:subject/>
  <dc:creator>EIA</dc:creator>
  <cp:keywords/>
  <dc:description/>
  <cp:lastModifiedBy>Harris, Julie</cp:lastModifiedBy>
  <cp:revision/>
  <dcterms:created xsi:type="dcterms:W3CDTF">2006-08-14T00:44:58Z</dcterms:created>
  <dcterms:modified xsi:type="dcterms:W3CDTF">2019-06-18T16:56:04Z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